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0E573DC8-3C4D-45A2-A78F-5C483C1D426D}"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Y14" i="5"/>
  <c r="Y15" i="5"/>
  <c r="AA15" i="5" s="1"/>
  <c r="Y19" i="5"/>
  <c r="Y20" i="5"/>
  <c r="Y21" i="5"/>
  <c r="Y22" i="5"/>
  <c r="Y23" i="5"/>
  <c r="Y24" i="5"/>
  <c r="Y25" i="5"/>
  <c r="Y26" i="5"/>
  <c r="Y27" i="5"/>
  <c r="Y28" i="5"/>
  <c r="Z15" i="5" l="1"/>
  <c r="Z14" i="5"/>
  <c r="Z13"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<sst xmlns="http://schemas.openxmlformats.org/spreadsheetml/2006/main" count="6229" uniqueCount="1244">
  <si>
    <t>245012</t>
  </si>
  <si>
    <t>245018</t>
  </si>
  <si>
    <t>245024</t>
  </si>
  <si>
    <t>245028</t>
  </si>
  <si>
    <t>245039</t>
  </si>
  <si>
    <t>245045</t>
  </si>
  <si>
    <t>245052</t>
  </si>
  <si>
    <t>245055</t>
  </si>
  <si>
    <t>245063</t>
  </si>
  <si>
    <t>245067</t>
  </si>
  <si>
    <t>245071</t>
  </si>
  <si>
    <t>245083</t>
  </si>
  <si>
    <t>245090</t>
  </si>
  <si>
    <t>245102</t>
  </si>
  <si>
    <t>245105</t>
  </si>
  <si>
    <t>245114</t>
  </si>
  <si>
    <t>245119</t>
  </si>
  <si>
    <t>245127</t>
  </si>
  <si>
    <t>245138</t>
  </si>
  <si>
    <t>245148</t>
  </si>
  <si>
    <t>245149</t>
  </si>
  <si>
    <t>245153</t>
  </si>
  <si>
    <t>245164</t>
  </si>
  <si>
    <t>245170</t>
  </si>
  <si>
    <t>245182</t>
  </si>
  <si>
    <t>245183</t>
  </si>
  <si>
    <t>245184</t>
  </si>
  <si>
    <t>245186</t>
  </si>
  <si>
    <t>245187</t>
  </si>
  <si>
    <t>245189</t>
  </si>
  <si>
    <t>245200</t>
  </si>
  <si>
    <t>245201</t>
  </si>
  <si>
    <t>245203</t>
  </si>
  <si>
    <t>245205</t>
  </si>
  <si>
    <t>245207</t>
  </si>
  <si>
    <t>245210</t>
  </si>
  <si>
    <t>245212</t>
  </si>
  <si>
    <t>245213</t>
  </si>
  <si>
    <t>245215</t>
  </si>
  <si>
    <t>245218</t>
  </si>
  <si>
    <t>245221</t>
  </si>
  <si>
    <t>245222</t>
  </si>
  <si>
    <t>245223</t>
  </si>
  <si>
    <t>245224</t>
  </si>
  <si>
    <t>245225</t>
  </si>
  <si>
    <t>245227</t>
  </si>
  <si>
    <t>245228</t>
  </si>
  <si>
    <t>245229</t>
  </si>
  <si>
    <t>245231</t>
  </si>
  <si>
    <t>245232</t>
  </si>
  <si>
    <t>245233</t>
  </si>
  <si>
    <t>245234</t>
  </si>
  <si>
    <t>245235</t>
  </si>
  <si>
    <t>245236</t>
  </si>
  <si>
    <t>245237</t>
  </si>
  <si>
    <t>245238</t>
  </si>
  <si>
    <t>245239</t>
  </si>
  <si>
    <t>245240</t>
  </si>
  <si>
    <t>245241</t>
  </si>
  <si>
    <t>245243</t>
  </si>
  <si>
    <t>245244</t>
  </si>
  <si>
    <t>245245</t>
  </si>
  <si>
    <t>245247</t>
  </si>
  <si>
    <t>245250</t>
  </si>
  <si>
    <t>245251</t>
  </si>
  <si>
    <t>245252</t>
  </si>
  <si>
    <t>245253</t>
  </si>
  <si>
    <t>245254</t>
  </si>
  <si>
    <t>245255</t>
  </si>
  <si>
    <t>245257</t>
  </si>
  <si>
    <t>245258</t>
  </si>
  <si>
    <t>245259</t>
  </si>
  <si>
    <t>245262</t>
  </si>
  <si>
    <t>245263</t>
  </si>
  <si>
    <t>245264</t>
  </si>
  <si>
    <t>245265</t>
  </si>
  <si>
    <t>245266</t>
  </si>
  <si>
    <t>245267</t>
  </si>
  <si>
    <t>245269</t>
  </si>
  <si>
    <t>245270</t>
  </si>
  <si>
    <t>245271</t>
  </si>
  <si>
    <t>245272</t>
  </si>
  <si>
    <t>245273</t>
  </si>
  <si>
    <t>245275</t>
  </si>
  <si>
    <t>245276</t>
  </si>
  <si>
    <t>245277</t>
  </si>
  <si>
    <t>245278</t>
  </si>
  <si>
    <t>245279</t>
  </si>
  <si>
    <t>245280</t>
  </si>
  <si>
    <t>245281</t>
  </si>
  <si>
    <t>245282</t>
  </si>
  <si>
    <t>245283</t>
  </si>
  <si>
    <t>245285</t>
  </si>
  <si>
    <t>245286</t>
  </si>
  <si>
    <t>245289</t>
  </si>
  <si>
    <t>245290</t>
  </si>
  <si>
    <t>245291</t>
  </si>
  <si>
    <t>245293</t>
  </si>
  <si>
    <t>245295</t>
  </si>
  <si>
    <t>245298</t>
  </si>
  <si>
    <t>245299</t>
  </si>
  <si>
    <t>245300</t>
  </si>
  <si>
    <t>245301</t>
  </si>
  <si>
    <t>245304</t>
  </si>
  <si>
    <t>245306</t>
  </si>
  <si>
    <t>245307</t>
  </si>
  <si>
    <t>245310</t>
  </si>
  <si>
    <t>245312</t>
  </si>
  <si>
    <t>245313</t>
  </si>
  <si>
    <t>245314</t>
  </si>
  <si>
    <t>245315</t>
  </si>
  <si>
    <t>245316</t>
  </si>
  <si>
    <t>245317</t>
  </si>
  <si>
    <t>245318</t>
  </si>
  <si>
    <t>245319</t>
  </si>
  <si>
    <t>245320</t>
  </si>
  <si>
    <t>245322</t>
  </si>
  <si>
    <t>245324</t>
  </si>
  <si>
    <t>245325</t>
  </si>
  <si>
    <t>245326</t>
  </si>
  <si>
    <t>245328</t>
  </si>
  <si>
    <t>245329</t>
  </si>
  <si>
    <t>245330</t>
  </si>
  <si>
    <t>245332</t>
  </si>
  <si>
    <t>245336</t>
  </si>
  <si>
    <t>245337</t>
  </si>
  <si>
    <t>245338</t>
  </si>
  <si>
    <t>245339</t>
  </si>
  <si>
    <t>245340</t>
  </si>
  <si>
    <t>245341</t>
  </si>
  <si>
    <t>245342</t>
  </si>
  <si>
    <t>245343</t>
  </si>
  <si>
    <t>245344</t>
  </si>
  <si>
    <t>245345</t>
  </si>
  <si>
    <t>245346</t>
  </si>
  <si>
    <t>245347</t>
  </si>
  <si>
    <t>245348</t>
  </si>
  <si>
    <t>245349</t>
  </si>
  <si>
    <t>245350</t>
  </si>
  <si>
    <t>245352</t>
  </si>
  <si>
    <t>245353</t>
  </si>
  <si>
    <t>245356</t>
  </si>
  <si>
    <t>245357</t>
  </si>
  <si>
    <t>245358</t>
  </si>
  <si>
    <t>245359</t>
  </si>
  <si>
    <t>245360</t>
  </si>
  <si>
    <t>245361</t>
  </si>
  <si>
    <t>245362</t>
  </si>
  <si>
    <t>245364</t>
  </si>
  <si>
    <t>245365</t>
  </si>
  <si>
    <t>245366</t>
  </si>
  <si>
    <t>245367</t>
  </si>
  <si>
    <t>245368</t>
  </si>
  <si>
    <t>245369</t>
  </si>
  <si>
    <t>245370</t>
  </si>
  <si>
    <t>245371</t>
  </si>
  <si>
    <t>245372</t>
  </si>
  <si>
    <t>245373</t>
  </si>
  <si>
    <t>245375</t>
  </si>
  <si>
    <t>245376</t>
  </si>
  <si>
    <t>245378</t>
  </si>
  <si>
    <t>245381</t>
  </si>
  <si>
    <t>245382</t>
  </si>
  <si>
    <t>245384</t>
  </si>
  <si>
    <t>245388</t>
  </si>
  <si>
    <t>245389</t>
  </si>
  <si>
    <t>245390</t>
  </si>
  <si>
    <t>245392</t>
  </si>
  <si>
    <t>245393</t>
  </si>
  <si>
    <t>245394</t>
  </si>
  <si>
    <t>245395</t>
  </si>
  <si>
    <t>245396</t>
  </si>
  <si>
    <t>245397</t>
  </si>
  <si>
    <t>245399</t>
  </si>
  <si>
    <t>245400</t>
  </si>
  <si>
    <t>245401</t>
  </si>
  <si>
    <t>245402</t>
  </si>
  <si>
    <t>245403</t>
  </si>
  <si>
    <t>245405</t>
  </si>
  <si>
    <t>245407</t>
  </si>
  <si>
    <t>245409</t>
  </si>
  <si>
    <t>245410</t>
  </si>
  <si>
    <t>245411</t>
  </si>
  <si>
    <t>245412</t>
  </si>
  <si>
    <t>245414</t>
  </si>
  <si>
    <t>245416</t>
  </si>
  <si>
    <t>245417</t>
  </si>
  <si>
    <t>245418</t>
  </si>
  <si>
    <t>245420</t>
  </si>
  <si>
    <t>245421</t>
  </si>
  <si>
    <t>245422</t>
  </si>
  <si>
    <t>245423</t>
  </si>
  <si>
    <t>245424</t>
  </si>
  <si>
    <t>245425</t>
  </si>
  <si>
    <t>245426</t>
  </si>
  <si>
    <t>245427</t>
  </si>
  <si>
    <t>245428</t>
  </si>
  <si>
    <t>245429</t>
  </si>
  <si>
    <t>245431</t>
  </si>
  <si>
    <t>245432</t>
  </si>
  <si>
    <t>245433</t>
  </si>
  <si>
    <t>245434</t>
  </si>
  <si>
    <t>245435</t>
  </si>
  <si>
    <t>245436</t>
  </si>
  <si>
    <t>245438</t>
  </si>
  <si>
    <t>245439</t>
  </si>
  <si>
    <t>245440</t>
  </si>
  <si>
    <t>245441</t>
  </si>
  <si>
    <t>245442</t>
  </si>
  <si>
    <t>245445</t>
  </si>
  <si>
    <t>245446</t>
  </si>
  <si>
    <t>245447</t>
  </si>
  <si>
    <t>245448</t>
  </si>
  <si>
    <t>245449</t>
  </si>
  <si>
    <t>245451</t>
  </si>
  <si>
    <t>245452</t>
  </si>
  <si>
    <t>245453</t>
  </si>
  <si>
    <t>245454</t>
  </si>
  <si>
    <t>245455</t>
  </si>
  <si>
    <t>245459</t>
  </si>
  <si>
    <t>245460</t>
  </si>
  <si>
    <t>245461</t>
  </si>
  <si>
    <t>245462</t>
  </si>
  <si>
    <t>245463</t>
  </si>
  <si>
    <t>245464</t>
  </si>
  <si>
    <t>245465</t>
  </si>
  <si>
    <t>245467</t>
  </si>
  <si>
    <t>245468</t>
  </si>
  <si>
    <t>245469</t>
  </si>
  <si>
    <t>245470</t>
  </si>
  <si>
    <t>245471</t>
  </si>
  <si>
    <t>245473</t>
  </si>
  <si>
    <t>245474</t>
  </si>
  <si>
    <t>245475</t>
  </si>
  <si>
    <t>245476</t>
  </si>
  <si>
    <t>245482</t>
  </si>
  <si>
    <t>245483</t>
  </si>
  <si>
    <t>245484</t>
  </si>
  <si>
    <t>245485</t>
  </si>
  <si>
    <t>245486</t>
  </si>
  <si>
    <t>245487</t>
  </si>
  <si>
    <t>245488</t>
  </si>
  <si>
    <t>245489</t>
  </si>
  <si>
    <t>245490</t>
  </si>
  <si>
    <t>245491</t>
  </si>
  <si>
    <t>245492</t>
  </si>
  <si>
    <t>245493</t>
  </si>
  <si>
    <t>245494</t>
  </si>
  <si>
    <t>245495</t>
  </si>
  <si>
    <t>245497</t>
  </si>
  <si>
    <t>245499</t>
  </si>
  <si>
    <t>245500</t>
  </si>
  <si>
    <t>245501</t>
  </si>
  <si>
    <t>245502</t>
  </si>
  <si>
    <t>245507</t>
  </si>
  <si>
    <t>245510</t>
  </si>
  <si>
    <t>245511</t>
  </si>
  <si>
    <t>245512</t>
  </si>
  <si>
    <t>245513</t>
  </si>
  <si>
    <t>245514</t>
  </si>
  <si>
    <t>245516</t>
  </si>
  <si>
    <t>245517</t>
  </si>
  <si>
    <t>245518</t>
  </si>
  <si>
    <t>245519</t>
  </si>
  <si>
    <t>245520</t>
  </si>
  <si>
    <t>245521</t>
  </si>
  <si>
    <t>245522</t>
  </si>
  <si>
    <t>245524</t>
  </si>
  <si>
    <t>245528</t>
  </si>
  <si>
    <t>245529</t>
  </si>
  <si>
    <t>245530</t>
  </si>
  <si>
    <t>245533</t>
  </si>
  <si>
    <t>245534</t>
  </si>
  <si>
    <t>245535</t>
  </si>
  <si>
    <t>245536</t>
  </si>
  <si>
    <t>245537</t>
  </si>
  <si>
    <t>245542</t>
  </si>
  <si>
    <t>245544</t>
  </si>
  <si>
    <t>245545</t>
  </si>
  <si>
    <t>245548</t>
  </si>
  <si>
    <t>245549</t>
  </si>
  <si>
    <t>245550</t>
  </si>
  <si>
    <t>245551</t>
  </si>
  <si>
    <t>245553</t>
  </si>
  <si>
    <t>245554</t>
  </si>
  <si>
    <t>245556</t>
  </si>
  <si>
    <t>245558</t>
  </si>
  <si>
    <t>245559</t>
  </si>
  <si>
    <t>245560</t>
  </si>
  <si>
    <t>245561</t>
  </si>
  <si>
    <t>245563</t>
  </si>
  <si>
    <t>245564</t>
  </si>
  <si>
    <t>245566</t>
  </si>
  <si>
    <t>245568</t>
  </si>
  <si>
    <t>245569</t>
  </si>
  <si>
    <t>245570</t>
  </si>
  <si>
    <t>245572</t>
  </si>
  <si>
    <t>245573</t>
  </si>
  <si>
    <t>245574</t>
  </si>
  <si>
    <t>245575</t>
  </si>
  <si>
    <t>245579</t>
  </si>
  <si>
    <t>245580</t>
  </si>
  <si>
    <t>245581</t>
  </si>
  <si>
    <t>245583</t>
  </si>
  <si>
    <t>245585</t>
  </si>
  <si>
    <t>245587</t>
  </si>
  <si>
    <t>245588</t>
  </si>
  <si>
    <t>245589</t>
  </si>
  <si>
    <t>245590</t>
  </si>
  <si>
    <t>245591</t>
  </si>
  <si>
    <t>245592</t>
  </si>
  <si>
    <t>245593</t>
  </si>
  <si>
    <t>245594</t>
  </si>
  <si>
    <t>245595</t>
  </si>
  <si>
    <t>245596</t>
  </si>
  <si>
    <t>245597</t>
  </si>
  <si>
    <t>245598</t>
  </si>
  <si>
    <t>245599</t>
  </si>
  <si>
    <t>245600</t>
  </si>
  <si>
    <t>245604</t>
  </si>
  <si>
    <t>245606</t>
  </si>
  <si>
    <t>245610</t>
  </si>
  <si>
    <t>245612</t>
  </si>
  <si>
    <t>245613</t>
  </si>
  <si>
    <t>245615</t>
  </si>
  <si>
    <t>245616</t>
  </si>
  <si>
    <t>245617</t>
  </si>
  <si>
    <t>245618</t>
  </si>
  <si>
    <t>245619</t>
  </si>
  <si>
    <t>245620</t>
  </si>
  <si>
    <t>245621</t>
  </si>
  <si>
    <t>245622</t>
  </si>
  <si>
    <t>245623</t>
  </si>
  <si>
    <t>245624</t>
  </si>
  <si>
    <t>245625</t>
  </si>
  <si>
    <t>245626</t>
  </si>
  <si>
    <t>245627</t>
  </si>
  <si>
    <t>245628</t>
  </si>
  <si>
    <t>245629</t>
  </si>
  <si>
    <t>245630</t>
  </si>
  <si>
    <t>245631</t>
  </si>
  <si>
    <t>245632</t>
  </si>
  <si>
    <t>245633</t>
  </si>
  <si>
    <t>245634</t>
  </si>
  <si>
    <t>245635</t>
  </si>
  <si>
    <t>245636</t>
  </si>
  <si>
    <t>245637</t>
  </si>
  <si>
    <t>24E102</t>
  </si>
  <si>
    <t>24E116</t>
  </si>
  <si>
    <t>24E150</t>
  </si>
  <si>
    <t>24E166</t>
  </si>
  <si>
    <t>24E185</t>
  </si>
  <si>
    <t>24E355</t>
  </si>
  <si>
    <t>24E507</t>
  </si>
  <si>
    <t>24E508</t>
  </si>
  <si>
    <t>HERITAGE LIVING CENTER</t>
  </si>
  <si>
    <t>HERITAGE MANOR</t>
  </si>
  <si>
    <t>LITTLE SISTERS OF THE POOR</t>
  </si>
  <si>
    <t>PARKVIEW HOME</t>
  </si>
  <si>
    <t>ST FRANCIS HOME</t>
  </si>
  <si>
    <t>GUARDIAN ANGELS CARE CENTER</t>
  </si>
  <si>
    <t>CREST VIEW LUTHERAN HOME</t>
  </si>
  <si>
    <t>INTERFAITH CARE CENTER</t>
  </si>
  <si>
    <t>HIGHLAND CHATEAU HEALTH CARE CENTER</t>
  </si>
  <si>
    <t>NEILSON PLACE</t>
  </si>
  <si>
    <t>SUNNYSIDE HEALTH CARE CENTER</t>
  </si>
  <si>
    <t>MOORHEAD RESTORATIVE CARE CENTER</t>
  </si>
  <si>
    <t>WALKER METHODIST HEALTH CENTER</t>
  </si>
  <si>
    <t>ST ANTHONY PARK HOME</t>
  </si>
  <si>
    <t>THE EMERALDS AT FARIBAULT LLC</t>
  </si>
  <si>
    <t>MOUNT OLIVET CAREVIEW HOME</t>
  </si>
  <si>
    <t>PARK HEALTH A VILLA CENTER</t>
  </si>
  <si>
    <t>PLEASANT MANOR LLC</t>
  </si>
  <si>
    <t>SAUER HEALTH CARE</t>
  </si>
  <si>
    <t>THE ESTATES AT ROSEVILLE LLC</t>
  </si>
  <si>
    <t>HARMONY RIVER LIVING CENTER</t>
  </si>
  <si>
    <t>AITKIN HEALTH SERVICES</t>
  </si>
  <si>
    <t>MILLE LACS HEALTH SYSTEM</t>
  </si>
  <si>
    <t>BOUNDARY WATERS CARE CENTER</t>
  </si>
  <si>
    <t>THE ESTATES AT ST LOUIS PARK LLC</t>
  </si>
  <si>
    <t>GOOD SAMARITAN AMBASSADOR</t>
  </si>
  <si>
    <t>MADONNA TOWERS OF ROCHESTER INC</t>
  </si>
  <si>
    <t>NEW BRIGHTON A VILLA CENTER</t>
  </si>
  <si>
    <t>FAIRVIEW UNIVERSITY TRANS SERV</t>
  </si>
  <si>
    <t>THE VILLA AT ST LOUIS PARK</t>
  </si>
  <si>
    <t>NORTH RIDGE HEALTH AND REHAB</t>
  </si>
  <si>
    <t>ROCHESTER EAST HEALTH SERVICES</t>
  </si>
  <si>
    <t>BROOKVIEW A VILLA CENTER</t>
  </si>
  <si>
    <t>CEDARS AT ST LOUIS PARK,  A VILLA CENTER</t>
  </si>
  <si>
    <t>SOUTHVIEW ACRES HEALTHCARE CENTER</t>
  </si>
  <si>
    <t>BIRCHWOOD HEALTH CARE CENTER</t>
  </si>
  <si>
    <t>THE ESTATES AT FRIDLEY LLC</t>
  </si>
  <si>
    <t>THE VILLA AT BRYN MAWR</t>
  </si>
  <si>
    <t>ANOKA REHABILITATION AND LIVING CENTER</t>
  </si>
  <si>
    <t>GOOD SAMARITAN SOCIETY - STILLWATER</t>
  </si>
  <si>
    <t>LAKE MINNETONKA SHORES</t>
  </si>
  <si>
    <t>ESSENTIA HEALTH OAK CROSSING</t>
  </si>
  <si>
    <t>EBENEZER RIDGES GERIATRIC CARE CENTER</t>
  </si>
  <si>
    <t>ECUMEN LAKESHORE</t>
  </si>
  <si>
    <t>MAYO CLINIC HEALTH SYSTEM - LAKE CITY</t>
  </si>
  <si>
    <t>GOOD SAMARITAN SOCIETY - MAPLEWOOD</t>
  </si>
  <si>
    <t>THE ESTATES AT CHATEAU LLC</t>
  </si>
  <si>
    <t>BAY VIEW NURSING &amp; REHABILITATION CENTER</t>
  </si>
  <si>
    <t>AUGUSTANA CARE HASTINGS HEALTH AND REHABILITATION</t>
  </si>
  <si>
    <t>SLEEPY EYE CARE CENTER</t>
  </si>
  <si>
    <t>BAYSHORE RESIDENCE &amp; REHAB CTR</t>
  </si>
  <si>
    <t>AVERA MORNINGSIDE HEIGHTS CARE CENTER</t>
  </si>
  <si>
    <t>FRIENDSHIP VILLAGE OF BLOOMINGTON</t>
  </si>
  <si>
    <t>APPLETON AREA HEALTH</t>
  </si>
  <si>
    <t>CUYUNA REGIONAL MEDICAL CENTER</t>
  </si>
  <si>
    <t>SAINT ANNE EXTENDED HEALTHCARE</t>
  </si>
  <si>
    <t>GOOD SAMARITAN SOCIETY - WACONIA AND WESTVIEW ACRE</t>
  </si>
  <si>
    <t>WOODBURY HEALTH CARE CENTER</t>
  </si>
  <si>
    <t>BENEDICTINE HEALTH CENTER</t>
  </si>
  <si>
    <t>RIVER VALLEY HEALTH AND REHABILITATION CENTER LLC</t>
  </si>
  <si>
    <t>MAHNOMEN HEALTH CENTER</t>
  </si>
  <si>
    <t>GUARDIAN ANGELS HEALTH &amp; REHAB CENTER</t>
  </si>
  <si>
    <t>LAKE WINONA MANOR</t>
  </si>
  <si>
    <t>NORTHFIELD HOSPITAL LONG TERM CARE CENTER</t>
  </si>
  <si>
    <t>AVERA GRANITE FALLS CARE CENTER</t>
  </si>
  <si>
    <t>CENTRACARE HEALTH SYSTEM - LONG PRAIRIE</t>
  </si>
  <si>
    <t>KITTSON MEMORIAL HEALTHCARE CENTER</t>
  </si>
  <si>
    <t>TRINITY CARE CENTER</t>
  </si>
  <si>
    <t>RIVERVIEW HOSPITAL &amp; NURSING HOME</t>
  </si>
  <si>
    <t>THIEF RIVER CARE CENTER</t>
  </si>
  <si>
    <t>PAYNESVILLE HEALTH CARE CENTER</t>
  </si>
  <si>
    <t>REGINA SENIOR LIVING</t>
  </si>
  <si>
    <t>CERENITY CARE CENTER ON HUMBOLDT</t>
  </si>
  <si>
    <t>ST OTTOS CARE CENTER</t>
  </si>
  <si>
    <t>FRANCISCAN HEALTH CENTER</t>
  </si>
  <si>
    <t>LUTHER HAVEN</t>
  </si>
  <si>
    <t>WEST WIND VILLAGE</t>
  </si>
  <si>
    <t>GLENFIELDS LIVING WITH CARE</t>
  </si>
  <si>
    <t>AUGUSTANA HCC OF APPLE VALLEY</t>
  </si>
  <si>
    <t>BENEDICTINE HEALTH CENTER OF MINNEAPOLIS</t>
  </si>
  <si>
    <t>ST ANTHONY HEALTH &amp; REHABILITATION</t>
  </si>
  <si>
    <t>GOOD SHEPHERD LUTHERAN HOME</t>
  </si>
  <si>
    <t>WHITEWATER HEALTH SERVICES</t>
  </si>
  <si>
    <t>PROVIDENCE PLACE</t>
  </si>
  <si>
    <t>MARTIN LUTHER CARE CENTER</t>
  </si>
  <si>
    <t>FRANKLIN RESTORATIVE CARE CENTER</t>
  </si>
  <si>
    <t>EDENBROOK OF EDINA</t>
  </si>
  <si>
    <t>MAPLEWOOD CARE CENTER</t>
  </si>
  <si>
    <t>THE WATERVIEW WOODS LLC</t>
  </si>
  <si>
    <t>GOOD SAMARITAN SOCIETY - HOWARD LAKE</t>
  </si>
  <si>
    <t>GOOD SAMARITAN SOCIETY - SPECIALTY CARE COMMUNITY</t>
  </si>
  <si>
    <t>LAKEVIEW METHODIST HEALTH CARE CENTER</t>
  </si>
  <si>
    <t>VALLEY CARE AND REHAB LLC</t>
  </si>
  <si>
    <t>CHARTER HOUSE</t>
  </si>
  <si>
    <t>THE WATERVIEW PINES LLC</t>
  </si>
  <si>
    <t>GOOD SAMARITAN SOCIETY - INVER GROVE HEIGHTS</t>
  </si>
  <si>
    <t>PIERZ VILLA INC</t>
  </si>
  <si>
    <t>THE TERRACE AT CRYSTAL LLC</t>
  </si>
  <si>
    <t>OLIVIA RESTORATIVE CARE CENTER</t>
  </si>
  <si>
    <t>ST CLARE LIVING COMMUNITY OF MORA</t>
  </si>
  <si>
    <t>HOPKINS HEALTH SERVICES</t>
  </si>
  <si>
    <t>THE EMERALDS AT ST PAUL LLC</t>
  </si>
  <si>
    <t>THE ESTATES AT TWIN RIVERS LLC</t>
  </si>
  <si>
    <t>FRAZEE CARE CENTER</t>
  </si>
  <si>
    <t>CERENITY CARE CENTER - WHITE BEAR LAKE</t>
  </si>
  <si>
    <t>PIONEER MEMORIAL CARE CENTER</t>
  </si>
  <si>
    <t>THE TERRACE AT CANNON FALLS</t>
  </si>
  <si>
    <t>ROCHESTER HEALTH SERVICES WEST</t>
  </si>
  <si>
    <t>CORNERSTONE NSG &amp; REHAB CENTER</t>
  </si>
  <si>
    <t>BENEDICTINE HEALTH CENTER INNSBRUCK</t>
  </si>
  <si>
    <t>FLAGSTONE</t>
  </si>
  <si>
    <t>MEADOW LANE RESTORATIVE CARE CENTER</t>
  </si>
  <si>
    <t>GOOD SAMARITAN SOCIETY - WINTHROP</t>
  </si>
  <si>
    <t>SEASONS HEALTHCARE</t>
  </si>
  <si>
    <t>NEW RICHLAND CARE CENTER</t>
  </si>
  <si>
    <t>GOOD SAMARITAN SOCIETY - COMFORCARE</t>
  </si>
  <si>
    <t>GOOD SAMARITAN SOCIETY - INTERNATIONAL FALLS</t>
  </si>
  <si>
    <t>LA CRESCENT HEALTH SERVICES</t>
  </si>
  <si>
    <t>WOODLYN HEIGHTS HEALTHCARE CENTER</t>
  </si>
  <si>
    <t>COVENANT LIVING OF GOLDEN VALLEY CARE &amp; REHAB CTR</t>
  </si>
  <si>
    <t>THE ESTATES AT BLOOMINGTON LLC</t>
  </si>
  <si>
    <t>THE GARDENS AT FOLEY LLC</t>
  </si>
  <si>
    <t>ROSE OF SHARON A VILLA CENTER</t>
  </si>
  <si>
    <t>PARMLY ON THE LAKE LLC</t>
  </si>
  <si>
    <t>WARROAD CARE CENTER</t>
  </si>
  <si>
    <t>COUNTRY MANOR HEALTH &amp; REHAB CTR</t>
  </si>
  <si>
    <t>THE ESTATES AT EXCELSIOR LLC</t>
  </si>
  <si>
    <t>THE ESTATES AT DELANO LLC</t>
  </si>
  <si>
    <t>THE ESTATES AT LINDEN LLC</t>
  </si>
  <si>
    <t>ST JOHNS LUTHERAN HOME</t>
  </si>
  <si>
    <t>MOTHER OF MERCY SENIOR LIVING</t>
  </si>
  <si>
    <t>GALTIER A VILLA CENTER</t>
  </si>
  <si>
    <t>CENTRACARE HEALTH SYSTEM-SAUK CENTRE NURSING HOME</t>
  </si>
  <si>
    <t>THE ESTATES AT GREELEY LLC</t>
  </si>
  <si>
    <t>MINNESOTA MASONIC HOME CARE CENTER</t>
  </si>
  <si>
    <t>FAIRVIEW CARE CENTER</t>
  </si>
  <si>
    <t>THE GREEN PRAIRIE REHABILITATION CENTER</t>
  </si>
  <si>
    <t>TRUMAN SENIOR LIVING</t>
  </si>
  <si>
    <t>LYNGBLOMSTEN CARE CENTER</t>
  </si>
  <si>
    <t>THE ESTATES AT RUSH CITY LLC</t>
  </si>
  <si>
    <t>STEWARTVILLE CARE CENTER</t>
  </si>
  <si>
    <t>ST BENEDICTS SENIOR COMMUNITY</t>
  </si>
  <si>
    <t>RAMSEY COUNTY CARE CENTER</t>
  </si>
  <si>
    <t>CAMILIA ROSE CARE CENTER LLC</t>
  </si>
  <si>
    <t>MCINTOSH SENIOR LIVING</t>
  </si>
  <si>
    <t>AVERA SUNRISE MANOR</t>
  </si>
  <si>
    <t>HILLTOP CARE CENTER</t>
  </si>
  <si>
    <t>PINE HAVEN CARE CENTER INC</t>
  </si>
  <si>
    <t>GLENOAKS SENIOR LIVING CAMPUS</t>
  </si>
  <si>
    <t>MEEKER MANOR REHABILITATION CENTER, LLC</t>
  </si>
  <si>
    <t>MAPLETON COMMUNITY HOME</t>
  </si>
  <si>
    <t>ANNANDALE CARE CENTER</t>
  </si>
  <si>
    <t>CERENITY - MARIAN OF ST PAUL  LLC</t>
  </si>
  <si>
    <t>CHRIS JENSEN HEALTH &amp; REHABILITATION CENTER</t>
  </si>
  <si>
    <t>MEADOW MANOR</t>
  </si>
  <si>
    <t>GRAND VILLAGE</t>
  </si>
  <si>
    <t>ST MARKS LIVING</t>
  </si>
  <si>
    <t>ECUMEN NORTH BRANCH</t>
  </si>
  <si>
    <t>PRAIRIE VIEW SENIOR LIVING</t>
  </si>
  <si>
    <t>ST LUKES LUTHERAN CARE CENTER</t>
  </si>
  <si>
    <t>PELICAN VALLEY HEALTH CENTER</t>
  </si>
  <si>
    <t>STERLING PARK HEALTH CARE CENTER</t>
  </si>
  <si>
    <t>ZUMBROTA CARE CENTER</t>
  </si>
  <si>
    <t>VALLEY VIEW MANOR HCC</t>
  </si>
  <si>
    <t>NEW HARMONY CARE AND REHAB CENTER</t>
  </si>
  <si>
    <t>MADISON HEALTHCARE SERVICES</t>
  </si>
  <si>
    <t>NORTH SHORE HEALTH</t>
  </si>
  <si>
    <t>LAKESHORE INN NURSING HOME</t>
  </si>
  <si>
    <t>LANGTON SHORES</t>
  </si>
  <si>
    <t>PATHSTONE LIVING</t>
  </si>
  <si>
    <t>COOK COMMUNITY HOSPITAL C&amp;NC</t>
  </si>
  <si>
    <t>THE ESTATES AT LYNNHURST LLC</t>
  </si>
  <si>
    <t>CROSSROADS CARE CENTER</t>
  </si>
  <si>
    <t>CENTRACARE HEALTH SYSTEM - MELROSE PINE VILLA C C</t>
  </si>
  <si>
    <t>HAVENWOOD CARE CENTER</t>
  </si>
  <si>
    <t>LITTLE FALLS CARE CENTER</t>
  </si>
  <si>
    <t>WABASSO RESTORATIVE CARE CENTER</t>
  </si>
  <si>
    <t>CENTRAL HEALTH CARE</t>
  </si>
  <si>
    <t>GLENWOOD VILLAGE CARE CENTER</t>
  </si>
  <si>
    <t>GOOD SAMARITAN SOCIETY - BATTLE LAKE</t>
  </si>
  <si>
    <t>ST JOHN LUTHERAN HOME</t>
  </si>
  <si>
    <t>EDENBROOK OF ROCHESTER</t>
  </si>
  <si>
    <t>CARRIS HEALTH CARE CENTER &amp; THERAPY SUITES</t>
  </si>
  <si>
    <t>SHIRLEY CHAPMAN SHOLOM HOME EAST</t>
  </si>
  <si>
    <t>COKATO MANOR</t>
  </si>
  <si>
    <t>VIEWCREST HEALTH CENTER</t>
  </si>
  <si>
    <t>MINNESOTA VALLEY HEALTH CENTER  INC</t>
  </si>
  <si>
    <t>ROBBINSDALE A VILLA CENTER</t>
  </si>
  <si>
    <t>BELGRADE NURSING HOME</t>
  </si>
  <si>
    <t>LAKEWOOD HEALTH SYSTEM</t>
  </si>
  <si>
    <t>NEW BRIGHTON CARE CENTER</t>
  </si>
  <si>
    <t>MILACA ELIM MEADOWS HEALTH CARE CENTER</t>
  </si>
  <si>
    <t>CHOSEN VALLEY CARE CENTER</t>
  </si>
  <si>
    <t>PRESBYTERIAN HOMES OF ARDEN HILLS</t>
  </si>
  <si>
    <t>THORNE CREST RETIREMENT CENTER</t>
  </si>
  <si>
    <t>KODA LIVING COMMUNITY</t>
  </si>
  <si>
    <t>BETHESDA</t>
  </si>
  <si>
    <t>ESSENTIA HEALTH - HOMESTEAD</t>
  </si>
  <si>
    <t>TWEETEN LUTHERAN HEALTH CARE CENTER</t>
  </si>
  <si>
    <t>FIELD CREST CARE CENTER</t>
  </si>
  <si>
    <t>GRACEPOINTE CROSSING GABLES</t>
  </si>
  <si>
    <t>SYLVAN COURT</t>
  </si>
  <si>
    <t>BETHANY ON THE LAKE LLC</t>
  </si>
  <si>
    <t>KNUTE NELSON</t>
  </si>
  <si>
    <t>PARKVIEW CARE CENTER - WELLS</t>
  </si>
  <si>
    <t>TALAHI NURSING AND REHAB CENTER</t>
  </si>
  <si>
    <t>CATHOLIC ELDERCARE ON MAIN</t>
  </si>
  <si>
    <t>WHISPERING CREEK</t>
  </si>
  <si>
    <t>GOOD SAMARITAN SOCIETY - ALBERT LEA</t>
  </si>
  <si>
    <t>SPRING VALLEY CARE CENTER</t>
  </si>
  <si>
    <t>SHAKOPEE FRIENDSHIP MANOR</t>
  </si>
  <si>
    <t>ASSUMPTION HOME</t>
  </si>
  <si>
    <t>SACRED HEART CARE CENTER</t>
  </si>
  <si>
    <t>PARK RIVER ESTATES CARE CENTER</t>
  </si>
  <si>
    <t>ST CRISPIN LIVING COMMUNITY</t>
  </si>
  <si>
    <t>FAIRWAY VIEW NEIGHBORHOODS</t>
  </si>
  <si>
    <t>EPISCOPAL CHURCH HOME OF MINNESOTA</t>
  </si>
  <si>
    <t>LB BROEN HOME</t>
  </si>
  <si>
    <t>SANDSTONE HEALTH CARE CENTER</t>
  </si>
  <si>
    <t>GOOD SAMARITAN SOCIETY - JACKSON</t>
  </si>
  <si>
    <t>THE GARDENS AT WINSTED LLC</t>
  </si>
  <si>
    <t>JONES HARRISON RESIDENCE</t>
  </si>
  <si>
    <t>EVENTIDE LUTHERAN HOME</t>
  </si>
  <si>
    <t>MARANATHA CARE CENTER</t>
  </si>
  <si>
    <t>PIONEER CARE CENTER</t>
  </si>
  <si>
    <t>OSTRANDER CARE AND REHAB</t>
  </si>
  <si>
    <t>GALEON</t>
  </si>
  <si>
    <t>HENDRICKS COMMUNITY HOSPITAL</t>
  </si>
  <si>
    <t>KARLSTAD HEALTHCARE CENTER INC</t>
  </si>
  <si>
    <t>ESSENTIA HEALTH NORTHERN PINES MEDICAL CENTER</t>
  </si>
  <si>
    <t>LIFECARE ROSEAU MANOR</t>
  </si>
  <si>
    <t>THE WATERVIEW SHORES LLC</t>
  </si>
  <si>
    <t>BAYSIDE MANOR LLC</t>
  </si>
  <si>
    <t>PARK VIEW CARE CENTER</t>
  </si>
  <si>
    <t>GOOD SAMARITAN SOCIETY - PINE RIVER</t>
  </si>
  <si>
    <t>PRAIRIE MANOR CARE CENTER</t>
  </si>
  <si>
    <t>THE NORTH SHORE ESTATES LLC</t>
  </si>
  <si>
    <t>VILLA ST VINCENT</t>
  </si>
  <si>
    <t>JOHNSON MEMORIAL HOSP &amp; HOME</t>
  </si>
  <si>
    <t>PERHAM LIVING</t>
  </si>
  <si>
    <t>GUNDERSEN ST ELIZABETH'S CARE CENTER</t>
  </si>
  <si>
    <t>GOOD SAMARITAN SOCIETY - WOODLAND</t>
  </si>
  <si>
    <t>EMMANUEL NURSING HOME</t>
  </si>
  <si>
    <t>OAK HILLS LIVING CENTER</t>
  </si>
  <si>
    <t>MOOSE LAKE VILLAGE</t>
  </si>
  <si>
    <t>RICHFIELD A VILLA CENTER</t>
  </si>
  <si>
    <t>AUGUSTANA CHAPEL VIEW CARE CENTER</t>
  </si>
  <si>
    <t>ELIM WELLSPRING</t>
  </si>
  <si>
    <t>THE EMERALDS AT GRAND RAPIDS LLC</t>
  </si>
  <si>
    <t>HAVEN HOMES OF MAPLE PLAIN</t>
  </si>
  <si>
    <t>PINE VIEW REHABILITATION AND SENIOR LIVING</t>
  </si>
  <si>
    <t>GOOD SAMARITAN SOCIETY - BETHANY</t>
  </si>
  <si>
    <t>BENEDICTINE LIVING COMMUNITY</t>
  </si>
  <si>
    <t>BENEDICTINE CARE COMMUNITY</t>
  </si>
  <si>
    <t>HILLCREST CARE &amp; REHABILITATION CENTER</t>
  </si>
  <si>
    <t>EVANSVILLE CARE CENTER</t>
  </si>
  <si>
    <t>CENTRACARE HEALTH - MONTICELLO</t>
  </si>
  <si>
    <t>FIRST CARE LIVING CENTER</t>
  </si>
  <si>
    <t>LAKE RIDGE CARE CENTER OF BUFFALO</t>
  </si>
  <si>
    <t>MALA STRANA CARE &amp; REHABILITATION CENTER</t>
  </si>
  <si>
    <t>LAURELS PEAK CARE &amp; REHABILITATION CENTER</t>
  </si>
  <si>
    <t>OAKLAWN CARE &amp; REHABILITATION CENTER</t>
  </si>
  <si>
    <t>ST THERESE HOME</t>
  </si>
  <si>
    <t>COURAGE KENNY REHABILITATION INSTITUTES TRP</t>
  </si>
  <si>
    <t>REDEEMER RESIDENCE INC</t>
  </si>
  <si>
    <t>CENTRAL TODD COUNTY CARE CENTER</t>
  </si>
  <si>
    <t>LIVING MEADOWS AT LUTHER - MADELIA</t>
  </si>
  <si>
    <t>GUNDERSEN HARMONY CARE CENTER</t>
  </si>
  <si>
    <t>BIGFORK VALLEY COMMUNITIES</t>
  </si>
  <si>
    <t>SAMARITAN BETHANY HOME ON EIGHTH</t>
  </si>
  <si>
    <t>LAKESIDE GENERATIONS</t>
  </si>
  <si>
    <t>CAPITOL VIEW TRANSITIONAL CARE CENTER</t>
  </si>
  <si>
    <t>JOURDAIN PERPICH EXT CARE FAC</t>
  </si>
  <si>
    <t>GREEN LEA SENIOR LIVING</t>
  </si>
  <si>
    <t>MINNEWASKA COMMUNITY HEALTH SERVICES</t>
  </si>
  <si>
    <t>LITTLEFORK MEDICAL CENTER</t>
  </si>
  <si>
    <t>VICTORY HEALTH &amp; REHABILITATION CENTER</t>
  </si>
  <si>
    <t>FAIR MEADOW NURSING HOME</t>
  </si>
  <si>
    <t>TUFF MEMORIAL HOME</t>
  </si>
  <si>
    <t>GOOD SAMARITAN SOCIETY - MOUNTAIN LAKE</t>
  </si>
  <si>
    <t>NORTH STAR MANOR</t>
  </si>
  <si>
    <t>CLARKFIELD CARE CENTER</t>
  </si>
  <si>
    <t>PARKVIEW MANOR NURSING HOME</t>
  </si>
  <si>
    <t>RENVILLA HEALTH CENTER</t>
  </si>
  <si>
    <t>PRESBYTERIAN HOMES OF BLOOMINGTON</t>
  </si>
  <si>
    <t>GOOD SAMARITAN SOCIETY - WINDOM</t>
  </si>
  <si>
    <t>VIKING MANOR NURSING HOME</t>
  </si>
  <si>
    <t>EDGEBROOK CARE CENTER</t>
  </si>
  <si>
    <t>NORTHFIELD CARE CENTER INC</t>
  </si>
  <si>
    <t>GREEN PINE ACRES NURSING HOME</t>
  </si>
  <si>
    <t>BROWNS VALLEY HEALTH CENTER</t>
  </si>
  <si>
    <t>VALLEY VIEW HEALTHCARE &amp; REHAB</t>
  </si>
  <si>
    <t>GOOD SAMARITAN SOCIETY - MARY JANE BROWN</t>
  </si>
  <si>
    <t>HALSTAD LIVING CENTER</t>
  </si>
  <si>
    <t>MAPLE LAWN SENIOR CARE</t>
  </si>
  <si>
    <t>COLONIAL MANOR NURSING HOME</t>
  </si>
  <si>
    <t>CLARA CITY CARE CENTER</t>
  </si>
  <si>
    <t>SHOLOM HOME WEST</t>
  </si>
  <si>
    <t>BARRETT CARE CENTER INC</t>
  </si>
  <si>
    <t>ESSENTIA HEALTH GRACE HOME</t>
  </si>
  <si>
    <t>LAKEWOOD CARE CENTER</t>
  </si>
  <si>
    <t>FAIR OAKS NURSING &amp; REHAB LLC</t>
  </si>
  <si>
    <t>AUBURN HOME IN WACONIA</t>
  </si>
  <si>
    <t>TRAVERSE CARE CENTER</t>
  </si>
  <si>
    <t>EBENEZER CARE CENTER</t>
  </si>
  <si>
    <t>ST WILLIAMS LIVING CENTER</t>
  </si>
  <si>
    <t>BUFFALO LAKE HEALTH CARE CTR</t>
  </si>
  <si>
    <t>THE LUTHERAN HOME: BELLE PLAINE</t>
  </si>
  <si>
    <t>GOOD SAMARITAN SOCIETY - PIPESTONE</t>
  </si>
  <si>
    <t>OAKLAND PARK COMMUNITIES</t>
  </si>
  <si>
    <t>GOOD SAMARITAN SOCIETY - ST JAMES</t>
  </si>
  <si>
    <t>GIL-MOR MANOR</t>
  </si>
  <si>
    <t>GOOD SAMARITAN SOCIETY - WESTBROOK</t>
  </si>
  <si>
    <t>SOUTH SHORE CARE CENTER</t>
  </si>
  <si>
    <t>SUNNYSIDE CARE CENTER</t>
  </si>
  <si>
    <t>GOOD SAMARITAN SOCIETY - ARLINGTON</t>
  </si>
  <si>
    <t>DIVINE PROVIDENCE COMMUNITY HOME</t>
  </si>
  <si>
    <t>GOOD SAMARITAN SOCIETY - BLACKDUCK</t>
  </si>
  <si>
    <t>AUBURN MANOR</t>
  </si>
  <si>
    <t>LAKE MINNETONKA CARE CENTER</t>
  </si>
  <si>
    <t>ST GERTRUDES HEALTH &amp; REHABILITATION CENTER</t>
  </si>
  <si>
    <t>CORNERSTONE VILLA</t>
  </si>
  <si>
    <t>PRESBYTERIAN HOMES OF NORTH OAKS</t>
  </si>
  <si>
    <t>GABLES OF BOUTWELLS LANDING</t>
  </si>
  <si>
    <t>LIFECARE GREENBUSH MANOR</t>
  </si>
  <si>
    <t>CARONDELET VILLAGE CARE CENTER</t>
  </si>
  <si>
    <t>WALKER METHODIST WESTWOOD RIDGE II</t>
  </si>
  <si>
    <t>SAINT THERESE AT OXBOW LAKE</t>
  </si>
  <si>
    <t>MN VETERANS HOME MINNEAPOLIS</t>
  </si>
  <si>
    <t>FOLKESTONE</t>
  </si>
  <si>
    <t>MEADOWS ON FAIRVIEW</t>
  </si>
  <si>
    <t>INTERLUDE RESTORATIVE SUITES UNITY</t>
  </si>
  <si>
    <t>INTERLUDE</t>
  </si>
  <si>
    <t>EPISCOPAL CHURCH HOME GARDENS</t>
  </si>
  <si>
    <t>ROCHESTER REHABILITATION AND LIVING CENTER</t>
  </si>
  <si>
    <t>THE BIRCHES AT TRILLIUM WOODS</t>
  </si>
  <si>
    <t>MN VETERANS HOME SILVER BAY</t>
  </si>
  <si>
    <t>THE VILLA AT OSSEO</t>
  </si>
  <si>
    <t>TRANSITIONAL CARE SAINT THERESE</t>
  </si>
  <si>
    <t>MN VETERANS HOME - LUVERNE</t>
  </si>
  <si>
    <t>ST THERESE OF WOODBURY LLC</t>
  </si>
  <si>
    <t>AURORA ON FRANCE</t>
  </si>
  <si>
    <t>ST JOHNS ON FOUNTAIN LAKE</t>
  </si>
  <si>
    <t>MN VETERANS HOME FERGUS FALLS</t>
  </si>
  <si>
    <t>NORRIS SQUARE</t>
  </si>
  <si>
    <t>MOUNT OLIVET HOME</t>
  </si>
  <si>
    <t>ANDREW RESIDENCE</t>
  </si>
  <si>
    <t>GRAND AVENUE REST HOME</t>
  </si>
  <si>
    <t>BIRCHWOOD CARE HOME</t>
  </si>
  <si>
    <t>BYWOOD EAST HEALTH CARE</t>
  </si>
  <si>
    <t>AFTENRO HOME</t>
  </si>
  <si>
    <t>SOUTHSIDE CARE CENTER</t>
  </si>
  <si>
    <t>HAYES RESIDENCE</t>
  </si>
  <si>
    <t>FOLEY</t>
  </si>
  <si>
    <t>GLENCOE</t>
  </si>
  <si>
    <t>JACKSON</t>
  </si>
  <si>
    <t>MADISON</t>
  </si>
  <si>
    <t>BENSON</t>
  </si>
  <si>
    <t>MONTICELLO</t>
  </si>
  <si>
    <t>WARREN</t>
  </si>
  <si>
    <t>LAKE CITY</t>
  </si>
  <si>
    <t>MARSHALL</t>
  </si>
  <si>
    <t>GLENWOOD</t>
  </si>
  <si>
    <t>ROSEVILLE</t>
  </si>
  <si>
    <t>SPRING VALLEY</t>
  </si>
  <si>
    <t>AURORA</t>
  </si>
  <si>
    <t>SPRINGFIELD</t>
  </si>
  <si>
    <t>NEW LONDON</t>
  </si>
  <si>
    <t>FARMINGTON</t>
  </si>
  <si>
    <t>PLYMOUTH</t>
  </si>
  <si>
    <t>SAINT CLOUD</t>
  </si>
  <si>
    <t>LAKE PARK</t>
  </si>
  <si>
    <t>GRACEVILLE</t>
  </si>
  <si>
    <t>BARNESVILLE</t>
  </si>
  <si>
    <t>DAWSON</t>
  </si>
  <si>
    <t>FRANKLIN</t>
  </si>
  <si>
    <t>ALBANY</t>
  </si>
  <si>
    <t>BUHL</t>
  </si>
  <si>
    <t>BLOOMINGTON</t>
  </si>
  <si>
    <t>WHEATON</t>
  </si>
  <si>
    <t>LITCHFIELD</t>
  </si>
  <si>
    <t>PRINCETON</t>
  </si>
  <si>
    <t>MORRIS</t>
  </si>
  <si>
    <t>ST CHARLES</t>
  </si>
  <si>
    <t>VIRGINIA</t>
  </si>
  <si>
    <t>EVANSVILLE</t>
  </si>
  <si>
    <t>ROCHESTER</t>
  </si>
  <si>
    <t>ALEXANDRIA</t>
  </si>
  <si>
    <t>MAPLETON</t>
  </si>
  <si>
    <t>BELLE PLAINE</t>
  </si>
  <si>
    <t>COON RAPIDS</t>
  </si>
  <si>
    <t>HUTCHINSON</t>
  </si>
  <si>
    <t>ELLSWORTH</t>
  </si>
  <si>
    <t>MINNEAPOLIS</t>
  </si>
  <si>
    <t>SAINT PAUL</t>
  </si>
  <si>
    <t>COLD SPRING</t>
  </si>
  <si>
    <t>WESTBROOK</t>
  </si>
  <si>
    <t>WINTHROP</t>
  </si>
  <si>
    <t>BROOKLYN PARK</t>
  </si>
  <si>
    <t>CAMBRIDGE</t>
  </si>
  <si>
    <t>MELROSE</t>
  </si>
  <si>
    <t>ARLINGTON</t>
  </si>
  <si>
    <t>GAYLORD</t>
  </si>
  <si>
    <t>HASTINGS</t>
  </si>
  <si>
    <t>GRAND RAPIDS</t>
  </si>
  <si>
    <t>WYOMING</t>
  </si>
  <si>
    <t>ELK RIVER</t>
  </si>
  <si>
    <t>COLUMBIA HEIGHTS</t>
  </si>
  <si>
    <t>CARLTON</t>
  </si>
  <si>
    <t>BEMIDJI</t>
  </si>
  <si>
    <t>CLOQUET</t>
  </si>
  <si>
    <t>MOORHEAD</t>
  </si>
  <si>
    <t>FARIBAULT</t>
  </si>
  <si>
    <t>SAINT LOUIS PARK</t>
  </si>
  <si>
    <t>WINONA</t>
  </si>
  <si>
    <t>AITKIN</t>
  </si>
  <si>
    <t>ONAMIA</t>
  </si>
  <si>
    <t>ELY</t>
  </si>
  <si>
    <t>NEW HOPE</t>
  </si>
  <si>
    <t>NEW BRIGHTON</t>
  </si>
  <si>
    <t>GOLDEN VALLEY</t>
  </si>
  <si>
    <t>WEST SAINT PAUL</t>
  </si>
  <si>
    <t>FOREST LAKE</t>
  </si>
  <si>
    <t>FRIDLEY</t>
  </si>
  <si>
    <t>ANOKA</t>
  </si>
  <si>
    <t>STILLWATER</t>
  </si>
  <si>
    <t>SPRING PARK</t>
  </si>
  <si>
    <t>DETROIT LAKES</t>
  </si>
  <si>
    <t>BURNSVILLE</t>
  </si>
  <si>
    <t>DULUTH</t>
  </si>
  <si>
    <t>RED WING</t>
  </si>
  <si>
    <t>SLEEPY EYE</t>
  </si>
  <si>
    <t>APPLETON</t>
  </si>
  <si>
    <t>CROSBY</t>
  </si>
  <si>
    <t>WACONIA</t>
  </si>
  <si>
    <t>WOODBURY</t>
  </si>
  <si>
    <t>REDWOOD FALLS</t>
  </si>
  <si>
    <t>MAHNOMEN</t>
  </si>
  <si>
    <t>HIBBING</t>
  </si>
  <si>
    <t>NORTHFIELD</t>
  </si>
  <si>
    <t>GRANITE FALLS</t>
  </si>
  <si>
    <t>LONG PRAIRIE</t>
  </si>
  <si>
    <t>CHISHOLM</t>
  </si>
  <si>
    <t>HALLOCK</t>
  </si>
  <si>
    <t>CROOKSTON</t>
  </si>
  <si>
    <t>THIEF RIVER FALLS</t>
  </si>
  <si>
    <t>PAYNESVILLE</t>
  </si>
  <si>
    <t>LITTLE FALLS</t>
  </si>
  <si>
    <t>MONTEVIDEO</t>
  </si>
  <si>
    <t>APPLE VALLEY</t>
  </si>
  <si>
    <t>BRECKENRIDGE</t>
  </si>
  <si>
    <t>ST ANTHONY</t>
  </si>
  <si>
    <t>SAUK RAPIDS</t>
  </si>
  <si>
    <t>MAPLEWOOD</t>
  </si>
  <si>
    <t>EVELETH</t>
  </si>
  <si>
    <t>HOWARD LAKE</t>
  </si>
  <si>
    <t>ROBBINSDALE</t>
  </si>
  <si>
    <t>FAIRMONT</t>
  </si>
  <si>
    <t>INVER GROVE HEIGHTS</t>
  </si>
  <si>
    <t>PIERZ</t>
  </si>
  <si>
    <t>CRYSTAL</t>
  </si>
  <si>
    <t>OLIVIA</t>
  </si>
  <si>
    <t>MORA</t>
  </si>
  <si>
    <t>HOPKINS</t>
  </si>
  <si>
    <t>FRAZEE</t>
  </si>
  <si>
    <t>WHITE BEAR LAKE</t>
  </si>
  <si>
    <t>ERSKINE</t>
  </si>
  <si>
    <t>CANNON FALLS</t>
  </si>
  <si>
    <t>BAGLEY</t>
  </si>
  <si>
    <t>EDEN PRAIRIE</t>
  </si>
  <si>
    <t>TRIMONT</t>
  </si>
  <si>
    <t>NEW RICHLAND</t>
  </si>
  <si>
    <t>AUSTIN</t>
  </si>
  <si>
    <t>INTERNATIONAL FALLS</t>
  </si>
  <si>
    <t>LA CRESCENT</t>
  </si>
  <si>
    <t>CHISAGO CITY</t>
  </si>
  <si>
    <t>WARROAD</t>
  </si>
  <si>
    <t>SARTELL</t>
  </si>
  <si>
    <t>EXCELSIOR</t>
  </si>
  <si>
    <t>DELANO</t>
  </si>
  <si>
    <t>ALBERT LEA</t>
  </si>
  <si>
    <t>SAUK CENTRE</t>
  </si>
  <si>
    <t>DODGE CENTER</t>
  </si>
  <si>
    <t>PLAINVIEW</t>
  </si>
  <si>
    <t>TRUMAN</t>
  </si>
  <si>
    <t>RUSH CITY</t>
  </si>
  <si>
    <t>STEWARTVILLE</t>
  </si>
  <si>
    <t>MCINTOSH</t>
  </si>
  <si>
    <t>TYLER</t>
  </si>
  <si>
    <t>WATKINS</t>
  </si>
  <si>
    <t>PINE ISLAND</t>
  </si>
  <si>
    <t>ANNANDALE</t>
  </si>
  <si>
    <t>GRAND MEADOW</t>
  </si>
  <si>
    <t>NORTH BRANCH</t>
  </si>
  <si>
    <t>TRACY</t>
  </si>
  <si>
    <t>BLUE EARTH</t>
  </si>
  <si>
    <t>PELICAN RAPIDS</t>
  </si>
  <si>
    <t>WAITE PARK</t>
  </si>
  <si>
    <t>ZUMBROTA</t>
  </si>
  <si>
    <t>LAMBERTON</t>
  </si>
  <si>
    <t>GRAND MARAIS</t>
  </si>
  <si>
    <t>WASECA</t>
  </si>
  <si>
    <t>MANKATO</t>
  </si>
  <si>
    <t>COOK</t>
  </si>
  <si>
    <t>RUSHFORD</t>
  </si>
  <si>
    <t>WORTHINGTON</t>
  </si>
  <si>
    <t>WABASSO</t>
  </si>
  <si>
    <t>LE CENTER</t>
  </si>
  <si>
    <t>BATTLE LAKE</t>
  </si>
  <si>
    <t>PARK RAPIDS</t>
  </si>
  <si>
    <t>WILLMAR</t>
  </si>
  <si>
    <t>COKATO</t>
  </si>
  <si>
    <t>LE SUEUR</t>
  </si>
  <si>
    <t>BELGRADE</t>
  </si>
  <si>
    <t>STAPLES</t>
  </si>
  <si>
    <t>MILACA</t>
  </si>
  <si>
    <t>CHATFIELD</t>
  </si>
  <si>
    <t>ARDEN HILLS</t>
  </si>
  <si>
    <t>OWATONNA</t>
  </si>
  <si>
    <t>DEER RIVER</t>
  </si>
  <si>
    <t>SPRING GROVE</t>
  </si>
  <si>
    <t>HAYFIELD</t>
  </si>
  <si>
    <t>CANBY</t>
  </si>
  <si>
    <t>WELLS</t>
  </si>
  <si>
    <t>JANESVILLE</t>
  </si>
  <si>
    <t>SHAKOPEE</t>
  </si>
  <si>
    <t>ORTONVILLE</t>
  </si>
  <si>
    <t>FERGUS FALLS</t>
  </si>
  <si>
    <t>SANDSTONE</t>
  </si>
  <si>
    <t>WINSTED</t>
  </si>
  <si>
    <t>BROOKLYN CENTER</t>
  </si>
  <si>
    <t>OSTRANDER</t>
  </si>
  <si>
    <t>OSAKIS</t>
  </si>
  <si>
    <t>HENDRICKS</t>
  </si>
  <si>
    <t>KARLSTAD</t>
  </si>
  <si>
    <t>ROSEAU</t>
  </si>
  <si>
    <t>TWO HARBORS</t>
  </si>
  <si>
    <t>BUFFALO</t>
  </si>
  <si>
    <t>BELVIEW</t>
  </si>
  <si>
    <t>PINE RIVER</t>
  </si>
  <si>
    <t>BLOOMING PRAIRIE</t>
  </si>
  <si>
    <t>PERHAM</t>
  </si>
  <si>
    <t>WABASHA</t>
  </si>
  <si>
    <t>BRAINERD</t>
  </si>
  <si>
    <t>NEW ULM</t>
  </si>
  <si>
    <t>MOOSE LAKE</t>
  </si>
  <si>
    <t>RICHFIELD</t>
  </si>
  <si>
    <t>MAPLE PLAIN</t>
  </si>
  <si>
    <t>CALEDONIA</t>
  </si>
  <si>
    <t>ST PETER</t>
  </si>
  <si>
    <t>ADA</t>
  </si>
  <si>
    <t>FOSSTON</t>
  </si>
  <si>
    <t>NEW PRAGUE</t>
  </si>
  <si>
    <t>CLARISSA</t>
  </si>
  <si>
    <t>MADELIA</t>
  </si>
  <si>
    <t>HARMONY</t>
  </si>
  <si>
    <t>BIGFORK</t>
  </si>
  <si>
    <t>DASSEL</t>
  </si>
  <si>
    <t>REDLAKE</t>
  </si>
  <si>
    <t>MABEL</t>
  </si>
  <si>
    <t>STARBUCK</t>
  </si>
  <si>
    <t>LITTLEFORK</t>
  </si>
  <si>
    <t>FERTILE</t>
  </si>
  <si>
    <t>HILLS</t>
  </si>
  <si>
    <t>MOUNTAIN LAKE</t>
  </si>
  <si>
    <t>CLARKFIELD</t>
  </si>
  <si>
    <t>RENVILLE</t>
  </si>
  <si>
    <t>WINDOM</t>
  </si>
  <si>
    <t>ULEN</t>
  </si>
  <si>
    <t>EDGERTON</t>
  </si>
  <si>
    <t>MENAHGA</t>
  </si>
  <si>
    <t>BROWNS VALLEY</t>
  </si>
  <si>
    <t>HOUSTON</t>
  </si>
  <si>
    <t>LUVERNE</t>
  </si>
  <si>
    <t>HALSTAD</t>
  </si>
  <si>
    <t>FULDA</t>
  </si>
  <si>
    <t>LAKEFIELD</t>
  </si>
  <si>
    <t>CLARA CITY</t>
  </si>
  <si>
    <t>BARRETT</t>
  </si>
  <si>
    <t>BAUDETTE</t>
  </si>
  <si>
    <t>WADENA</t>
  </si>
  <si>
    <t>PARKERS PRAIRIE</t>
  </si>
  <si>
    <t>BUFFALO LAKE</t>
  </si>
  <si>
    <t>PIPESTONE</t>
  </si>
  <si>
    <t>ST JAMES</t>
  </si>
  <si>
    <t>MORGAN</t>
  </si>
  <si>
    <t>BLACKDUCK</t>
  </si>
  <si>
    <t>CHASKA</t>
  </si>
  <si>
    <t>DEEPHAVEN</t>
  </si>
  <si>
    <t>NORTH OAKS</t>
  </si>
  <si>
    <t>OAK PARK HEIGHTS</t>
  </si>
  <si>
    <t>GREENBUSH</t>
  </si>
  <si>
    <t>WAYZATA</t>
  </si>
  <si>
    <t>SILVER BAY</t>
  </si>
  <si>
    <t>OSSEO</t>
  </si>
  <si>
    <t>EDINA</t>
  </si>
  <si>
    <t>COTTAGE GROVE</t>
  </si>
  <si>
    <t>Jackson</t>
  </si>
  <si>
    <t>Marshall</t>
  </si>
  <si>
    <t>Washington</t>
  </si>
  <si>
    <t>Clay</t>
  </si>
  <si>
    <t>Houston</t>
  </si>
  <si>
    <t>Benton</t>
  </si>
  <si>
    <t>Pope</t>
  </si>
  <si>
    <t>Grant</t>
  </si>
  <si>
    <t>Lincoln</t>
  </si>
  <si>
    <t>Polk</t>
  </si>
  <si>
    <t>Scott</t>
  </si>
  <si>
    <t>Lake</t>
  </si>
  <si>
    <t>Douglas</t>
  </si>
  <si>
    <t>Martin</t>
  </si>
  <si>
    <t>Murray</t>
  </si>
  <si>
    <t>Dodge</t>
  </si>
  <si>
    <t>Cook</t>
  </si>
  <si>
    <t>Clearwater</t>
  </si>
  <si>
    <t>Brown</t>
  </si>
  <si>
    <t>Cass</t>
  </si>
  <si>
    <t>Lyon</t>
  </si>
  <si>
    <t>Wright</t>
  </si>
  <si>
    <t>Rice</t>
  </si>
  <si>
    <t>Stevens</t>
  </si>
  <si>
    <t>Todd</t>
  </si>
  <si>
    <t>Chippewa</t>
  </si>
  <si>
    <t>Sherburne</t>
  </si>
  <si>
    <t>Anoka</t>
  </si>
  <si>
    <t>Carlton</t>
  </si>
  <si>
    <t>Ramsey</t>
  </si>
  <si>
    <t>Beltrami</t>
  </si>
  <si>
    <t>Hennepin</t>
  </si>
  <si>
    <t>Winona</t>
  </si>
  <si>
    <t>Mc Leod</t>
  </si>
  <si>
    <t>Aitkin</t>
  </si>
  <si>
    <t>Mille Lacs</t>
  </si>
  <si>
    <t>St. Louis</t>
  </si>
  <si>
    <t>Olmsted</t>
  </si>
  <si>
    <t>Dakota</t>
  </si>
  <si>
    <t>Becker</t>
  </si>
  <si>
    <t>Goodhue</t>
  </si>
  <si>
    <t>Swift</t>
  </si>
  <si>
    <t>Crow Wing</t>
  </si>
  <si>
    <t>Carver</t>
  </si>
  <si>
    <t>Redwood</t>
  </si>
  <si>
    <t>Mahnomen</t>
  </si>
  <si>
    <t>Yellow Medcine</t>
  </si>
  <si>
    <t>Kittson</t>
  </si>
  <si>
    <t>Pennington</t>
  </si>
  <si>
    <t>Stearns</t>
  </si>
  <si>
    <t>Morrison</t>
  </si>
  <si>
    <t>Wilkin</t>
  </si>
  <si>
    <t>Renville</t>
  </si>
  <si>
    <t>Kanabec</t>
  </si>
  <si>
    <t>Sibley</t>
  </si>
  <si>
    <t>Waseca</t>
  </si>
  <si>
    <t>Mower</t>
  </si>
  <si>
    <t>Koochiching</t>
  </si>
  <si>
    <t>Chisago</t>
  </si>
  <si>
    <t>Roseau</t>
  </si>
  <si>
    <t>Freeborn</t>
  </si>
  <si>
    <t>Wabasha</t>
  </si>
  <si>
    <t>Meeker</t>
  </si>
  <si>
    <t>Kandiyohi</t>
  </si>
  <si>
    <t>Blue Earth</t>
  </si>
  <si>
    <t>Itasca</t>
  </si>
  <si>
    <t>Faribault</t>
  </si>
  <si>
    <t>Otter Tail</t>
  </si>
  <si>
    <t>Lac Qui Parle</t>
  </si>
  <si>
    <t>Fillmore</t>
  </si>
  <si>
    <t>Nobles</t>
  </si>
  <si>
    <t>Le Sueur</t>
  </si>
  <si>
    <t>Hubbard</t>
  </si>
  <si>
    <t>Steele</t>
  </si>
  <si>
    <t>Isanti</t>
  </si>
  <si>
    <t>Big Stone</t>
  </si>
  <si>
    <t>Pine</t>
  </si>
  <si>
    <t>Nicollet</t>
  </si>
  <si>
    <t>Norman</t>
  </si>
  <si>
    <t>Watonwan</t>
  </si>
  <si>
    <t>Rock</t>
  </si>
  <si>
    <t>Cottonwood</t>
  </si>
  <si>
    <t>Pipestone</t>
  </si>
  <si>
    <t>Wadena</t>
  </si>
  <si>
    <t>Traverse</t>
  </si>
  <si>
    <t>Lake Of  Woods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</si>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</sst>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356" totalsRowShown="0" headerRowDxfId="136">
  <autoFilter ref="A1:AG356" xr:uid="{F6C3CB19-CE12-4B14-8BE9-BE2DA56924F3}"/>
  <sortState xmlns:xlrd2="http://schemas.microsoft.com/office/spreadsheetml/2017/richdata2" ref="A2:AG356">
    <sortCondition ref="A1:A356"/>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356" totalsRowShown="0" headerRowDxfId="107">
  <autoFilter ref="A1:AN356" xr:uid="{F6C3CB19-CE12-4B14-8BE9-BE2DA56924F3}"/>
  <sortState xmlns:xlrd2="http://schemas.microsoft.com/office/spreadsheetml/2017/richdata2" ref="A2:AN356">
    <sortCondition ref="A1:A356"/>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356" totalsRowShown="0" headerRowDxfId="71">
  <autoFilter ref="A1:AI356" xr:uid="{0BC5ADF1-15D4-4F74-902E-CBC634AC45F1}"/>
  <sortState xmlns:xlrd2="http://schemas.microsoft.com/office/spreadsheetml/2017/richdata2" ref="A2:AI356">
    <sortCondition ref="A1:A356"/>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655"/>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1095</v>
      </c>
      <c r="B1" s="29" t="s">
        <v>1162</v>
      </c>
      <c r="C1" s="29" t="s">
        <v>1163</v>
      </c>
      <c r="D1" s="29" t="s">
        <v>1135</v>
      </c>
      <c r="E1" s="29" t="s">
        <v>1136</v>
      </c>
      <c r="F1" s="29" t="s">
        <v>1091</v>
      </c>
      <c r="G1" s="29" t="s">
        <v>1137</v>
      </c>
      <c r="H1" s="29" t="s">
        <v>1105</v>
      </c>
      <c r="I1" s="29" t="s">
        <v>1138</v>
      </c>
      <c r="J1" s="29" t="s">
        <v>1139</v>
      </c>
      <c r="K1" s="29" t="s">
        <v>1140</v>
      </c>
      <c r="L1" s="29" t="s">
        <v>1141</v>
      </c>
      <c r="M1" s="29" t="s">
        <v>1142</v>
      </c>
      <c r="N1" s="29" t="s">
        <v>1143</v>
      </c>
      <c r="O1" s="29" t="s">
        <v>1144</v>
      </c>
      <c r="P1" s="29" t="s">
        <v>1146</v>
      </c>
      <c r="Q1" s="29" t="s">
        <v>1145</v>
      </c>
      <c r="R1" s="29" t="s">
        <v>1147</v>
      </c>
      <c r="S1" s="29" t="s">
        <v>1148</v>
      </c>
      <c r="T1" s="29" t="s">
        <v>1149</v>
      </c>
      <c r="U1" s="29" t="s">
        <v>1150</v>
      </c>
      <c r="V1" s="29" t="s">
        <v>1151</v>
      </c>
      <c r="W1" s="29" t="s">
        <v>1152</v>
      </c>
      <c r="X1" s="29" t="s">
        <v>1153</v>
      </c>
      <c r="Y1" s="29" t="s">
        <v>1154</v>
      </c>
      <c r="Z1" s="29" t="s">
        <v>1155</v>
      </c>
      <c r="AA1" s="29" t="s">
        <v>1156</v>
      </c>
      <c r="AB1" s="29" t="s">
        <v>1157</v>
      </c>
      <c r="AC1" s="29" t="s">
        <v>1158</v>
      </c>
      <c r="AD1" s="29" t="s">
        <v>1159</v>
      </c>
      <c r="AE1" s="29" t="s">
        <v>1160</v>
      </c>
      <c r="AF1" s="29" t="s">
        <v>1161</v>
      </c>
      <c r="AG1" s="31" t="s">
        <v>1089</v>
      </c>
    </row>
    <row r="2" spans="1:34" x14ac:dyDescent="0.25">
      <c r="A2" t="s">
        <v>1061</v>
      </c>
      <c r="B2" t="s">
        <v>705</v>
      </c>
      <c r="C2" t="s">
        <v>784</v>
      </c>
      <c r="D2" t="s">
        <v>988</v>
      </c>
      <c r="E2" s="32">
        <v>50.588888888888889</v>
      </c>
      <c r="F2" s="32">
        <v>3.0863167142543375</v>
      </c>
      <c r="G2" s="32">
        <v>2.7810235009883595</v>
      </c>
      <c r="H2" s="32">
        <v>0.75900505161432019</v>
      </c>
      <c r="I2" s="32">
        <v>0.45371183834834178</v>
      </c>
      <c r="J2" s="32">
        <v>156.13333333333333</v>
      </c>
      <c r="K2" s="32">
        <v>140.6888888888889</v>
      </c>
      <c r="L2" s="32">
        <v>38.397222222222219</v>
      </c>
      <c r="M2" s="32">
        <v>22.952777777777779</v>
      </c>
      <c r="N2" s="32">
        <v>9.1527777777777786</v>
      </c>
      <c r="O2" s="32">
        <v>6.291666666666667</v>
      </c>
      <c r="P2" s="32">
        <v>16.419444444444444</v>
      </c>
      <c r="Q2" s="32">
        <v>16.419444444444444</v>
      </c>
      <c r="R2" s="32">
        <v>0</v>
      </c>
      <c r="S2" s="32">
        <v>101.31666666666666</v>
      </c>
      <c r="T2" s="32">
        <v>60.44166666666667</v>
      </c>
      <c r="U2" s="32">
        <v>15.886111111111111</v>
      </c>
      <c r="V2" s="32">
        <v>24.988888888888887</v>
      </c>
      <c r="W2" s="32">
        <v>19.772222222222222</v>
      </c>
      <c r="X2" s="32">
        <v>0.61111111111111116</v>
      </c>
      <c r="Y2" s="32">
        <v>0</v>
      </c>
      <c r="Z2" s="32">
        <v>0</v>
      </c>
      <c r="AA2" s="32">
        <v>2.7305555555555556</v>
      </c>
      <c r="AB2" s="32">
        <v>0</v>
      </c>
      <c r="AC2" s="32">
        <v>15.888888888888889</v>
      </c>
      <c r="AD2" s="32">
        <v>0</v>
      </c>
      <c r="AE2" s="32">
        <v>0.54166666666666663</v>
      </c>
      <c r="AF2" t="s">
        <v>352</v>
      </c>
      <c r="AG2">
        <v>5</v>
      </c>
      <c r="AH2"/>
    </row>
    <row r="3" spans="1:34" x14ac:dyDescent="0.25">
      <c r="A3" t="s">
        <v>1061</v>
      </c>
      <c r="B3" t="s">
        <v>376</v>
      </c>
      <c r="C3" t="s">
        <v>770</v>
      </c>
      <c r="D3" t="s">
        <v>986</v>
      </c>
      <c r="E3" s="32">
        <v>38.855555555555554</v>
      </c>
      <c r="F3" s="32">
        <v>4.6532484987131832</v>
      </c>
      <c r="G3" s="32">
        <v>4.2887389190734906</v>
      </c>
      <c r="H3" s="32">
        <v>0.94438089791249646</v>
      </c>
      <c r="I3" s="32">
        <v>0.70319130683442943</v>
      </c>
      <c r="J3" s="32">
        <v>180.80455555555557</v>
      </c>
      <c r="K3" s="32">
        <v>166.64133333333331</v>
      </c>
      <c r="L3" s="32">
        <v>36.694444444444443</v>
      </c>
      <c r="M3" s="32">
        <v>27.322888888888887</v>
      </c>
      <c r="N3" s="32">
        <v>3.771555555555556</v>
      </c>
      <c r="O3" s="32">
        <v>5.6</v>
      </c>
      <c r="P3" s="32">
        <v>26.585111111111114</v>
      </c>
      <c r="Q3" s="32">
        <v>21.793444444444447</v>
      </c>
      <c r="R3" s="32">
        <v>4.791666666666667</v>
      </c>
      <c r="S3" s="32">
        <v>117.52500000000001</v>
      </c>
      <c r="T3" s="32">
        <v>97.322222222222223</v>
      </c>
      <c r="U3" s="32">
        <v>11.213888888888889</v>
      </c>
      <c r="V3" s="32">
        <v>8.9888888888888889</v>
      </c>
      <c r="W3" s="32">
        <v>14.274999999999999</v>
      </c>
      <c r="X3" s="32">
        <v>0</v>
      </c>
      <c r="Y3" s="32">
        <v>0</v>
      </c>
      <c r="Z3" s="32">
        <v>0</v>
      </c>
      <c r="AA3" s="32">
        <v>0</v>
      </c>
      <c r="AB3" s="32">
        <v>4.791666666666667</v>
      </c>
      <c r="AC3" s="32">
        <v>9.4833333333333325</v>
      </c>
      <c r="AD3" s="32">
        <v>0</v>
      </c>
      <c r="AE3" s="32">
        <v>0</v>
      </c>
      <c r="AF3" t="s">
        <v>16</v>
      </c>
      <c r="AG3">
        <v>5</v>
      </c>
      <c r="AH3"/>
    </row>
    <row r="4" spans="1:34" x14ac:dyDescent="0.25">
      <c r="A4" t="s">
        <v>1061</v>
      </c>
      <c r="B4" t="s">
        <v>701</v>
      </c>
      <c r="C4" t="s">
        <v>748</v>
      </c>
      <c r="D4" t="s">
        <v>983</v>
      </c>
      <c r="E4" s="32">
        <v>195.25555555555556</v>
      </c>
      <c r="F4" s="32">
        <v>1.7586069538496554</v>
      </c>
      <c r="G4" s="32">
        <v>1.5521254196779151</v>
      </c>
      <c r="H4" s="32">
        <v>0.58218573948671259</v>
      </c>
      <c r="I4" s="32">
        <v>0.39035736641438573</v>
      </c>
      <c r="J4" s="32">
        <v>343.37777777777774</v>
      </c>
      <c r="K4" s="32">
        <v>303.06111111111113</v>
      </c>
      <c r="L4" s="32">
        <v>113.675</v>
      </c>
      <c r="M4" s="32">
        <v>76.219444444444449</v>
      </c>
      <c r="N4" s="32">
        <v>31.855555555555554</v>
      </c>
      <c r="O4" s="32">
        <v>5.6</v>
      </c>
      <c r="P4" s="32">
        <v>19.8</v>
      </c>
      <c r="Q4" s="32">
        <v>16.93888888888889</v>
      </c>
      <c r="R4" s="32">
        <v>2.8611111111111112</v>
      </c>
      <c r="S4" s="32">
        <v>209.90277777777777</v>
      </c>
      <c r="T4" s="32">
        <v>192.51111111111112</v>
      </c>
      <c r="U4" s="32">
        <v>17.391666666666666</v>
      </c>
      <c r="V4" s="32">
        <v>0</v>
      </c>
      <c r="W4" s="32">
        <v>0</v>
      </c>
      <c r="X4" s="32">
        <v>0</v>
      </c>
      <c r="Y4" s="32">
        <v>0</v>
      </c>
      <c r="Z4" s="32">
        <v>0</v>
      </c>
      <c r="AA4" s="32">
        <v>0</v>
      </c>
      <c r="AB4" s="32">
        <v>0</v>
      </c>
      <c r="AC4" s="32">
        <v>0</v>
      </c>
      <c r="AD4" s="32">
        <v>0</v>
      </c>
      <c r="AE4" s="32">
        <v>0</v>
      </c>
      <c r="AF4" t="s">
        <v>348</v>
      </c>
      <c r="AG4">
        <v>5</v>
      </c>
      <c r="AH4"/>
    </row>
    <row r="5" spans="1:34" x14ac:dyDescent="0.25">
      <c r="A5" t="s">
        <v>1061</v>
      </c>
      <c r="B5" t="s">
        <v>506</v>
      </c>
      <c r="C5" t="s">
        <v>846</v>
      </c>
      <c r="D5" t="s">
        <v>973</v>
      </c>
      <c r="E5" s="32">
        <v>24.122222222222224</v>
      </c>
      <c r="F5" s="32">
        <v>6.1496867802855828</v>
      </c>
      <c r="G5" s="32">
        <v>5.941142330723169</v>
      </c>
      <c r="H5" s="32">
        <v>1.6381252878857668</v>
      </c>
      <c r="I5" s="32">
        <v>1.429580838323353</v>
      </c>
      <c r="J5" s="32">
        <v>148.34411111111112</v>
      </c>
      <c r="K5" s="32">
        <v>143.31355555555555</v>
      </c>
      <c r="L5" s="32">
        <v>39.515222222222221</v>
      </c>
      <c r="M5" s="32">
        <v>34.484666666666662</v>
      </c>
      <c r="N5" s="32">
        <v>0</v>
      </c>
      <c r="O5" s="32">
        <v>5.0305555555555559</v>
      </c>
      <c r="P5" s="32">
        <v>30.025111111111112</v>
      </c>
      <c r="Q5" s="32">
        <v>30.025111111111112</v>
      </c>
      <c r="R5" s="32">
        <v>0</v>
      </c>
      <c r="S5" s="32">
        <v>78.80377777777781</v>
      </c>
      <c r="T5" s="32">
        <v>76.762111111111139</v>
      </c>
      <c r="U5" s="32">
        <v>0</v>
      </c>
      <c r="V5" s="32">
        <v>2.0416666666666665</v>
      </c>
      <c r="W5" s="32">
        <v>24.136111111111113</v>
      </c>
      <c r="X5" s="32">
        <v>7.3527777777777779</v>
      </c>
      <c r="Y5" s="32">
        <v>0</v>
      </c>
      <c r="Z5" s="32">
        <v>0</v>
      </c>
      <c r="AA5" s="32">
        <v>8.594444444444445</v>
      </c>
      <c r="AB5" s="32">
        <v>0</v>
      </c>
      <c r="AC5" s="32">
        <v>8.1888888888888882</v>
      </c>
      <c r="AD5" s="32">
        <v>0</v>
      </c>
      <c r="AE5" s="32">
        <v>0</v>
      </c>
      <c r="AF5" t="s">
        <v>148</v>
      </c>
      <c r="AG5">
        <v>5</v>
      </c>
      <c r="AH5"/>
    </row>
    <row r="6" spans="1:34" x14ac:dyDescent="0.25">
      <c r="A6" t="s">
        <v>1061</v>
      </c>
      <c r="B6" t="s">
        <v>393</v>
      </c>
      <c r="C6" t="s">
        <v>779</v>
      </c>
      <c r="D6" t="s">
        <v>979</v>
      </c>
      <c r="E6" s="32">
        <v>107.73333333333333</v>
      </c>
      <c r="F6" s="32">
        <v>4.7327949669966998</v>
      </c>
      <c r="G6" s="32">
        <v>4.1094977310231027</v>
      </c>
      <c r="H6" s="32">
        <v>1.4859952557755778</v>
      </c>
      <c r="I6" s="32">
        <v>0.99233807755775605</v>
      </c>
      <c r="J6" s="32">
        <v>509.8797777777778</v>
      </c>
      <c r="K6" s="32">
        <v>442.72988888888892</v>
      </c>
      <c r="L6" s="32">
        <v>160.09122222222226</v>
      </c>
      <c r="M6" s="32">
        <v>106.90788888888892</v>
      </c>
      <c r="N6" s="32">
        <v>46.00277777777778</v>
      </c>
      <c r="O6" s="32">
        <v>7.1805555555555554</v>
      </c>
      <c r="P6" s="32">
        <v>101.82411111111111</v>
      </c>
      <c r="Q6" s="32">
        <v>87.85755555555555</v>
      </c>
      <c r="R6" s="32">
        <v>13.966555555555553</v>
      </c>
      <c r="S6" s="32">
        <v>247.96444444444444</v>
      </c>
      <c r="T6" s="32">
        <v>247.96444444444444</v>
      </c>
      <c r="U6" s="32">
        <v>0</v>
      </c>
      <c r="V6" s="32">
        <v>0</v>
      </c>
      <c r="W6" s="32">
        <v>133.7068888888889</v>
      </c>
      <c r="X6" s="32">
        <v>32.490111111111105</v>
      </c>
      <c r="Y6" s="32">
        <v>1.7305555555555556</v>
      </c>
      <c r="Z6" s="32">
        <v>1.4916666666666667</v>
      </c>
      <c r="AA6" s="32">
        <v>25.558444444444447</v>
      </c>
      <c r="AB6" s="32">
        <v>0</v>
      </c>
      <c r="AC6" s="32">
        <v>72.436111111111117</v>
      </c>
      <c r="AD6" s="32">
        <v>0</v>
      </c>
      <c r="AE6" s="32">
        <v>0</v>
      </c>
      <c r="AF6" t="s">
        <v>33</v>
      </c>
      <c r="AG6">
        <v>5</v>
      </c>
      <c r="AH6"/>
    </row>
    <row r="7" spans="1:34" x14ac:dyDescent="0.25">
      <c r="A7" t="s">
        <v>1061</v>
      </c>
      <c r="B7" t="s">
        <v>408</v>
      </c>
      <c r="C7" t="s">
        <v>787</v>
      </c>
      <c r="D7" t="s">
        <v>993</v>
      </c>
      <c r="E7" s="32">
        <v>37.62222222222222</v>
      </c>
      <c r="F7" s="32">
        <v>4.0444772593030134</v>
      </c>
      <c r="G7" s="32">
        <v>3.9003544004725352</v>
      </c>
      <c r="H7" s="32">
        <v>1.1595688127584174</v>
      </c>
      <c r="I7" s="32">
        <v>1.015445953927939</v>
      </c>
      <c r="J7" s="32">
        <v>152.16222222222225</v>
      </c>
      <c r="K7" s="32">
        <v>146.74000000000004</v>
      </c>
      <c r="L7" s="32">
        <v>43.625555555555565</v>
      </c>
      <c r="M7" s="32">
        <v>38.203333333333347</v>
      </c>
      <c r="N7" s="32">
        <v>4.6222222222222218</v>
      </c>
      <c r="O7" s="32">
        <v>0.8</v>
      </c>
      <c r="P7" s="32">
        <v>5.116666666666668</v>
      </c>
      <c r="Q7" s="32">
        <v>5.116666666666668</v>
      </c>
      <c r="R7" s="32">
        <v>0</v>
      </c>
      <c r="S7" s="32">
        <v>103.42000000000002</v>
      </c>
      <c r="T7" s="32">
        <v>87.573333333333366</v>
      </c>
      <c r="U7" s="32">
        <v>0</v>
      </c>
      <c r="V7" s="32">
        <v>15.846666666666652</v>
      </c>
      <c r="W7" s="32">
        <v>62.244444444444447</v>
      </c>
      <c r="X7" s="32">
        <v>21.255555555555556</v>
      </c>
      <c r="Y7" s="32">
        <v>0</v>
      </c>
      <c r="Z7" s="32">
        <v>0.8</v>
      </c>
      <c r="AA7" s="32">
        <v>0</v>
      </c>
      <c r="AB7" s="32">
        <v>0</v>
      </c>
      <c r="AC7" s="32">
        <v>40.18888888888889</v>
      </c>
      <c r="AD7" s="32">
        <v>0</v>
      </c>
      <c r="AE7" s="32">
        <v>0</v>
      </c>
      <c r="AF7" t="s">
        <v>48</v>
      </c>
      <c r="AG7">
        <v>5</v>
      </c>
      <c r="AH7"/>
    </row>
    <row r="8" spans="1:34" x14ac:dyDescent="0.25">
      <c r="A8" t="s">
        <v>1061</v>
      </c>
      <c r="B8" t="s">
        <v>566</v>
      </c>
      <c r="C8" t="s">
        <v>750</v>
      </c>
      <c r="D8" t="s">
        <v>1001</v>
      </c>
      <c r="E8" s="32">
        <v>46.866666666666667</v>
      </c>
      <c r="F8" s="32">
        <v>3.7060810810810811</v>
      </c>
      <c r="G8" s="32">
        <v>3.4768255097202472</v>
      </c>
      <c r="H8" s="32">
        <v>0.90024893314367005</v>
      </c>
      <c r="I8" s="32">
        <v>0.67099336178283553</v>
      </c>
      <c r="J8" s="32">
        <v>173.69166666666666</v>
      </c>
      <c r="K8" s="32">
        <v>162.94722222222225</v>
      </c>
      <c r="L8" s="32">
        <v>42.19166666666667</v>
      </c>
      <c r="M8" s="32">
        <v>31.447222222222223</v>
      </c>
      <c r="N8" s="32">
        <v>5.2777777777777777</v>
      </c>
      <c r="O8" s="32">
        <v>5.4666666666666668</v>
      </c>
      <c r="P8" s="32">
        <v>35.663888888888891</v>
      </c>
      <c r="Q8" s="32">
        <v>35.663888888888891</v>
      </c>
      <c r="R8" s="32">
        <v>0</v>
      </c>
      <c r="S8" s="32">
        <v>95.836111111111109</v>
      </c>
      <c r="T8" s="32">
        <v>86.863888888888894</v>
      </c>
      <c r="U8" s="32">
        <v>0</v>
      </c>
      <c r="V8" s="32">
        <v>8.9722222222222214</v>
      </c>
      <c r="W8" s="32">
        <v>27.299999999999997</v>
      </c>
      <c r="X8" s="32">
        <v>0.47499999999999998</v>
      </c>
      <c r="Y8" s="32">
        <v>0</v>
      </c>
      <c r="Z8" s="32">
        <v>0</v>
      </c>
      <c r="AA8" s="32">
        <v>7.8722222222222218</v>
      </c>
      <c r="AB8" s="32">
        <v>0</v>
      </c>
      <c r="AC8" s="32">
        <v>17.363888888888887</v>
      </c>
      <c r="AD8" s="32">
        <v>0</v>
      </c>
      <c r="AE8" s="32">
        <v>1.5888888888888888</v>
      </c>
      <c r="AF8" t="s">
        <v>210</v>
      </c>
      <c r="AG8">
        <v>5</v>
      </c>
      <c r="AH8"/>
    </row>
    <row r="9" spans="1:34" x14ac:dyDescent="0.25">
      <c r="A9" t="s">
        <v>1061</v>
      </c>
      <c r="B9" t="s">
        <v>657</v>
      </c>
      <c r="C9" t="s">
        <v>789</v>
      </c>
      <c r="D9" t="s">
        <v>995</v>
      </c>
      <c r="E9" s="32">
        <v>27.266666666666666</v>
      </c>
      <c r="F9" s="32">
        <v>2.1220456397718013</v>
      </c>
      <c r="G9" s="32">
        <v>1.8785656071719645</v>
      </c>
      <c r="H9" s="32">
        <v>0.64007742461287687</v>
      </c>
      <c r="I9" s="32">
        <v>0.39659739201303995</v>
      </c>
      <c r="J9" s="32">
        <v>57.861111111111114</v>
      </c>
      <c r="K9" s="32">
        <v>51.222222222222229</v>
      </c>
      <c r="L9" s="32">
        <v>17.452777777777776</v>
      </c>
      <c r="M9" s="32">
        <v>10.813888888888888</v>
      </c>
      <c r="N9" s="32">
        <v>4.6944444444444446</v>
      </c>
      <c r="O9" s="32">
        <v>1.9444444444444444</v>
      </c>
      <c r="P9" s="32">
        <v>7.8194444444444446</v>
      </c>
      <c r="Q9" s="32">
        <v>7.8194444444444446</v>
      </c>
      <c r="R9" s="32">
        <v>0</v>
      </c>
      <c r="S9" s="32">
        <v>32.588888888888889</v>
      </c>
      <c r="T9" s="32">
        <v>17.691666666666666</v>
      </c>
      <c r="U9" s="32">
        <v>0</v>
      </c>
      <c r="V9" s="32">
        <v>14.897222222222222</v>
      </c>
      <c r="W9" s="32">
        <v>0</v>
      </c>
      <c r="X9" s="32">
        <v>0</v>
      </c>
      <c r="Y9" s="32">
        <v>0</v>
      </c>
      <c r="Z9" s="32">
        <v>0</v>
      </c>
      <c r="AA9" s="32">
        <v>0</v>
      </c>
      <c r="AB9" s="32">
        <v>0</v>
      </c>
      <c r="AC9" s="32">
        <v>0</v>
      </c>
      <c r="AD9" s="32">
        <v>0</v>
      </c>
      <c r="AE9" s="32">
        <v>0</v>
      </c>
      <c r="AF9" t="s">
        <v>303</v>
      </c>
      <c r="AG9">
        <v>5</v>
      </c>
      <c r="AH9"/>
    </row>
    <row r="10" spans="1:34" x14ac:dyDescent="0.25">
      <c r="A10" t="s">
        <v>1061</v>
      </c>
      <c r="B10" t="s">
        <v>673</v>
      </c>
      <c r="C10" t="s">
        <v>942</v>
      </c>
      <c r="D10" t="s">
        <v>995</v>
      </c>
      <c r="E10" s="32">
        <v>43.633333333333333</v>
      </c>
      <c r="F10" s="32">
        <v>4.1655029284441039</v>
      </c>
      <c r="G10" s="32">
        <v>3.5053934300993124</v>
      </c>
      <c r="H10" s="32">
        <v>1.1122994652406417</v>
      </c>
      <c r="I10" s="32">
        <v>0.45218996689584923</v>
      </c>
      <c r="J10" s="32">
        <v>181.75477777777775</v>
      </c>
      <c r="K10" s="32">
        <v>152.952</v>
      </c>
      <c r="L10" s="32">
        <v>48.533333333333331</v>
      </c>
      <c r="M10" s="32">
        <v>19.730555555555554</v>
      </c>
      <c r="N10" s="32">
        <v>23.108333333333334</v>
      </c>
      <c r="O10" s="32">
        <v>5.6944444444444446</v>
      </c>
      <c r="P10" s="32">
        <v>19.668555555555557</v>
      </c>
      <c r="Q10" s="32">
        <v>19.668555555555557</v>
      </c>
      <c r="R10" s="32">
        <v>0</v>
      </c>
      <c r="S10" s="32">
        <v>113.55288888888889</v>
      </c>
      <c r="T10" s="32">
        <v>84.11944444444444</v>
      </c>
      <c r="U10" s="32">
        <v>0</v>
      </c>
      <c r="V10" s="32">
        <v>29.433444444444447</v>
      </c>
      <c r="W10" s="32">
        <v>0</v>
      </c>
      <c r="X10" s="32">
        <v>0</v>
      </c>
      <c r="Y10" s="32">
        <v>0</v>
      </c>
      <c r="Z10" s="32">
        <v>0</v>
      </c>
      <c r="AA10" s="32">
        <v>0</v>
      </c>
      <c r="AB10" s="32">
        <v>0</v>
      </c>
      <c r="AC10" s="32">
        <v>0</v>
      </c>
      <c r="AD10" s="32">
        <v>0</v>
      </c>
      <c r="AE10" s="32">
        <v>0</v>
      </c>
      <c r="AF10" t="s">
        <v>319</v>
      </c>
      <c r="AG10">
        <v>5</v>
      </c>
      <c r="AH10"/>
    </row>
    <row r="11" spans="1:34" x14ac:dyDescent="0.25">
      <c r="A11" t="s">
        <v>1061</v>
      </c>
      <c r="B11" t="s">
        <v>403</v>
      </c>
      <c r="C11" t="s">
        <v>758</v>
      </c>
      <c r="D11" t="s">
        <v>990</v>
      </c>
      <c r="E11" s="32">
        <v>46.666666666666664</v>
      </c>
      <c r="F11" s="32">
        <v>4.9020238095238096</v>
      </c>
      <c r="G11" s="32">
        <v>4.3062500000000004</v>
      </c>
      <c r="H11" s="32">
        <v>1.5099999999999998</v>
      </c>
      <c r="I11" s="32">
        <v>0.91422619047619058</v>
      </c>
      <c r="J11" s="32">
        <v>228.76111111111109</v>
      </c>
      <c r="K11" s="32">
        <v>200.95833333333334</v>
      </c>
      <c r="L11" s="32">
        <v>70.466666666666654</v>
      </c>
      <c r="M11" s="32">
        <v>42.663888888888891</v>
      </c>
      <c r="N11" s="32">
        <v>22.113888888888887</v>
      </c>
      <c r="O11" s="32">
        <v>5.6888888888888891</v>
      </c>
      <c r="P11" s="32">
        <v>47.991666666666667</v>
      </c>
      <c r="Q11" s="32">
        <v>47.991666666666667</v>
      </c>
      <c r="R11" s="32">
        <v>0</v>
      </c>
      <c r="S11" s="32">
        <v>110.30277777777776</v>
      </c>
      <c r="T11" s="32">
        <v>108.40277777777777</v>
      </c>
      <c r="U11" s="32">
        <v>1.0305555555555554</v>
      </c>
      <c r="V11" s="32">
        <v>0.86944444444444446</v>
      </c>
      <c r="W11" s="32">
        <v>8.5249999999999986</v>
      </c>
      <c r="X11" s="32">
        <v>0.5</v>
      </c>
      <c r="Y11" s="32">
        <v>0</v>
      </c>
      <c r="Z11" s="32">
        <v>0</v>
      </c>
      <c r="AA11" s="32">
        <v>1.538888888888889</v>
      </c>
      <c r="AB11" s="32">
        <v>0</v>
      </c>
      <c r="AC11" s="32">
        <v>6.4861111111111107</v>
      </c>
      <c r="AD11" s="32">
        <v>0</v>
      </c>
      <c r="AE11" s="32">
        <v>0</v>
      </c>
      <c r="AF11" t="s">
        <v>43</v>
      </c>
      <c r="AG11">
        <v>5</v>
      </c>
      <c r="AH11"/>
    </row>
    <row r="12" spans="1:34" x14ac:dyDescent="0.25">
      <c r="A12" t="s">
        <v>1061</v>
      </c>
      <c r="B12" t="s">
        <v>601</v>
      </c>
      <c r="C12" t="s">
        <v>818</v>
      </c>
      <c r="D12" t="s">
        <v>983</v>
      </c>
      <c r="E12" s="32">
        <v>95.344444444444449</v>
      </c>
      <c r="F12" s="32">
        <v>4.2004055471390274</v>
      </c>
      <c r="G12" s="32">
        <v>3.826527211280736</v>
      </c>
      <c r="H12" s="32">
        <v>1.0650833236219555</v>
      </c>
      <c r="I12" s="32">
        <v>0.85624985432933221</v>
      </c>
      <c r="J12" s="32">
        <v>400.4853333333333</v>
      </c>
      <c r="K12" s="32">
        <v>364.83811111111106</v>
      </c>
      <c r="L12" s="32">
        <v>101.54977777777778</v>
      </c>
      <c r="M12" s="32">
        <v>81.638666666666666</v>
      </c>
      <c r="N12" s="32">
        <v>14.844444444444445</v>
      </c>
      <c r="O12" s="32">
        <v>5.0666666666666664</v>
      </c>
      <c r="P12" s="32">
        <v>84.36333333333333</v>
      </c>
      <c r="Q12" s="32">
        <v>68.627222222222215</v>
      </c>
      <c r="R12" s="32">
        <v>15.736111111111111</v>
      </c>
      <c r="S12" s="32">
        <v>214.57222222222222</v>
      </c>
      <c r="T12" s="32">
        <v>207.90833333333333</v>
      </c>
      <c r="U12" s="32">
        <v>2.3888888888888888</v>
      </c>
      <c r="V12" s="32">
        <v>4.2750000000000004</v>
      </c>
      <c r="W12" s="32">
        <v>1.9131111111111112</v>
      </c>
      <c r="X12" s="32">
        <v>0.81644444444444453</v>
      </c>
      <c r="Y12" s="32">
        <v>0</v>
      </c>
      <c r="Z12" s="32">
        <v>0</v>
      </c>
      <c r="AA12" s="32">
        <v>1.0966666666666667</v>
      </c>
      <c r="AB12" s="32">
        <v>0</v>
      </c>
      <c r="AC12" s="32">
        <v>0</v>
      </c>
      <c r="AD12" s="32">
        <v>0</v>
      </c>
      <c r="AE12" s="32">
        <v>0</v>
      </c>
      <c r="AF12" t="s">
        <v>246</v>
      </c>
      <c r="AG12">
        <v>5</v>
      </c>
      <c r="AH12"/>
    </row>
    <row r="13" spans="1:34" x14ac:dyDescent="0.25">
      <c r="A13" t="s">
        <v>1061</v>
      </c>
      <c r="B13" t="s">
        <v>433</v>
      </c>
      <c r="C13" t="s">
        <v>804</v>
      </c>
      <c r="D13" t="s">
        <v>990</v>
      </c>
      <c r="E13" s="32">
        <v>125.47777777777777</v>
      </c>
      <c r="F13" s="32">
        <v>4.6854024617019396</v>
      </c>
      <c r="G13" s="32">
        <v>4.2773399450987339</v>
      </c>
      <c r="H13" s="32">
        <v>1.4141503586292394</v>
      </c>
      <c r="I13" s="32">
        <v>1.0875542371380502</v>
      </c>
      <c r="J13" s="32">
        <v>587.91388888888889</v>
      </c>
      <c r="K13" s="32">
        <v>536.71111111111111</v>
      </c>
      <c r="L13" s="32">
        <v>177.44444444444446</v>
      </c>
      <c r="M13" s="32">
        <v>136.4638888888889</v>
      </c>
      <c r="N13" s="32">
        <v>39.913888888888891</v>
      </c>
      <c r="O13" s="32">
        <v>1.0666666666666667</v>
      </c>
      <c r="P13" s="32">
        <v>77.697222222222223</v>
      </c>
      <c r="Q13" s="32">
        <v>67.474999999999994</v>
      </c>
      <c r="R13" s="32">
        <v>10.222222222222221</v>
      </c>
      <c r="S13" s="32">
        <v>332.77222222222224</v>
      </c>
      <c r="T13" s="32">
        <v>295.4111111111111</v>
      </c>
      <c r="U13" s="32">
        <v>23.944444444444443</v>
      </c>
      <c r="V13" s="32">
        <v>13.416666666666666</v>
      </c>
      <c r="W13" s="32">
        <v>40.219444444444449</v>
      </c>
      <c r="X13" s="32">
        <v>8.6111111111111107</v>
      </c>
      <c r="Y13" s="32">
        <v>0</v>
      </c>
      <c r="Z13" s="32">
        <v>0</v>
      </c>
      <c r="AA13" s="32">
        <v>10.388888888888889</v>
      </c>
      <c r="AB13" s="32">
        <v>0</v>
      </c>
      <c r="AC13" s="32">
        <v>21.219444444444445</v>
      </c>
      <c r="AD13" s="32">
        <v>0</v>
      </c>
      <c r="AE13" s="32">
        <v>0</v>
      </c>
      <c r="AF13" t="s">
        <v>74</v>
      </c>
      <c r="AG13">
        <v>5</v>
      </c>
      <c r="AH13"/>
    </row>
    <row r="14" spans="1:34" x14ac:dyDescent="0.25">
      <c r="A14" t="s">
        <v>1061</v>
      </c>
      <c r="B14" t="s">
        <v>696</v>
      </c>
      <c r="C14" t="s">
        <v>950</v>
      </c>
      <c r="D14" t="s">
        <v>983</v>
      </c>
      <c r="E14" s="32">
        <v>52.4</v>
      </c>
      <c r="F14" s="32">
        <v>5.809953350296861</v>
      </c>
      <c r="G14" s="32">
        <v>4.989855810008482</v>
      </c>
      <c r="H14" s="32">
        <v>2.3912319762510594</v>
      </c>
      <c r="I14" s="32">
        <v>1.57113443596268</v>
      </c>
      <c r="J14" s="32">
        <v>304.44155555555551</v>
      </c>
      <c r="K14" s="32">
        <v>261.46844444444446</v>
      </c>
      <c r="L14" s="32">
        <v>125.30055555555552</v>
      </c>
      <c r="M14" s="32">
        <v>82.327444444444424</v>
      </c>
      <c r="N14" s="32">
        <v>37.550888888888885</v>
      </c>
      <c r="O14" s="32">
        <v>5.4222222222222225</v>
      </c>
      <c r="P14" s="32">
        <v>24.830333333333332</v>
      </c>
      <c r="Q14" s="32">
        <v>24.830333333333332</v>
      </c>
      <c r="R14" s="32">
        <v>0</v>
      </c>
      <c r="S14" s="32">
        <v>154.31066666666669</v>
      </c>
      <c r="T14" s="32">
        <v>154.31066666666669</v>
      </c>
      <c r="U14" s="32">
        <v>0</v>
      </c>
      <c r="V14" s="32">
        <v>0</v>
      </c>
      <c r="W14" s="32">
        <v>8.8311111111111114</v>
      </c>
      <c r="X14" s="32">
        <v>4.4255555555555555</v>
      </c>
      <c r="Y14" s="32">
        <v>0</v>
      </c>
      <c r="Z14" s="32">
        <v>0</v>
      </c>
      <c r="AA14" s="32">
        <v>2.2444444444444445</v>
      </c>
      <c r="AB14" s="32">
        <v>0</v>
      </c>
      <c r="AC14" s="32">
        <v>2.161111111111111</v>
      </c>
      <c r="AD14" s="32">
        <v>0</v>
      </c>
      <c r="AE14" s="32">
        <v>0</v>
      </c>
      <c r="AF14" t="s">
        <v>343</v>
      </c>
      <c r="AG14">
        <v>5</v>
      </c>
      <c r="AH14"/>
    </row>
    <row r="15" spans="1:34" x14ac:dyDescent="0.25">
      <c r="A15" t="s">
        <v>1061</v>
      </c>
      <c r="B15" t="s">
        <v>419</v>
      </c>
      <c r="C15" t="s">
        <v>795</v>
      </c>
      <c r="D15" t="s">
        <v>998</v>
      </c>
      <c r="E15" s="32">
        <v>47.06666666666667</v>
      </c>
      <c r="F15" s="32">
        <v>3.4029438149197362</v>
      </c>
      <c r="G15" s="32">
        <v>2.7636709159584516</v>
      </c>
      <c r="H15" s="32">
        <v>0.65036827195467406</v>
      </c>
      <c r="I15" s="32">
        <v>1.1095372993389991E-2</v>
      </c>
      <c r="J15" s="32">
        <v>160.16522222222227</v>
      </c>
      <c r="K15" s="32">
        <v>130.07677777777781</v>
      </c>
      <c r="L15" s="32">
        <v>30.61066666666666</v>
      </c>
      <c r="M15" s="32">
        <v>0.52222222222222225</v>
      </c>
      <c r="N15" s="32">
        <v>24.343999999999994</v>
      </c>
      <c r="O15" s="32">
        <v>5.7444444444444445</v>
      </c>
      <c r="P15" s="32">
        <v>22.537111111111109</v>
      </c>
      <c r="Q15" s="32">
        <v>22.537111111111109</v>
      </c>
      <c r="R15" s="32">
        <v>0</v>
      </c>
      <c r="S15" s="32">
        <v>107.01744444444446</v>
      </c>
      <c r="T15" s="32">
        <v>91.992777777777803</v>
      </c>
      <c r="U15" s="32">
        <v>0.17333333333333334</v>
      </c>
      <c r="V15" s="32">
        <v>14.851333333333329</v>
      </c>
      <c r="W15" s="32">
        <v>0</v>
      </c>
      <c r="X15" s="32">
        <v>0</v>
      </c>
      <c r="Y15" s="32">
        <v>0</v>
      </c>
      <c r="Z15" s="32">
        <v>0</v>
      </c>
      <c r="AA15" s="32">
        <v>0</v>
      </c>
      <c r="AB15" s="32">
        <v>0</v>
      </c>
      <c r="AC15" s="32">
        <v>0</v>
      </c>
      <c r="AD15" s="32">
        <v>0</v>
      </c>
      <c r="AE15" s="32">
        <v>0</v>
      </c>
      <c r="AF15" t="s">
        <v>59</v>
      </c>
      <c r="AG15">
        <v>5</v>
      </c>
      <c r="AH15"/>
    </row>
    <row r="16" spans="1:34" x14ac:dyDescent="0.25">
      <c r="A16" t="s">
        <v>1061</v>
      </c>
      <c r="B16" t="s">
        <v>406</v>
      </c>
      <c r="C16" t="s">
        <v>716</v>
      </c>
      <c r="D16" t="s">
        <v>972</v>
      </c>
      <c r="E16" s="32">
        <v>67.099999999999994</v>
      </c>
      <c r="F16" s="32">
        <v>4.6767974830269932</v>
      </c>
      <c r="G16" s="32">
        <v>4.4235270740188781</v>
      </c>
      <c r="H16" s="32">
        <v>0.61374730915714515</v>
      </c>
      <c r="I16" s="32">
        <v>0.44310647458188435</v>
      </c>
      <c r="J16" s="32">
        <v>313.8131111111112</v>
      </c>
      <c r="K16" s="32">
        <v>296.81866666666667</v>
      </c>
      <c r="L16" s="32">
        <v>41.182444444444435</v>
      </c>
      <c r="M16" s="32">
        <v>29.732444444444436</v>
      </c>
      <c r="N16" s="32">
        <v>6.666666666666667</v>
      </c>
      <c r="O16" s="32">
        <v>4.7833333333333332</v>
      </c>
      <c r="P16" s="32">
        <v>38.881444444444455</v>
      </c>
      <c r="Q16" s="32">
        <v>33.33700000000001</v>
      </c>
      <c r="R16" s="32">
        <v>5.5444444444444443</v>
      </c>
      <c r="S16" s="32">
        <v>233.74922222222227</v>
      </c>
      <c r="T16" s="32">
        <v>87.99244444444443</v>
      </c>
      <c r="U16" s="32">
        <v>11.262555555555556</v>
      </c>
      <c r="V16" s="32">
        <v>134.49422222222228</v>
      </c>
      <c r="W16" s="32">
        <v>0</v>
      </c>
      <c r="X16" s="32">
        <v>0</v>
      </c>
      <c r="Y16" s="32">
        <v>0</v>
      </c>
      <c r="Z16" s="32">
        <v>0</v>
      </c>
      <c r="AA16" s="32">
        <v>0</v>
      </c>
      <c r="AB16" s="32">
        <v>0</v>
      </c>
      <c r="AC16" s="32">
        <v>0</v>
      </c>
      <c r="AD16" s="32">
        <v>0</v>
      </c>
      <c r="AE16" s="32">
        <v>0</v>
      </c>
      <c r="AF16" t="s">
        <v>46</v>
      </c>
      <c r="AG16">
        <v>5</v>
      </c>
      <c r="AH16"/>
    </row>
    <row r="17" spans="1:34" x14ac:dyDescent="0.25">
      <c r="A17" t="s">
        <v>1061</v>
      </c>
      <c r="B17" t="s">
        <v>500</v>
      </c>
      <c r="C17" t="s">
        <v>843</v>
      </c>
      <c r="D17" t="s">
        <v>960</v>
      </c>
      <c r="E17" s="32">
        <v>26.888888888888889</v>
      </c>
      <c r="F17" s="32">
        <v>3.96640082644628</v>
      </c>
      <c r="G17" s="32">
        <v>3.5282107438016515</v>
      </c>
      <c r="H17" s="32">
        <v>0.62323140495867779</v>
      </c>
      <c r="I17" s="32">
        <v>0.1850413223140496</v>
      </c>
      <c r="J17" s="32">
        <v>106.65211111111108</v>
      </c>
      <c r="K17" s="32">
        <v>94.869666666666632</v>
      </c>
      <c r="L17" s="32">
        <v>16.758000000000003</v>
      </c>
      <c r="M17" s="32">
        <v>4.9755555555555562</v>
      </c>
      <c r="N17" s="32">
        <v>5.3791111111111096</v>
      </c>
      <c r="O17" s="32">
        <v>6.4033333333333342</v>
      </c>
      <c r="P17" s="32">
        <v>21.764666666666656</v>
      </c>
      <c r="Q17" s="32">
        <v>21.764666666666656</v>
      </c>
      <c r="R17" s="32">
        <v>0</v>
      </c>
      <c r="S17" s="32">
        <v>68.129444444444431</v>
      </c>
      <c r="T17" s="32">
        <v>53.649444444444434</v>
      </c>
      <c r="U17" s="32">
        <v>2.9388888888888891</v>
      </c>
      <c r="V17" s="32">
        <v>11.541111111111112</v>
      </c>
      <c r="W17" s="32">
        <v>5.9588888888888896</v>
      </c>
      <c r="X17" s="32">
        <v>0</v>
      </c>
      <c r="Y17" s="32">
        <v>0</v>
      </c>
      <c r="Z17" s="32">
        <v>5.9588888888888896</v>
      </c>
      <c r="AA17" s="32">
        <v>0</v>
      </c>
      <c r="AB17" s="32">
        <v>0</v>
      </c>
      <c r="AC17" s="32">
        <v>0</v>
      </c>
      <c r="AD17" s="32">
        <v>0</v>
      </c>
      <c r="AE17" s="32">
        <v>0</v>
      </c>
      <c r="AF17" t="s">
        <v>142</v>
      </c>
      <c r="AG17">
        <v>5</v>
      </c>
      <c r="AH17"/>
    </row>
    <row r="18" spans="1:34" x14ac:dyDescent="0.25">
      <c r="A18" t="s">
        <v>1061</v>
      </c>
      <c r="B18" t="s">
        <v>653</v>
      </c>
      <c r="C18" t="s">
        <v>933</v>
      </c>
      <c r="D18" t="s">
        <v>959</v>
      </c>
      <c r="E18" s="32">
        <v>30.244444444444444</v>
      </c>
      <c r="F18" s="32">
        <v>4.4081557678177816</v>
      </c>
      <c r="G18" s="32">
        <v>3.9549963262307131</v>
      </c>
      <c r="H18" s="32">
        <v>0.89134827332843491</v>
      </c>
      <c r="I18" s="32">
        <v>0.51276634827332845</v>
      </c>
      <c r="J18" s="32">
        <v>133.32222222222222</v>
      </c>
      <c r="K18" s="32">
        <v>119.61666666666667</v>
      </c>
      <c r="L18" s="32">
        <v>26.958333333333332</v>
      </c>
      <c r="M18" s="32">
        <v>15.508333333333333</v>
      </c>
      <c r="N18" s="32">
        <v>6.2277777777777779</v>
      </c>
      <c r="O18" s="32">
        <v>5.2222222222222223</v>
      </c>
      <c r="P18" s="32">
        <v>28.244444444444444</v>
      </c>
      <c r="Q18" s="32">
        <v>25.988888888888887</v>
      </c>
      <c r="R18" s="32">
        <v>2.2555555555555555</v>
      </c>
      <c r="S18" s="32">
        <v>78.119444444444454</v>
      </c>
      <c r="T18" s="32">
        <v>77.88333333333334</v>
      </c>
      <c r="U18" s="32">
        <v>0</v>
      </c>
      <c r="V18" s="32">
        <v>0.2361111111111111</v>
      </c>
      <c r="W18" s="32">
        <v>0</v>
      </c>
      <c r="X18" s="32">
        <v>0</v>
      </c>
      <c r="Y18" s="32">
        <v>0</v>
      </c>
      <c r="Z18" s="32">
        <v>0</v>
      </c>
      <c r="AA18" s="32">
        <v>0</v>
      </c>
      <c r="AB18" s="32">
        <v>0</v>
      </c>
      <c r="AC18" s="32">
        <v>0</v>
      </c>
      <c r="AD18" s="32">
        <v>0</v>
      </c>
      <c r="AE18" s="32">
        <v>0</v>
      </c>
      <c r="AF18" t="s">
        <v>299</v>
      </c>
      <c r="AG18">
        <v>5</v>
      </c>
      <c r="AH18"/>
    </row>
    <row r="19" spans="1:34" x14ac:dyDescent="0.25">
      <c r="A19" t="s">
        <v>1061</v>
      </c>
      <c r="B19" t="s">
        <v>402</v>
      </c>
      <c r="C19" t="s">
        <v>785</v>
      </c>
      <c r="D19" t="s">
        <v>992</v>
      </c>
      <c r="E19" s="32">
        <v>80.977777777777774</v>
      </c>
      <c r="F19" s="32">
        <v>5.2430831503841935</v>
      </c>
      <c r="G19" s="32">
        <v>4.6807889681668504</v>
      </c>
      <c r="H19" s="32">
        <v>0.96309687156970369</v>
      </c>
      <c r="I19" s="32">
        <v>0.6019552689352361</v>
      </c>
      <c r="J19" s="32">
        <v>424.57322222222223</v>
      </c>
      <c r="K19" s="32">
        <v>379.03988888888892</v>
      </c>
      <c r="L19" s="32">
        <v>77.989444444444445</v>
      </c>
      <c r="M19" s="32">
        <v>48.745000000000005</v>
      </c>
      <c r="N19" s="32">
        <v>24</v>
      </c>
      <c r="O19" s="32">
        <v>5.2444444444444418</v>
      </c>
      <c r="P19" s="32">
        <v>86.00277777777778</v>
      </c>
      <c r="Q19" s="32">
        <v>69.713888888888889</v>
      </c>
      <c r="R19" s="32">
        <v>16.288888888888888</v>
      </c>
      <c r="S19" s="32">
        <v>260.58100000000002</v>
      </c>
      <c r="T19" s="32">
        <v>213.13933333333335</v>
      </c>
      <c r="U19" s="32">
        <v>0</v>
      </c>
      <c r="V19" s="32">
        <v>47.44166666666667</v>
      </c>
      <c r="W19" s="32">
        <v>63.098222222222226</v>
      </c>
      <c r="X19" s="32">
        <v>18.039444444444445</v>
      </c>
      <c r="Y19" s="32">
        <v>0</v>
      </c>
      <c r="Z19" s="32">
        <v>0</v>
      </c>
      <c r="AA19" s="32">
        <v>9.8555555555555561</v>
      </c>
      <c r="AB19" s="32">
        <v>0</v>
      </c>
      <c r="AC19" s="32">
        <v>35.203222222222223</v>
      </c>
      <c r="AD19" s="32">
        <v>0</v>
      </c>
      <c r="AE19" s="32">
        <v>0</v>
      </c>
      <c r="AF19" t="s">
        <v>42</v>
      </c>
      <c r="AG19">
        <v>5</v>
      </c>
      <c r="AH19"/>
    </row>
    <row r="20" spans="1:34" x14ac:dyDescent="0.25">
      <c r="A20" t="s">
        <v>1061</v>
      </c>
      <c r="B20" t="s">
        <v>405</v>
      </c>
      <c r="C20" t="s">
        <v>784</v>
      </c>
      <c r="D20" t="s">
        <v>988</v>
      </c>
      <c r="E20" s="32">
        <v>92.5</v>
      </c>
      <c r="F20" s="32">
        <v>3.5900540540540544</v>
      </c>
      <c r="G20" s="32">
        <v>3.2825465465465467</v>
      </c>
      <c r="H20" s="32">
        <v>0.90750510510510496</v>
      </c>
      <c r="I20" s="32">
        <v>0.59999759759759752</v>
      </c>
      <c r="J20" s="32">
        <v>332.08000000000004</v>
      </c>
      <c r="K20" s="32">
        <v>303.63555555555558</v>
      </c>
      <c r="L20" s="32">
        <v>83.944222222222209</v>
      </c>
      <c r="M20" s="32">
        <v>55.499777777777773</v>
      </c>
      <c r="N20" s="32">
        <v>22.755555555555556</v>
      </c>
      <c r="O20" s="32">
        <v>5.6888888888888891</v>
      </c>
      <c r="P20" s="32">
        <v>17.883333333333333</v>
      </c>
      <c r="Q20" s="32">
        <v>17.883333333333333</v>
      </c>
      <c r="R20" s="32">
        <v>0</v>
      </c>
      <c r="S20" s="32">
        <v>230.25244444444445</v>
      </c>
      <c r="T20" s="32">
        <v>170.99388888888885</v>
      </c>
      <c r="U20" s="32">
        <v>0</v>
      </c>
      <c r="V20" s="32">
        <v>59.258555555555603</v>
      </c>
      <c r="W20" s="32">
        <v>86.313888888888854</v>
      </c>
      <c r="X20" s="32">
        <v>12.327555555555556</v>
      </c>
      <c r="Y20" s="32">
        <v>0</v>
      </c>
      <c r="Z20" s="32">
        <v>0</v>
      </c>
      <c r="AA20" s="32">
        <v>1.7916666666666667</v>
      </c>
      <c r="AB20" s="32">
        <v>0</v>
      </c>
      <c r="AC20" s="32">
        <v>69.800777777777739</v>
      </c>
      <c r="AD20" s="32">
        <v>0</v>
      </c>
      <c r="AE20" s="32">
        <v>2.3938888888888892</v>
      </c>
      <c r="AF20" t="s">
        <v>45</v>
      </c>
      <c r="AG20">
        <v>5</v>
      </c>
      <c r="AH20"/>
    </row>
    <row r="21" spans="1:34" x14ac:dyDescent="0.25">
      <c r="A21" t="s">
        <v>1061</v>
      </c>
      <c r="B21" t="s">
        <v>587</v>
      </c>
      <c r="C21" t="s">
        <v>757</v>
      </c>
      <c r="D21" t="s">
        <v>1006</v>
      </c>
      <c r="E21" s="32">
        <v>29.755555555555556</v>
      </c>
      <c r="F21" s="32">
        <v>3.5944473487677366</v>
      </c>
      <c r="G21" s="32">
        <v>2.7415982076176242</v>
      </c>
      <c r="H21" s="32">
        <v>0.63073562359970126</v>
      </c>
      <c r="I21" s="32">
        <v>0.28212098581030615</v>
      </c>
      <c r="J21" s="32">
        <v>106.95477777777776</v>
      </c>
      <c r="K21" s="32">
        <v>81.577777777777754</v>
      </c>
      <c r="L21" s="32">
        <v>18.767888888888891</v>
      </c>
      <c r="M21" s="32">
        <v>8.3946666666666658</v>
      </c>
      <c r="N21" s="32">
        <v>10.373222222222223</v>
      </c>
      <c r="O21" s="32">
        <v>0</v>
      </c>
      <c r="P21" s="32">
        <v>26.164999999999999</v>
      </c>
      <c r="Q21" s="32">
        <v>11.161222222222221</v>
      </c>
      <c r="R21" s="32">
        <v>15.003777777777779</v>
      </c>
      <c r="S21" s="32">
        <v>62.021888888888874</v>
      </c>
      <c r="T21" s="32">
        <v>45.094777777777757</v>
      </c>
      <c r="U21" s="32">
        <v>9.534333333333338</v>
      </c>
      <c r="V21" s="32">
        <v>7.3927777777777779</v>
      </c>
      <c r="W21" s="32">
        <v>0</v>
      </c>
      <c r="X21" s="32">
        <v>0</v>
      </c>
      <c r="Y21" s="32">
        <v>0</v>
      </c>
      <c r="Z21" s="32">
        <v>0</v>
      </c>
      <c r="AA21" s="32">
        <v>0</v>
      </c>
      <c r="AB21" s="32">
        <v>0</v>
      </c>
      <c r="AC21" s="32">
        <v>0</v>
      </c>
      <c r="AD21" s="32">
        <v>0</v>
      </c>
      <c r="AE21" s="32">
        <v>0</v>
      </c>
      <c r="AF21" t="s">
        <v>231</v>
      </c>
      <c r="AG21">
        <v>5</v>
      </c>
      <c r="AH21"/>
    </row>
    <row r="22" spans="1:34" x14ac:dyDescent="0.25">
      <c r="A22" t="s">
        <v>1061</v>
      </c>
      <c r="B22" t="s">
        <v>543</v>
      </c>
      <c r="C22" t="s">
        <v>868</v>
      </c>
      <c r="D22" t="s">
        <v>1001</v>
      </c>
      <c r="E22" s="32">
        <v>26.288888888888888</v>
      </c>
      <c r="F22" s="32">
        <v>4.2961749788672874</v>
      </c>
      <c r="G22" s="32">
        <v>4.0942519019442098</v>
      </c>
      <c r="H22" s="32">
        <v>1.0408918005071852</v>
      </c>
      <c r="I22" s="32">
        <v>0.83896872358410834</v>
      </c>
      <c r="J22" s="32">
        <v>112.94166666666668</v>
      </c>
      <c r="K22" s="32">
        <v>107.63333333333334</v>
      </c>
      <c r="L22" s="32">
        <v>27.363888888888891</v>
      </c>
      <c r="M22" s="32">
        <v>22.055555555555557</v>
      </c>
      <c r="N22" s="32">
        <v>0</v>
      </c>
      <c r="O22" s="32">
        <v>5.3083333333333336</v>
      </c>
      <c r="P22" s="32">
        <v>25.736111111111111</v>
      </c>
      <c r="Q22" s="32">
        <v>25.736111111111111</v>
      </c>
      <c r="R22" s="32">
        <v>0</v>
      </c>
      <c r="S22" s="32">
        <v>59.841666666666669</v>
      </c>
      <c r="T22" s="32">
        <v>36.180555555555557</v>
      </c>
      <c r="U22" s="32">
        <v>0.14722222222222223</v>
      </c>
      <c r="V22" s="32">
        <v>23.513888888888889</v>
      </c>
      <c r="W22" s="32">
        <v>17.655555555555559</v>
      </c>
      <c r="X22" s="32">
        <v>0</v>
      </c>
      <c r="Y22" s="32">
        <v>0</v>
      </c>
      <c r="Z22" s="32">
        <v>0</v>
      </c>
      <c r="AA22" s="32">
        <v>13.266666666666667</v>
      </c>
      <c r="AB22" s="32">
        <v>0</v>
      </c>
      <c r="AC22" s="32">
        <v>4.3888888888888893</v>
      </c>
      <c r="AD22" s="32">
        <v>0</v>
      </c>
      <c r="AE22" s="32">
        <v>0</v>
      </c>
      <c r="AF22" t="s">
        <v>187</v>
      </c>
      <c r="AG22">
        <v>5</v>
      </c>
      <c r="AH22"/>
    </row>
    <row r="23" spans="1:34" x14ac:dyDescent="0.25">
      <c r="A23" t="s">
        <v>1061</v>
      </c>
      <c r="B23" t="s">
        <v>608</v>
      </c>
      <c r="C23" t="s">
        <v>905</v>
      </c>
      <c r="D23" t="s">
        <v>1030</v>
      </c>
      <c r="E23" s="32">
        <v>40.888888888888886</v>
      </c>
      <c r="F23" s="32">
        <v>3.9685461956521744</v>
      </c>
      <c r="G23" s="32">
        <v>3.770448369565218</v>
      </c>
      <c r="H23" s="32">
        <v>0.83804347826086956</v>
      </c>
      <c r="I23" s="32">
        <v>0.63994565217391308</v>
      </c>
      <c r="J23" s="32">
        <v>162.26944444444445</v>
      </c>
      <c r="K23" s="32">
        <v>154.16944444444445</v>
      </c>
      <c r="L23" s="32">
        <v>34.266666666666666</v>
      </c>
      <c r="M23" s="32">
        <v>26.166666666666668</v>
      </c>
      <c r="N23" s="32">
        <v>2.9166666666666665</v>
      </c>
      <c r="O23" s="32">
        <v>5.1833333333333336</v>
      </c>
      <c r="P23" s="32">
        <v>15.741666666666667</v>
      </c>
      <c r="Q23" s="32">
        <v>15.741666666666667</v>
      </c>
      <c r="R23" s="32">
        <v>0</v>
      </c>
      <c r="S23" s="32">
        <v>112.26111111111111</v>
      </c>
      <c r="T23" s="32">
        <v>99.947222222222223</v>
      </c>
      <c r="U23" s="32">
        <v>0</v>
      </c>
      <c r="V23" s="32">
        <v>12.313888888888888</v>
      </c>
      <c r="W23" s="32">
        <v>10.513888888888889</v>
      </c>
      <c r="X23" s="32">
        <v>0</v>
      </c>
      <c r="Y23" s="32">
        <v>0</v>
      </c>
      <c r="Z23" s="32">
        <v>0</v>
      </c>
      <c r="AA23" s="32">
        <v>0</v>
      </c>
      <c r="AB23" s="32">
        <v>0</v>
      </c>
      <c r="AC23" s="32">
        <v>10.513888888888889</v>
      </c>
      <c r="AD23" s="32">
        <v>0</v>
      </c>
      <c r="AE23" s="32">
        <v>0</v>
      </c>
      <c r="AF23" t="s">
        <v>253</v>
      </c>
      <c r="AG23">
        <v>5</v>
      </c>
      <c r="AH23"/>
    </row>
    <row r="24" spans="1:34" x14ac:dyDescent="0.25">
      <c r="A24" t="s">
        <v>1061</v>
      </c>
      <c r="B24" t="s">
        <v>413</v>
      </c>
      <c r="C24" t="s">
        <v>784</v>
      </c>
      <c r="D24" t="s">
        <v>988</v>
      </c>
      <c r="E24" s="32">
        <v>91.4</v>
      </c>
      <c r="F24" s="32">
        <v>4.3235168976416238</v>
      </c>
      <c r="G24" s="32">
        <v>4.1234196450279601</v>
      </c>
      <c r="H24" s="32">
        <v>0.72161439338682209</v>
      </c>
      <c r="I24" s="32">
        <v>0.52151714077315825</v>
      </c>
      <c r="J24" s="32">
        <v>395.16944444444448</v>
      </c>
      <c r="K24" s="32">
        <v>376.88055555555559</v>
      </c>
      <c r="L24" s="32">
        <v>65.955555555555549</v>
      </c>
      <c r="M24" s="32">
        <v>47.666666666666664</v>
      </c>
      <c r="N24" s="32">
        <v>16.738888888888887</v>
      </c>
      <c r="O24" s="32">
        <v>1.55</v>
      </c>
      <c r="P24" s="32">
        <v>61.427777777777777</v>
      </c>
      <c r="Q24" s="32">
        <v>61.427777777777777</v>
      </c>
      <c r="R24" s="32">
        <v>0</v>
      </c>
      <c r="S24" s="32">
        <v>267.7861111111111</v>
      </c>
      <c r="T24" s="32">
        <v>211.25555555555556</v>
      </c>
      <c r="U24" s="32">
        <v>4.8277777777777775</v>
      </c>
      <c r="V24" s="32">
        <v>51.702777777777776</v>
      </c>
      <c r="W24" s="32">
        <v>33.958333333333329</v>
      </c>
      <c r="X24" s="32">
        <v>0.61111111111111116</v>
      </c>
      <c r="Y24" s="32">
        <v>0</v>
      </c>
      <c r="Z24" s="32">
        <v>1.55</v>
      </c>
      <c r="AA24" s="32">
        <v>4.7277777777777779</v>
      </c>
      <c r="AB24" s="32">
        <v>0</v>
      </c>
      <c r="AC24" s="32">
        <v>27</v>
      </c>
      <c r="AD24" s="32">
        <v>0</v>
      </c>
      <c r="AE24" s="32">
        <v>6.9444444444444448E-2</v>
      </c>
      <c r="AF24" t="s">
        <v>53</v>
      </c>
      <c r="AG24">
        <v>5</v>
      </c>
      <c r="AH24"/>
    </row>
    <row r="25" spans="1:34" x14ac:dyDescent="0.25">
      <c r="A25" t="s">
        <v>1061</v>
      </c>
      <c r="B25" t="s">
        <v>464</v>
      </c>
      <c r="C25" t="s">
        <v>774</v>
      </c>
      <c r="D25" t="s">
        <v>981</v>
      </c>
      <c r="E25" s="32">
        <v>99.25555555555556</v>
      </c>
      <c r="F25" s="32">
        <v>4.3985223329228704</v>
      </c>
      <c r="G25" s="32">
        <v>4.1310030225008392</v>
      </c>
      <c r="H25" s="32">
        <v>1.23376581215717</v>
      </c>
      <c r="I25" s="32">
        <v>0.96624650173513926</v>
      </c>
      <c r="J25" s="32">
        <v>436.57777777777778</v>
      </c>
      <c r="K25" s="32">
        <v>410.02499999999998</v>
      </c>
      <c r="L25" s="32">
        <v>122.45811111111111</v>
      </c>
      <c r="M25" s="32">
        <v>95.905333333333331</v>
      </c>
      <c r="N25" s="32">
        <v>21.397222222222222</v>
      </c>
      <c r="O25" s="32">
        <v>5.1555555555555559</v>
      </c>
      <c r="P25" s="32">
        <v>67.174999999999997</v>
      </c>
      <c r="Q25" s="32">
        <v>67.174999999999997</v>
      </c>
      <c r="R25" s="32">
        <v>0</v>
      </c>
      <c r="S25" s="32">
        <v>246.94466666666668</v>
      </c>
      <c r="T25" s="32">
        <v>234.12244444444445</v>
      </c>
      <c r="U25" s="32">
        <v>0</v>
      </c>
      <c r="V25" s="32">
        <v>12.822222222222223</v>
      </c>
      <c r="W25" s="32">
        <v>3.2388888888888889</v>
      </c>
      <c r="X25" s="32">
        <v>2.85</v>
      </c>
      <c r="Y25" s="32">
        <v>0</v>
      </c>
      <c r="Z25" s="32">
        <v>0</v>
      </c>
      <c r="AA25" s="32">
        <v>0.3888888888888889</v>
      </c>
      <c r="AB25" s="32">
        <v>0</v>
      </c>
      <c r="AC25" s="32">
        <v>0</v>
      </c>
      <c r="AD25" s="32">
        <v>0</v>
      </c>
      <c r="AE25" s="32">
        <v>0</v>
      </c>
      <c r="AF25" t="s">
        <v>106</v>
      </c>
      <c r="AG25">
        <v>5</v>
      </c>
      <c r="AH25"/>
    </row>
    <row r="26" spans="1:34" x14ac:dyDescent="0.25">
      <c r="A26" t="s">
        <v>1061</v>
      </c>
      <c r="B26" t="s">
        <v>434</v>
      </c>
      <c r="C26" t="s">
        <v>748</v>
      </c>
      <c r="D26" t="s">
        <v>983</v>
      </c>
      <c r="E26" s="32">
        <v>71.74444444444444</v>
      </c>
      <c r="F26" s="32">
        <v>5.2029998451293178</v>
      </c>
      <c r="G26" s="32">
        <v>5.0524655412730368</v>
      </c>
      <c r="H26" s="32">
        <v>2.0310933870218371</v>
      </c>
      <c r="I26" s="32">
        <v>1.880559083165557</v>
      </c>
      <c r="J26" s="32">
        <v>373.28633333333335</v>
      </c>
      <c r="K26" s="32">
        <v>362.48633333333328</v>
      </c>
      <c r="L26" s="32">
        <v>145.71966666666668</v>
      </c>
      <c r="M26" s="32">
        <v>134.91966666666667</v>
      </c>
      <c r="N26" s="32">
        <v>5.4666666666666668</v>
      </c>
      <c r="O26" s="32">
        <v>5.333333333333333</v>
      </c>
      <c r="P26" s="32">
        <v>78.211111111111109</v>
      </c>
      <c r="Q26" s="32">
        <v>78.211111111111109</v>
      </c>
      <c r="R26" s="32">
        <v>0</v>
      </c>
      <c r="S26" s="32">
        <v>149.35555555555555</v>
      </c>
      <c r="T26" s="32">
        <v>115.44722222222222</v>
      </c>
      <c r="U26" s="32">
        <v>33.822222222222223</v>
      </c>
      <c r="V26" s="32">
        <v>8.611111111111111E-2</v>
      </c>
      <c r="W26" s="32">
        <v>0</v>
      </c>
      <c r="X26" s="32">
        <v>0</v>
      </c>
      <c r="Y26" s="32">
        <v>0</v>
      </c>
      <c r="Z26" s="32">
        <v>0</v>
      </c>
      <c r="AA26" s="32">
        <v>0</v>
      </c>
      <c r="AB26" s="32">
        <v>0</v>
      </c>
      <c r="AC26" s="32">
        <v>0</v>
      </c>
      <c r="AD26" s="32">
        <v>0</v>
      </c>
      <c r="AE26" s="32">
        <v>0</v>
      </c>
      <c r="AF26" t="s">
        <v>76</v>
      </c>
      <c r="AG26">
        <v>5</v>
      </c>
      <c r="AH26"/>
    </row>
    <row r="27" spans="1:34" x14ac:dyDescent="0.25">
      <c r="A27" t="s">
        <v>1061</v>
      </c>
      <c r="B27" t="s">
        <v>607</v>
      </c>
      <c r="C27" t="s">
        <v>904</v>
      </c>
      <c r="D27" t="s">
        <v>1029</v>
      </c>
      <c r="E27" s="32">
        <v>55.022222222222226</v>
      </c>
      <c r="F27" s="32">
        <v>3.7298667205169629</v>
      </c>
      <c r="G27" s="32">
        <v>3.6169830371567042</v>
      </c>
      <c r="H27" s="32">
        <v>0.8838852988691438</v>
      </c>
      <c r="I27" s="32">
        <v>0.77100161550888524</v>
      </c>
      <c r="J27" s="32">
        <v>205.22555555555556</v>
      </c>
      <c r="K27" s="32">
        <v>199.01444444444445</v>
      </c>
      <c r="L27" s="32">
        <v>48.63333333333334</v>
      </c>
      <c r="M27" s="32">
        <v>42.422222222222224</v>
      </c>
      <c r="N27" s="32">
        <v>5.1888888888888891</v>
      </c>
      <c r="O27" s="32">
        <v>1.0222222222222221</v>
      </c>
      <c r="P27" s="32">
        <v>29.383333333333333</v>
      </c>
      <c r="Q27" s="32">
        <v>29.383333333333333</v>
      </c>
      <c r="R27" s="32">
        <v>0</v>
      </c>
      <c r="S27" s="32">
        <v>127.20888888888889</v>
      </c>
      <c r="T27" s="32">
        <v>109.53666666666666</v>
      </c>
      <c r="U27" s="32">
        <v>6.6138888888888889</v>
      </c>
      <c r="V27" s="32">
        <v>11.058333333333334</v>
      </c>
      <c r="W27" s="32">
        <v>84.38055555555556</v>
      </c>
      <c r="X27" s="32">
        <v>6.3666666666666663</v>
      </c>
      <c r="Y27" s="32">
        <v>0</v>
      </c>
      <c r="Z27" s="32">
        <v>0</v>
      </c>
      <c r="AA27" s="32">
        <v>16.088888888888889</v>
      </c>
      <c r="AB27" s="32">
        <v>0</v>
      </c>
      <c r="AC27" s="32">
        <v>59.672222222222224</v>
      </c>
      <c r="AD27" s="32">
        <v>0</v>
      </c>
      <c r="AE27" s="32">
        <v>2.2527777777777778</v>
      </c>
      <c r="AF27" t="s">
        <v>252</v>
      </c>
      <c r="AG27">
        <v>5</v>
      </c>
      <c r="AH27"/>
    </row>
    <row r="28" spans="1:34" x14ac:dyDescent="0.25">
      <c r="A28" t="s">
        <v>1061</v>
      </c>
      <c r="B28" t="s">
        <v>557</v>
      </c>
      <c r="C28" t="s">
        <v>742</v>
      </c>
      <c r="D28" t="s">
        <v>964</v>
      </c>
      <c r="E28" s="32">
        <v>76.37777777777778</v>
      </c>
      <c r="F28" s="32">
        <v>3.9414096595868489</v>
      </c>
      <c r="G28" s="32">
        <v>3.4601760256037242</v>
      </c>
      <c r="H28" s="32">
        <v>1.3048079720686645</v>
      </c>
      <c r="I28" s="32">
        <v>0.8235743380855397</v>
      </c>
      <c r="J28" s="32">
        <v>301.0361111111111</v>
      </c>
      <c r="K28" s="32">
        <v>264.28055555555557</v>
      </c>
      <c r="L28" s="32">
        <v>99.658333333333331</v>
      </c>
      <c r="M28" s="32">
        <v>62.902777777777779</v>
      </c>
      <c r="N28" s="32">
        <v>32.133333333333333</v>
      </c>
      <c r="O28" s="32">
        <v>4.6222222222222218</v>
      </c>
      <c r="P28" s="32">
        <v>80.25</v>
      </c>
      <c r="Q28" s="32">
        <v>80.25</v>
      </c>
      <c r="R28" s="32">
        <v>0</v>
      </c>
      <c r="S28" s="32">
        <v>121.12777777777778</v>
      </c>
      <c r="T28" s="32">
        <v>118.61944444444444</v>
      </c>
      <c r="U28" s="32">
        <v>0</v>
      </c>
      <c r="V28" s="32">
        <v>2.5083333333333333</v>
      </c>
      <c r="W28" s="32">
        <v>0</v>
      </c>
      <c r="X28" s="32">
        <v>0</v>
      </c>
      <c r="Y28" s="32">
        <v>0</v>
      </c>
      <c r="Z28" s="32">
        <v>0</v>
      </c>
      <c r="AA28" s="32">
        <v>0</v>
      </c>
      <c r="AB28" s="32">
        <v>0</v>
      </c>
      <c r="AC28" s="32">
        <v>0</v>
      </c>
      <c r="AD28" s="32">
        <v>0</v>
      </c>
      <c r="AE28" s="32">
        <v>0</v>
      </c>
      <c r="AF28" t="s">
        <v>201</v>
      </c>
      <c r="AG28">
        <v>5</v>
      </c>
      <c r="AH28"/>
    </row>
    <row r="29" spans="1:34" x14ac:dyDescent="0.25">
      <c r="A29" t="s">
        <v>1061</v>
      </c>
      <c r="B29" t="s">
        <v>551</v>
      </c>
      <c r="C29" t="s">
        <v>865</v>
      </c>
      <c r="D29" t="s">
        <v>1015</v>
      </c>
      <c r="E29" s="32">
        <v>176.02222222222221</v>
      </c>
      <c r="F29" s="32">
        <v>5.0752840550435554</v>
      </c>
      <c r="G29" s="32">
        <v>4.8893510920338352</v>
      </c>
      <c r="H29" s="32">
        <v>0.67260762529983587</v>
      </c>
      <c r="I29" s="32">
        <v>0.48667466229011486</v>
      </c>
      <c r="J29" s="32">
        <v>893.36277777777775</v>
      </c>
      <c r="K29" s="32">
        <v>860.63444444444451</v>
      </c>
      <c r="L29" s="32">
        <v>118.39388888888888</v>
      </c>
      <c r="M29" s="32">
        <v>85.665555555555542</v>
      </c>
      <c r="N29" s="32">
        <v>21.517777777777781</v>
      </c>
      <c r="O29" s="32">
        <v>11.210555555555562</v>
      </c>
      <c r="P29" s="32">
        <v>155.63333333333335</v>
      </c>
      <c r="Q29" s="32">
        <v>155.63333333333335</v>
      </c>
      <c r="R29" s="32">
        <v>0</v>
      </c>
      <c r="S29" s="32">
        <v>619.33555555555563</v>
      </c>
      <c r="T29" s="32">
        <v>468.64888888888896</v>
      </c>
      <c r="U29" s="32">
        <v>76.933333333333309</v>
      </c>
      <c r="V29" s="32">
        <v>73.75333333333333</v>
      </c>
      <c r="W29" s="32">
        <v>0</v>
      </c>
      <c r="X29" s="32">
        <v>0</v>
      </c>
      <c r="Y29" s="32">
        <v>0</v>
      </c>
      <c r="Z29" s="32">
        <v>0</v>
      </c>
      <c r="AA29" s="32">
        <v>0</v>
      </c>
      <c r="AB29" s="32">
        <v>0</v>
      </c>
      <c r="AC29" s="32">
        <v>0</v>
      </c>
      <c r="AD29" s="32">
        <v>0</v>
      </c>
      <c r="AE29" s="32">
        <v>0</v>
      </c>
      <c r="AF29" t="s">
        <v>195</v>
      </c>
      <c r="AG29">
        <v>5</v>
      </c>
      <c r="AH29"/>
    </row>
    <row r="30" spans="1:34" x14ac:dyDescent="0.25">
      <c r="A30" t="s">
        <v>1061</v>
      </c>
      <c r="B30" t="s">
        <v>623</v>
      </c>
      <c r="C30" t="s">
        <v>911</v>
      </c>
      <c r="D30" t="s">
        <v>1017</v>
      </c>
      <c r="E30" s="32">
        <v>22.077777777777779</v>
      </c>
      <c r="F30" s="32">
        <v>4.6928787116255659</v>
      </c>
      <c r="G30" s="32">
        <v>3.8855057876195267</v>
      </c>
      <c r="H30" s="32">
        <v>1.7775541016607947</v>
      </c>
      <c r="I30" s="32">
        <v>0.97018117765475587</v>
      </c>
      <c r="J30" s="32">
        <v>103.60833333333333</v>
      </c>
      <c r="K30" s="32">
        <v>85.783333333333331</v>
      </c>
      <c r="L30" s="32">
        <v>39.24444444444444</v>
      </c>
      <c r="M30" s="32">
        <v>21.419444444444444</v>
      </c>
      <c r="N30" s="32">
        <v>13.202777777777778</v>
      </c>
      <c r="O30" s="32">
        <v>4.6222222222222218</v>
      </c>
      <c r="P30" s="32">
        <v>3.2027777777777779</v>
      </c>
      <c r="Q30" s="32">
        <v>3.2027777777777779</v>
      </c>
      <c r="R30" s="32">
        <v>0</v>
      </c>
      <c r="S30" s="32">
        <v>61.161111111111111</v>
      </c>
      <c r="T30" s="32">
        <v>36.783333333333331</v>
      </c>
      <c r="U30" s="32">
        <v>0</v>
      </c>
      <c r="V30" s="32">
        <v>24.377777777777776</v>
      </c>
      <c r="W30" s="32">
        <v>2.0083333333333333</v>
      </c>
      <c r="X30" s="32">
        <v>0</v>
      </c>
      <c r="Y30" s="32">
        <v>0</v>
      </c>
      <c r="Z30" s="32">
        <v>0</v>
      </c>
      <c r="AA30" s="32">
        <v>0</v>
      </c>
      <c r="AB30" s="32">
        <v>0</v>
      </c>
      <c r="AC30" s="32">
        <v>2.0083333333333333</v>
      </c>
      <c r="AD30" s="32">
        <v>0</v>
      </c>
      <c r="AE30" s="32">
        <v>0</v>
      </c>
      <c r="AF30" t="s">
        <v>269</v>
      </c>
      <c r="AG30">
        <v>5</v>
      </c>
      <c r="AH30"/>
    </row>
    <row r="31" spans="1:34" x14ac:dyDescent="0.25">
      <c r="A31" t="s">
        <v>1061</v>
      </c>
      <c r="B31" t="s">
        <v>703</v>
      </c>
      <c r="C31" t="s">
        <v>748</v>
      </c>
      <c r="D31" t="s">
        <v>983</v>
      </c>
      <c r="E31" s="32">
        <v>58.5</v>
      </c>
      <c r="F31" s="32">
        <v>1.2215213675213676</v>
      </c>
      <c r="G31" s="32">
        <v>0.96373409306742641</v>
      </c>
      <c r="H31" s="32">
        <v>0.36240835707502378</v>
      </c>
      <c r="I31" s="32">
        <v>0.10462108262108262</v>
      </c>
      <c r="J31" s="32">
        <v>71.459000000000003</v>
      </c>
      <c r="K31" s="32">
        <v>56.378444444444447</v>
      </c>
      <c r="L31" s="32">
        <v>21.20088888888889</v>
      </c>
      <c r="M31" s="32">
        <v>6.120333333333333</v>
      </c>
      <c r="N31" s="32">
        <v>9.6583333333333332</v>
      </c>
      <c r="O31" s="32">
        <v>5.4222222222222225</v>
      </c>
      <c r="P31" s="32">
        <v>15.485888888888887</v>
      </c>
      <c r="Q31" s="32">
        <v>15.485888888888887</v>
      </c>
      <c r="R31" s="32">
        <v>0</v>
      </c>
      <c r="S31" s="32">
        <v>34.772222222222226</v>
      </c>
      <c r="T31" s="32">
        <v>23.3</v>
      </c>
      <c r="U31" s="32">
        <v>0</v>
      </c>
      <c r="V31" s="32">
        <v>11.472222222222221</v>
      </c>
      <c r="W31" s="32">
        <v>2.7869999999999999</v>
      </c>
      <c r="X31" s="32">
        <v>0.89555555555555544</v>
      </c>
      <c r="Y31" s="32">
        <v>0</v>
      </c>
      <c r="Z31" s="32">
        <v>0</v>
      </c>
      <c r="AA31" s="32">
        <v>1.8914444444444447</v>
      </c>
      <c r="AB31" s="32">
        <v>0</v>
      </c>
      <c r="AC31" s="32">
        <v>0</v>
      </c>
      <c r="AD31" s="32">
        <v>0</v>
      </c>
      <c r="AE31" s="32">
        <v>0</v>
      </c>
      <c r="AF31" t="s">
        <v>350</v>
      </c>
      <c r="AG31">
        <v>5</v>
      </c>
      <c r="AH31"/>
    </row>
    <row r="32" spans="1:34" x14ac:dyDescent="0.25">
      <c r="A32" t="s">
        <v>1061</v>
      </c>
      <c r="B32" t="s">
        <v>390</v>
      </c>
      <c r="C32" t="s">
        <v>777</v>
      </c>
      <c r="D32" t="s">
        <v>954</v>
      </c>
      <c r="E32" s="32">
        <v>70.177777777777777</v>
      </c>
      <c r="F32" s="32">
        <v>3.3426124129195691</v>
      </c>
      <c r="G32" s="32">
        <v>3.2640816972767572</v>
      </c>
      <c r="H32" s="32">
        <v>0.73874920835972124</v>
      </c>
      <c r="I32" s="32">
        <v>0.66021849271690936</v>
      </c>
      <c r="J32" s="32">
        <v>234.57711111111109</v>
      </c>
      <c r="K32" s="32">
        <v>229.06599999999997</v>
      </c>
      <c r="L32" s="32">
        <v>51.843777777777774</v>
      </c>
      <c r="M32" s="32">
        <v>46.332666666666661</v>
      </c>
      <c r="N32" s="32">
        <v>5.5111111111111111</v>
      </c>
      <c r="O32" s="32">
        <v>0</v>
      </c>
      <c r="P32" s="32">
        <v>59.105666666666693</v>
      </c>
      <c r="Q32" s="32">
        <v>59.105666666666693</v>
      </c>
      <c r="R32" s="32">
        <v>0</v>
      </c>
      <c r="S32" s="32">
        <v>123.62766666666661</v>
      </c>
      <c r="T32" s="32">
        <v>110.41933333333328</v>
      </c>
      <c r="U32" s="32">
        <v>0</v>
      </c>
      <c r="V32" s="32">
        <v>13.208333333333329</v>
      </c>
      <c r="W32" s="32">
        <v>0.5</v>
      </c>
      <c r="X32" s="32">
        <v>0</v>
      </c>
      <c r="Y32" s="32">
        <v>0</v>
      </c>
      <c r="Z32" s="32">
        <v>0</v>
      </c>
      <c r="AA32" s="32">
        <v>8.3333333333333329E-2</v>
      </c>
      <c r="AB32" s="32">
        <v>0</v>
      </c>
      <c r="AC32" s="32">
        <v>0.41666666666666669</v>
      </c>
      <c r="AD32" s="32">
        <v>0</v>
      </c>
      <c r="AE32" s="32">
        <v>0</v>
      </c>
      <c r="AF32" t="s">
        <v>30</v>
      </c>
      <c r="AG32">
        <v>5</v>
      </c>
      <c r="AH32"/>
    </row>
    <row r="33" spans="1:34" x14ac:dyDescent="0.25">
      <c r="A33" t="s">
        <v>1061</v>
      </c>
      <c r="B33" t="s">
        <v>378</v>
      </c>
      <c r="C33" t="s">
        <v>772</v>
      </c>
      <c r="D33" t="s">
        <v>988</v>
      </c>
      <c r="E33" s="32">
        <v>31.722222222222221</v>
      </c>
      <c r="F33" s="32">
        <v>3.6993520140105081</v>
      </c>
      <c r="G33" s="32">
        <v>3.3095551663747811</v>
      </c>
      <c r="H33" s="32">
        <v>0.83375481611208413</v>
      </c>
      <c r="I33" s="32">
        <v>0.45525394045534151</v>
      </c>
      <c r="J33" s="32">
        <v>117.35166666666667</v>
      </c>
      <c r="K33" s="32">
        <v>104.98644444444444</v>
      </c>
      <c r="L33" s="32">
        <v>26.448555555555558</v>
      </c>
      <c r="M33" s="32">
        <v>14.441666666666666</v>
      </c>
      <c r="N33" s="32">
        <v>6.5846666666666671</v>
      </c>
      <c r="O33" s="32">
        <v>5.4222222222222225</v>
      </c>
      <c r="P33" s="32">
        <v>22.413666666666668</v>
      </c>
      <c r="Q33" s="32">
        <v>22.055333333333333</v>
      </c>
      <c r="R33" s="32">
        <v>0.35833333333333334</v>
      </c>
      <c r="S33" s="32">
        <v>68.489444444444445</v>
      </c>
      <c r="T33" s="32">
        <v>51.172777777777782</v>
      </c>
      <c r="U33" s="32">
        <v>12.266666666666667</v>
      </c>
      <c r="V33" s="32">
        <v>5.05</v>
      </c>
      <c r="W33" s="32">
        <v>17.625</v>
      </c>
      <c r="X33" s="32">
        <v>1.4916666666666667</v>
      </c>
      <c r="Y33" s="32">
        <v>0</v>
      </c>
      <c r="Z33" s="32">
        <v>0</v>
      </c>
      <c r="AA33" s="32">
        <v>0</v>
      </c>
      <c r="AB33" s="32">
        <v>0.35833333333333334</v>
      </c>
      <c r="AC33" s="32">
        <v>15.775</v>
      </c>
      <c r="AD33" s="32">
        <v>0</v>
      </c>
      <c r="AE33" s="32">
        <v>0</v>
      </c>
      <c r="AF33" t="s">
        <v>18</v>
      </c>
      <c r="AG33">
        <v>5</v>
      </c>
      <c r="AH33"/>
    </row>
    <row r="34" spans="1:34" x14ac:dyDescent="0.25">
      <c r="A34" t="s">
        <v>1061</v>
      </c>
      <c r="B34" t="s">
        <v>387</v>
      </c>
      <c r="C34" t="s">
        <v>775</v>
      </c>
      <c r="D34" t="s">
        <v>983</v>
      </c>
      <c r="E34" s="32">
        <v>70.711111111111109</v>
      </c>
      <c r="F34" s="32">
        <v>3.521313639220617</v>
      </c>
      <c r="G34" s="32">
        <v>3.1770411690760536</v>
      </c>
      <c r="H34" s="32">
        <v>0.86327624135763659</v>
      </c>
      <c r="I34" s="32">
        <v>0.70633878064110611</v>
      </c>
      <c r="J34" s="32">
        <v>248.99600000000007</v>
      </c>
      <c r="K34" s="32">
        <v>224.65211111111117</v>
      </c>
      <c r="L34" s="32">
        <v>61.043222222222212</v>
      </c>
      <c r="M34" s="32">
        <v>49.945999999999991</v>
      </c>
      <c r="N34" s="32">
        <v>5.5111111111111111</v>
      </c>
      <c r="O34" s="32">
        <v>5.5861111111111112</v>
      </c>
      <c r="P34" s="32">
        <v>63.713999999999999</v>
      </c>
      <c r="Q34" s="32">
        <v>50.467333333333329</v>
      </c>
      <c r="R34" s="32">
        <v>13.246666666666668</v>
      </c>
      <c r="S34" s="32">
        <v>124.23877777777784</v>
      </c>
      <c r="T34" s="32">
        <v>123.76633333333339</v>
      </c>
      <c r="U34" s="32">
        <v>0</v>
      </c>
      <c r="V34" s="32">
        <v>0.47244444444444439</v>
      </c>
      <c r="W34" s="32">
        <v>90.279555555555561</v>
      </c>
      <c r="X34" s="32">
        <v>30.590444444444447</v>
      </c>
      <c r="Y34" s="32">
        <v>0</v>
      </c>
      <c r="Z34" s="32">
        <v>0</v>
      </c>
      <c r="AA34" s="32">
        <v>13.709333333333335</v>
      </c>
      <c r="AB34" s="32">
        <v>0</v>
      </c>
      <c r="AC34" s="32">
        <v>45.979777777777784</v>
      </c>
      <c r="AD34" s="32">
        <v>0</v>
      </c>
      <c r="AE34" s="32">
        <v>0</v>
      </c>
      <c r="AF34" t="s">
        <v>27</v>
      </c>
      <c r="AG34">
        <v>5</v>
      </c>
      <c r="AH34"/>
    </row>
    <row r="35" spans="1:34" x14ac:dyDescent="0.25">
      <c r="A35" t="s">
        <v>1061</v>
      </c>
      <c r="B35" t="s">
        <v>645</v>
      </c>
      <c r="C35" t="s">
        <v>926</v>
      </c>
      <c r="D35" t="s">
        <v>1036</v>
      </c>
      <c r="E35" s="32">
        <v>32.577777777777776</v>
      </c>
      <c r="F35" s="32">
        <v>3.6731753069577082</v>
      </c>
      <c r="G35" s="32">
        <v>3.3297237380627558</v>
      </c>
      <c r="H35" s="32">
        <v>0.75545702592087316</v>
      </c>
      <c r="I35" s="32">
        <v>0.4120054570259209</v>
      </c>
      <c r="J35" s="32">
        <v>119.66388888888889</v>
      </c>
      <c r="K35" s="32">
        <v>108.47499999999999</v>
      </c>
      <c r="L35" s="32">
        <v>24.611111111111111</v>
      </c>
      <c r="M35" s="32">
        <v>13.422222222222222</v>
      </c>
      <c r="N35" s="32">
        <v>5.6888888888888891</v>
      </c>
      <c r="O35" s="32">
        <v>5.5</v>
      </c>
      <c r="P35" s="32">
        <v>21.661111111111111</v>
      </c>
      <c r="Q35" s="32">
        <v>21.661111111111111</v>
      </c>
      <c r="R35" s="32">
        <v>0</v>
      </c>
      <c r="S35" s="32">
        <v>73.391666666666666</v>
      </c>
      <c r="T35" s="32">
        <v>58.305555555555557</v>
      </c>
      <c r="U35" s="32">
        <v>0</v>
      </c>
      <c r="V35" s="32">
        <v>15.08611111111111</v>
      </c>
      <c r="W35" s="32">
        <v>0</v>
      </c>
      <c r="X35" s="32">
        <v>0</v>
      </c>
      <c r="Y35" s="32">
        <v>0</v>
      </c>
      <c r="Z35" s="32">
        <v>0</v>
      </c>
      <c r="AA35" s="32">
        <v>0</v>
      </c>
      <c r="AB35" s="32">
        <v>0</v>
      </c>
      <c r="AC35" s="32">
        <v>0</v>
      </c>
      <c r="AD35" s="32">
        <v>0</v>
      </c>
      <c r="AE35" s="32">
        <v>0</v>
      </c>
      <c r="AF35" t="s">
        <v>291</v>
      </c>
      <c r="AG35">
        <v>5</v>
      </c>
      <c r="AH35"/>
    </row>
    <row r="36" spans="1:34" x14ac:dyDescent="0.25">
      <c r="A36" t="s">
        <v>1061</v>
      </c>
      <c r="B36" t="s">
        <v>661</v>
      </c>
      <c r="C36" t="s">
        <v>937</v>
      </c>
      <c r="D36" t="s">
        <v>1004</v>
      </c>
      <c r="E36" s="32">
        <v>42.722222222222221</v>
      </c>
      <c r="F36" s="32">
        <v>4.1635006501950587</v>
      </c>
      <c r="G36" s="32">
        <v>3.8763120936280888</v>
      </c>
      <c r="H36" s="32">
        <v>0.87028868660598169</v>
      </c>
      <c r="I36" s="32">
        <v>0.58310013003901162</v>
      </c>
      <c r="J36" s="32">
        <v>177.874</v>
      </c>
      <c r="K36" s="32">
        <v>165.60466666666667</v>
      </c>
      <c r="L36" s="32">
        <v>37.18066666666666</v>
      </c>
      <c r="M36" s="32">
        <v>24.911333333333328</v>
      </c>
      <c r="N36" s="32">
        <v>7.2693333333333321</v>
      </c>
      <c r="O36" s="32">
        <v>5</v>
      </c>
      <c r="P36" s="32">
        <v>16.23</v>
      </c>
      <c r="Q36" s="32">
        <v>16.23</v>
      </c>
      <c r="R36" s="32">
        <v>0</v>
      </c>
      <c r="S36" s="32">
        <v>124.46333333333334</v>
      </c>
      <c r="T36" s="32">
        <v>60.624222222222215</v>
      </c>
      <c r="U36" s="32">
        <v>20.341666666666665</v>
      </c>
      <c r="V36" s="32">
        <v>43.497444444444461</v>
      </c>
      <c r="W36" s="32">
        <v>2.4181111111111111</v>
      </c>
      <c r="X36" s="32">
        <v>0</v>
      </c>
      <c r="Y36" s="32">
        <v>0</v>
      </c>
      <c r="Z36" s="32">
        <v>0</v>
      </c>
      <c r="AA36" s="32">
        <v>1.7861111111111112</v>
      </c>
      <c r="AB36" s="32">
        <v>0</v>
      </c>
      <c r="AC36" s="32">
        <v>0.6319999999999999</v>
      </c>
      <c r="AD36" s="32">
        <v>0</v>
      </c>
      <c r="AE36" s="32">
        <v>0</v>
      </c>
      <c r="AF36" t="s">
        <v>307</v>
      </c>
      <c r="AG36">
        <v>5</v>
      </c>
      <c r="AH36"/>
    </row>
    <row r="37" spans="1:34" x14ac:dyDescent="0.25">
      <c r="A37" t="s">
        <v>1061</v>
      </c>
      <c r="B37" t="s">
        <v>704</v>
      </c>
      <c r="C37" t="s">
        <v>748</v>
      </c>
      <c r="D37" t="s">
        <v>983</v>
      </c>
      <c r="E37" s="32">
        <v>81.055555555555557</v>
      </c>
      <c r="F37" s="32">
        <v>2.4239355723098006</v>
      </c>
      <c r="G37" s="32">
        <v>2.2131405071967096</v>
      </c>
      <c r="H37" s="32">
        <v>0.57566004112405755</v>
      </c>
      <c r="I37" s="32">
        <v>0.36486497601096646</v>
      </c>
      <c r="J37" s="32">
        <v>196.4734444444444</v>
      </c>
      <c r="K37" s="32">
        <v>179.38733333333329</v>
      </c>
      <c r="L37" s="32">
        <v>46.660444444444444</v>
      </c>
      <c r="M37" s="32">
        <v>29.574333333333335</v>
      </c>
      <c r="N37" s="32">
        <v>11.397222222222222</v>
      </c>
      <c r="O37" s="32">
        <v>5.6888888888888891</v>
      </c>
      <c r="P37" s="32">
        <v>24.961333333333339</v>
      </c>
      <c r="Q37" s="32">
        <v>24.961333333333339</v>
      </c>
      <c r="R37" s="32">
        <v>0</v>
      </c>
      <c r="S37" s="32">
        <v>124.85166666666663</v>
      </c>
      <c r="T37" s="32">
        <v>59.413666666666664</v>
      </c>
      <c r="U37" s="32">
        <v>0</v>
      </c>
      <c r="V37" s="32">
        <v>65.43799999999996</v>
      </c>
      <c r="W37" s="32">
        <v>10.154</v>
      </c>
      <c r="X37" s="32">
        <v>5.4327777777777779</v>
      </c>
      <c r="Y37" s="32">
        <v>0</v>
      </c>
      <c r="Z37" s="32">
        <v>0</v>
      </c>
      <c r="AA37" s="32">
        <v>3.122555555555556</v>
      </c>
      <c r="AB37" s="32">
        <v>0</v>
      </c>
      <c r="AC37" s="32">
        <v>0.25033333333333335</v>
      </c>
      <c r="AD37" s="32">
        <v>0</v>
      </c>
      <c r="AE37" s="32">
        <v>1.3483333333333332</v>
      </c>
      <c r="AF37" t="s">
        <v>351</v>
      </c>
      <c r="AG37">
        <v>5</v>
      </c>
      <c r="AH37"/>
    </row>
    <row r="38" spans="1:34" x14ac:dyDescent="0.25">
      <c r="A38" t="s">
        <v>1061</v>
      </c>
      <c r="B38" t="s">
        <v>498</v>
      </c>
      <c r="C38" t="s">
        <v>745</v>
      </c>
      <c r="D38" t="s">
        <v>979</v>
      </c>
      <c r="E38" s="32">
        <v>21.611111111111111</v>
      </c>
      <c r="F38" s="32">
        <v>7.0071156812339339</v>
      </c>
      <c r="G38" s="32">
        <v>5.9600205655526999</v>
      </c>
      <c r="H38" s="32">
        <v>1.235681233933162</v>
      </c>
      <c r="I38" s="32">
        <v>0.5298046272493574</v>
      </c>
      <c r="J38" s="32">
        <v>151.43155555555558</v>
      </c>
      <c r="K38" s="32">
        <v>128.80266666666668</v>
      </c>
      <c r="L38" s="32">
        <v>26.704444444444444</v>
      </c>
      <c r="M38" s="32">
        <v>11.449666666666669</v>
      </c>
      <c r="N38" s="32">
        <v>9.921444444444445</v>
      </c>
      <c r="O38" s="32">
        <v>5.333333333333333</v>
      </c>
      <c r="P38" s="32">
        <v>25.701222222222228</v>
      </c>
      <c r="Q38" s="32">
        <v>18.327111111111115</v>
      </c>
      <c r="R38" s="32">
        <v>7.3741111111111106</v>
      </c>
      <c r="S38" s="32">
        <v>99.0258888888889</v>
      </c>
      <c r="T38" s="32">
        <v>76.50755555555557</v>
      </c>
      <c r="U38" s="32">
        <v>0</v>
      </c>
      <c r="V38" s="32">
        <v>22.518333333333331</v>
      </c>
      <c r="W38" s="32">
        <v>0</v>
      </c>
      <c r="X38" s="32">
        <v>0</v>
      </c>
      <c r="Y38" s="32">
        <v>0</v>
      </c>
      <c r="Z38" s="32">
        <v>0</v>
      </c>
      <c r="AA38" s="32">
        <v>0</v>
      </c>
      <c r="AB38" s="32">
        <v>0</v>
      </c>
      <c r="AC38" s="32">
        <v>0</v>
      </c>
      <c r="AD38" s="32">
        <v>0</v>
      </c>
      <c r="AE38" s="32">
        <v>0</v>
      </c>
      <c r="AF38" t="s">
        <v>140</v>
      </c>
      <c r="AG38">
        <v>5</v>
      </c>
      <c r="AH38"/>
    </row>
    <row r="39" spans="1:34" x14ac:dyDescent="0.25">
      <c r="A39" t="s">
        <v>1061</v>
      </c>
      <c r="B39" t="s">
        <v>626</v>
      </c>
      <c r="C39" t="s">
        <v>749</v>
      </c>
      <c r="D39" t="s">
        <v>981</v>
      </c>
      <c r="E39" s="32">
        <v>23.133333333333333</v>
      </c>
      <c r="F39" s="32">
        <v>6.8722382324687796</v>
      </c>
      <c r="G39" s="32">
        <v>6.3938520653218056</v>
      </c>
      <c r="H39" s="32">
        <v>3.0732468780019206</v>
      </c>
      <c r="I39" s="32">
        <v>2.5948607108549471</v>
      </c>
      <c r="J39" s="32">
        <v>158.97777777777776</v>
      </c>
      <c r="K39" s="32">
        <v>147.9111111111111</v>
      </c>
      <c r="L39" s="32">
        <v>71.094444444444434</v>
      </c>
      <c r="M39" s="32">
        <v>60.027777777777779</v>
      </c>
      <c r="N39" s="32">
        <v>5.822222222222222</v>
      </c>
      <c r="O39" s="32">
        <v>5.2444444444444445</v>
      </c>
      <c r="P39" s="32">
        <v>19.722222222222221</v>
      </c>
      <c r="Q39" s="32">
        <v>19.722222222222221</v>
      </c>
      <c r="R39" s="32">
        <v>0</v>
      </c>
      <c r="S39" s="32">
        <v>68.161111111111111</v>
      </c>
      <c r="T39" s="32">
        <v>68.161111111111111</v>
      </c>
      <c r="U39" s="32">
        <v>0</v>
      </c>
      <c r="V39" s="32">
        <v>0</v>
      </c>
      <c r="W39" s="32">
        <v>1.0722222222222222</v>
      </c>
      <c r="X39" s="32">
        <v>0</v>
      </c>
      <c r="Y39" s="32">
        <v>0</v>
      </c>
      <c r="Z39" s="32">
        <v>0</v>
      </c>
      <c r="AA39" s="32">
        <v>0</v>
      </c>
      <c r="AB39" s="32">
        <v>0</v>
      </c>
      <c r="AC39" s="32">
        <v>1.0722222222222222</v>
      </c>
      <c r="AD39" s="32">
        <v>0</v>
      </c>
      <c r="AE39" s="32">
        <v>0</v>
      </c>
      <c r="AF39" t="s">
        <v>272</v>
      </c>
      <c r="AG39">
        <v>5</v>
      </c>
      <c r="AH39"/>
    </row>
    <row r="40" spans="1:34" x14ac:dyDescent="0.25">
      <c r="A40" t="s">
        <v>1061</v>
      </c>
      <c r="B40" t="s">
        <v>680</v>
      </c>
      <c r="C40" t="s">
        <v>749</v>
      </c>
      <c r="D40" t="s">
        <v>981</v>
      </c>
      <c r="E40" s="32">
        <v>44.211111111111109</v>
      </c>
      <c r="F40" s="32">
        <v>4.0766524252324707</v>
      </c>
      <c r="G40" s="32">
        <v>3.6293666750439808</v>
      </c>
      <c r="H40" s="32">
        <v>1.404435787886404</v>
      </c>
      <c r="I40" s="32">
        <v>0.95715003769791418</v>
      </c>
      <c r="J40" s="32">
        <v>180.23333333333332</v>
      </c>
      <c r="K40" s="32">
        <v>160.45833333333331</v>
      </c>
      <c r="L40" s="32">
        <v>62.091666666666676</v>
      </c>
      <c r="M40" s="32">
        <v>42.31666666666667</v>
      </c>
      <c r="N40" s="32">
        <v>14.441666666666666</v>
      </c>
      <c r="O40" s="32">
        <v>5.333333333333333</v>
      </c>
      <c r="P40" s="32">
        <v>4.6749999999999998</v>
      </c>
      <c r="Q40" s="32">
        <v>4.6749999999999998</v>
      </c>
      <c r="R40" s="32">
        <v>0</v>
      </c>
      <c r="S40" s="32">
        <v>113.46666666666667</v>
      </c>
      <c r="T40" s="32">
        <v>102.83888888888889</v>
      </c>
      <c r="U40" s="32">
        <v>0</v>
      </c>
      <c r="V40" s="32">
        <v>10.627777777777778</v>
      </c>
      <c r="W40" s="32">
        <v>0.60833333333333339</v>
      </c>
      <c r="X40" s="32">
        <v>0.17222222222222222</v>
      </c>
      <c r="Y40" s="32">
        <v>0</v>
      </c>
      <c r="Z40" s="32">
        <v>0</v>
      </c>
      <c r="AA40" s="32">
        <v>0.43611111111111112</v>
      </c>
      <c r="AB40" s="32">
        <v>0</v>
      </c>
      <c r="AC40" s="32">
        <v>0</v>
      </c>
      <c r="AD40" s="32">
        <v>0</v>
      </c>
      <c r="AE40" s="32">
        <v>0</v>
      </c>
      <c r="AF40" t="s">
        <v>326</v>
      </c>
      <c r="AG40">
        <v>5</v>
      </c>
      <c r="AH40"/>
    </row>
    <row r="41" spans="1:34" x14ac:dyDescent="0.25">
      <c r="A41" t="s">
        <v>1061</v>
      </c>
      <c r="B41" t="s">
        <v>537</v>
      </c>
      <c r="C41" t="s">
        <v>865</v>
      </c>
      <c r="D41" t="s">
        <v>1015</v>
      </c>
      <c r="E41" s="32">
        <v>55.988888888888887</v>
      </c>
      <c r="F41" s="32">
        <v>4.5934709267711851</v>
      </c>
      <c r="G41" s="32">
        <v>4.0589402659257798</v>
      </c>
      <c r="H41" s="32">
        <v>1.5141893232784285</v>
      </c>
      <c r="I41" s="32">
        <v>0.97965866243302246</v>
      </c>
      <c r="J41" s="32">
        <v>257.18333333333334</v>
      </c>
      <c r="K41" s="32">
        <v>227.25555555555559</v>
      </c>
      <c r="L41" s="32">
        <v>84.777777777777786</v>
      </c>
      <c r="M41" s="32">
        <v>54.85</v>
      </c>
      <c r="N41" s="32">
        <v>24.727777777777778</v>
      </c>
      <c r="O41" s="32">
        <v>5.2</v>
      </c>
      <c r="P41" s="32">
        <v>19.516666666666666</v>
      </c>
      <c r="Q41" s="32">
        <v>19.516666666666666</v>
      </c>
      <c r="R41" s="32">
        <v>0</v>
      </c>
      <c r="S41" s="32">
        <v>152.88888888888891</v>
      </c>
      <c r="T41" s="32">
        <v>151.19444444444446</v>
      </c>
      <c r="U41" s="32">
        <v>0</v>
      </c>
      <c r="V41" s="32">
        <v>1.6944444444444444</v>
      </c>
      <c r="W41" s="32">
        <v>0</v>
      </c>
      <c r="X41" s="32">
        <v>0</v>
      </c>
      <c r="Y41" s="32">
        <v>0</v>
      </c>
      <c r="Z41" s="32">
        <v>0</v>
      </c>
      <c r="AA41" s="32">
        <v>0</v>
      </c>
      <c r="AB41" s="32">
        <v>0</v>
      </c>
      <c r="AC41" s="32">
        <v>0</v>
      </c>
      <c r="AD41" s="32">
        <v>0</v>
      </c>
      <c r="AE41" s="32">
        <v>0</v>
      </c>
      <c r="AF41" t="s">
        <v>181</v>
      </c>
      <c r="AG41">
        <v>5</v>
      </c>
      <c r="AH41"/>
    </row>
    <row r="42" spans="1:34" x14ac:dyDescent="0.25">
      <c r="A42" t="s">
        <v>1061</v>
      </c>
      <c r="B42" t="s">
        <v>561</v>
      </c>
      <c r="C42" t="s">
        <v>748</v>
      </c>
      <c r="D42" t="s">
        <v>983</v>
      </c>
      <c r="E42" s="32">
        <v>147.72222222222223</v>
      </c>
      <c r="F42" s="32">
        <v>4.0360285821737492</v>
      </c>
      <c r="G42" s="32">
        <v>3.8196126363294471</v>
      </c>
      <c r="H42" s="32">
        <v>0.92265889432117332</v>
      </c>
      <c r="I42" s="32">
        <v>0.70624294847687097</v>
      </c>
      <c r="J42" s="32">
        <v>596.21111111111111</v>
      </c>
      <c r="K42" s="32">
        <v>564.24166666666667</v>
      </c>
      <c r="L42" s="32">
        <v>136.29722222222222</v>
      </c>
      <c r="M42" s="32">
        <v>104.32777777777778</v>
      </c>
      <c r="N42" s="32">
        <v>31.969444444444445</v>
      </c>
      <c r="O42" s="32">
        <v>0</v>
      </c>
      <c r="P42" s="32">
        <v>75.663888888888891</v>
      </c>
      <c r="Q42" s="32">
        <v>75.663888888888891</v>
      </c>
      <c r="R42" s="32">
        <v>0</v>
      </c>
      <c r="S42" s="32">
        <v>384.25</v>
      </c>
      <c r="T42" s="32">
        <v>337.5361111111111</v>
      </c>
      <c r="U42" s="32">
        <v>0</v>
      </c>
      <c r="V42" s="32">
        <v>46.713888888888889</v>
      </c>
      <c r="W42" s="32">
        <v>5.5805555555555557</v>
      </c>
      <c r="X42" s="32">
        <v>5.0805555555555557</v>
      </c>
      <c r="Y42" s="32">
        <v>0</v>
      </c>
      <c r="Z42" s="32">
        <v>0</v>
      </c>
      <c r="AA42" s="32">
        <v>0</v>
      </c>
      <c r="AB42" s="32">
        <v>0</v>
      </c>
      <c r="AC42" s="32">
        <v>0.5</v>
      </c>
      <c r="AD42" s="32">
        <v>0</v>
      </c>
      <c r="AE42" s="32">
        <v>0</v>
      </c>
      <c r="AF42" t="s">
        <v>205</v>
      </c>
      <c r="AG42">
        <v>5</v>
      </c>
      <c r="AH42"/>
    </row>
    <row r="43" spans="1:34" x14ac:dyDescent="0.25">
      <c r="A43" t="s">
        <v>1061</v>
      </c>
      <c r="B43" t="s">
        <v>388</v>
      </c>
      <c r="C43" t="s">
        <v>768</v>
      </c>
      <c r="D43" t="s">
        <v>983</v>
      </c>
      <c r="E43" s="32">
        <v>93.766666666666666</v>
      </c>
      <c r="F43" s="32">
        <v>3.2980684915274328</v>
      </c>
      <c r="G43" s="32">
        <v>2.9982106884701984</v>
      </c>
      <c r="H43" s="32">
        <v>0.7123557293518189</v>
      </c>
      <c r="I43" s="32">
        <v>0.52151558241497808</v>
      </c>
      <c r="J43" s="32">
        <v>309.24888888888893</v>
      </c>
      <c r="K43" s="32">
        <v>281.13222222222225</v>
      </c>
      <c r="L43" s="32">
        <v>66.795222222222222</v>
      </c>
      <c r="M43" s="32">
        <v>48.900777777777776</v>
      </c>
      <c r="N43" s="32">
        <v>12.472222222222221</v>
      </c>
      <c r="O43" s="32">
        <v>5.4222222222222225</v>
      </c>
      <c r="P43" s="32">
        <v>79.976666666666688</v>
      </c>
      <c r="Q43" s="32">
        <v>69.754444444444474</v>
      </c>
      <c r="R43" s="32">
        <v>10.222222222222221</v>
      </c>
      <c r="S43" s="32">
        <v>162.47700000000003</v>
      </c>
      <c r="T43" s="32">
        <v>160.91644444444447</v>
      </c>
      <c r="U43" s="32">
        <v>0</v>
      </c>
      <c r="V43" s="32">
        <v>1.5605555555555557</v>
      </c>
      <c r="W43" s="32">
        <v>87.435888888888911</v>
      </c>
      <c r="X43" s="32">
        <v>14.835111111111107</v>
      </c>
      <c r="Y43" s="32">
        <v>2.0944444444444446</v>
      </c>
      <c r="Z43" s="32">
        <v>0</v>
      </c>
      <c r="AA43" s="32">
        <v>41.861111111111128</v>
      </c>
      <c r="AB43" s="32">
        <v>0</v>
      </c>
      <c r="AC43" s="32">
        <v>28.64522222222223</v>
      </c>
      <c r="AD43" s="32">
        <v>0</v>
      </c>
      <c r="AE43" s="32">
        <v>0</v>
      </c>
      <c r="AF43" t="s">
        <v>28</v>
      </c>
      <c r="AG43">
        <v>5</v>
      </c>
      <c r="AH43"/>
    </row>
    <row r="44" spans="1:34" x14ac:dyDescent="0.25">
      <c r="A44" t="s">
        <v>1061</v>
      </c>
      <c r="B44" t="s">
        <v>611</v>
      </c>
      <c r="C44" t="s">
        <v>713</v>
      </c>
      <c r="D44" t="s">
        <v>973</v>
      </c>
      <c r="E44" s="32">
        <v>47.055555555555557</v>
      </c>
      <c r="F44" s="32">
        <v>5.5318181818181822</v>
      </c>
      <c r="G44" s="32">
        <v>4.6807556080283357</v>
      </c>
      <c r="H44" s="32">
        <v>1.5873671782762691</v>
      </c>
      <c r="I44" s="32">
        <v>0.73630460448642276</v>
      </c>
      <c r="J44" s="32">
        <v>260.30277777777781</v>
      </c>
      <c r="K44" s="32">
        <v>220.25555555555556</v>
      </c>
      <c r="L44" s="32">
        <v>74.694444444444443</v>
      </c>
      <c r="M44" s="32">
        <v>34.647222222222226</v>
      </c>
      <c r="N44" s="32">
        <v>34.352777777777774</v>
      </c>
      <c r="O44" s="32">
        <v>5.6944444444444446</v>
      </c>
      <c r="P44" s="32">
        <v>25.802777777777777</v>
      </c>
      <c r="Q44" s="32">
        <v>25.802777777777777</v>
      </c>
      <c r="R44" s="32">
        <v>0</v>
      </c>
      <c r="S44" s="32">
        <v>159.80555555555554</v>
      </c>
      <c r="T44" s="32">
        <v>151.53333333333333</v>
      </c>
      <c r="U44" s="32">
        <v>0</v>
      </c>
      <c r="V44" s="32">
        <v>8.2722222222222221</v>
      </c>
      <c r="W44" s="32">
        <v>91.775000000000006</v>
      </c>
      <c r="X44" s="32">
        <v>4.7722222222222221</v>
      </c>
      <c r="Y44" s="32">
        <v>0</v>
      </c>
      <c r="Z44" s="32">
        <v>0</v>
      </c>
      <c r="AA44" s="32">
        <v>6.802777777777778</v>
      </c>
      <c r="AB44" s="32">
        <v>0</v>
      </c>
      <c r="AC44" s="32">
        <v>80.2</v>
      </c>
      <c r="AD44" s="32">
        <v>0</v>
      </c>
      <c r="AE44" s="32">
        <v>0</v>
      </c>
      <c r="AF44" t="s">
        <v>256</v>
      </c>
      <c r="AG44">
        <v>5</v>
      </c>
      <c r="AH44"/>
    </row>
    <row r="45" spans="1:34" x14ac:dyDescent="0.25">
      <c r="A45" t="s">
        <v>1061</v>
      </c>
      <c r="B45" t="s">
        <v>420</v>
      </c>
      <c r="C45" t="s">
        <v>796</v>
      </c>
      <c r="D45" t="s">
        <v>976</v>
      </c>
      <c r="E45" s="32">
        <v>43.711111111111109</v>
      </c>
      <c r="F45" s="32">
        <v>3.6317234367056432</v>
      </c>
      <c r="G45" s="32">
        <v>3.5126334519572957</v>
      </c>
      <c r="H45" s="32">
        <v>0.77483477376715815</v>
      </c>
      <c r="I45" s="32">
        <v>0.65574478901881039</v>
      </c>
      <c r="J45" s="32">
        <v>158.74666666666667</v>
      </c>
      <c r="K45" s="32">
        <v>153.54111111111112</v>
      </c>
      <c r="L45" s="32">
        <v>33.86888888888889</v>
      </c>
      <c r="M45" s="32">
        <v>28.66333333333333</v>
      </c>
      <c r="N45" s="32">
        <v>0</v>
      </c>
      <c r="O45" s="32">
        <v>5.2055555555555557</v>
      </c>
      <c r="P45" s="32">
        <v>33.68888888888889</v>
      </c>
      <c r="Q45" s="32">
        <v>33.68888888888889</v>
      </c>
      <c r="R45" s="32">
        <v>0</v>
      </c>
      <c r="S45" s="32">
        <v>91.188888888888897</v>
      </c>
      <c r="T45" s="32">
        <v>52.466666666666669</v>
      </c>
      <c r="U45" s="32">
        <v>0</v>
      </c>
      <c r="V45" s="32">
        <v>38.722222222222221</v>
      </c>
      <c r="W45" s="32">
        <v>6.6138888888888889</v>
      </c>
      <c r="X45" s="32">
        <v>0</v>
      </c>
      <c r="Y45" s="32">
        <v>0</v>
      </c>
      <c r="Z45" s="32">
        <v>0</v>
      </c>
      <c r="AA45" s="32">
        <v>5.2861111111111114</v>
      </c>
      <c r="AB45" s="32">
        <v>0</v>
      </c>
      <c r="AC45" s="32">
        <v>1.3277777777777777</v>
      </c>
      <c r="AD45" s="32">
        <v>0</v>
      </c>
      <c r="AE45" s="32">
        <v>0</v>
      </c>
      <c r="AF45" t="s">
        <v>60</v>
      </c>
      <c r="AG45">
        <v>5</v>
      </c>
      <c r="AH45"/>
    </row>
    <row r="46" spans="1:34" x14ac:dyDescent="0.25">
      <c r="A46" t="s">
        <v>1061</v>
      </c>
      <c r="B46" t="s">
        <v>528</v>
      </c>
      <c r="C46" t="s">
        <v>755</v>
      </c>
      <c r="D46" t="s">
        <v>1001</v>
      </c>
      <c r="E46" s="32">
        <v>64.477777777777774</v>
      </c>
      <c r="F46" s="32">
        <v>4.5143546441495781</v>
      </c>
      <c r="G46" s="32">
        <v>4.3342753748061353</v>
      </c>
      <c r="H46" s="32">
        <v>0.92434947440978799</v>
      </c>
      <c r="I46" s="32">
        <v>0.744270205066345</v>
      </c>
      <c r="J46" s="32">
        <v>291.07555555555558</v>
      </c>
      <c r="K46" s="32">
        <v>279.46444444444444</v>
      </c>
      <c r="L46" s="32">
        <v>59.599999999999994</v>
      </c>
      <c r="M46" s="32">
        <v>47.988888888888887</v>
      </c>
      <c r="N46" s="32">
        <v>0</v>
      </c>
      <c r="O46" s="32">
        <v>11.611111111111111</v>
      </c>
      <c r="P46" s="32">
        <v>29.324999999999999</v>
      </c>
      <c r="Q46" s="32">
        <v>29.324999999999999</v>
      </c>
      <c r="R46" s="32">
        <v>0</v>
      </c>
      <c r="S46" s="32">
        <v>202.15055555555557</v>
      </c>
      <c r="T46" s="32">
        <v>180.76444444444445</v>
      </c>
      <c r="U46" s="32">
        <v>0</v>
      </c>
      <c r="V46" s="32">
        <v>21.386111111111113</v>
      </c>
      <c r="W46" s="32">
        <v>113.31166666666665</v>
      </c>
      <c r="X46" s="32">
        <v>13.102777777777778</v>
      </c>
      <c r="Y46" s="32">
        <v>0</v>
      </c>
      <c r="Z46" s="32">
        <v>0</v>
      </c>
      <c r="AA46" s="32">
        <v>0</v>
      </c>
      <c r="AB46" s="32">
        <v>0</v>
      </c>
      <c r="AC46" s="32">
        <v>100.20888888888888</v>
      </c>
      <c r="AD46" s="32">
        <v>0</v>
      </c>
      <c r="AE46" s="32">
        <v>0</v>
      </c>
      <c r="AF46" t="s">
        <v>171</v>
      </c>
      <c r="AG46">
        <v>5</v>
      </c>
      <c r="AH46"/>
    </row>
    <row r="47" spans="1:34" x14ac:dyDescent="0.25">
      <c r="A47" t="s">
        <v>1061</v>
      </c>
      <c r="B47" t="s">
        <v>487</v>
      </c>
      <c r="C47" t="s">
        <v>836</v>
      </c>
      <c r="D47" t="s">
        <v>1001</v>
      </c>
      <c r="E47" s="32">
        <v>38.955555555555556</v>
      </c>
      <c r="F47" s="32">
        <v>4.303978893325727</v>
      </c>
      <c r="G47" s="32">
        <v>4.040715915573303</v>
      </c>
      <c r="H47" s="32">
        <v>0.62507130633200236</v>
      </c>
      <c r="I47" s="32">
        <v>0.3618083285795779</v>
      </c>
      <c r="J47" s="32">
        <v>167.66388888888889</v>
      </c>
      <c r="K47" s="32">
        <v>157.40833333333333</v>
      </c>
      <c r="L47" s="32">
        <v>24.35</v>
      </c>
      <c r="M47" s="32">
        <v>14.094444444444445</v>
      </c>
      <c r="N47" s="32">
        <v>3.8888888888888888</v>
      </c>
      <c r="O47" s="32">
        <v>6.3666666666666663</v>
      </c>
      <c r="P47" s="32">
        <v>31.194444444444443</v>
      </c>
      <c r="Q47" s="32">
        <v>31.194444444444443</v>
      </c>
      <c r="R47" s="32">
        <v>0</v>
      </c>
      <c r="S47" s="32">
        <v>112.11944444444444</v>
      </c>
      <c r="T47" s="32">
        <v>96.788888888888891</v>
      </c>
      <c r="U47" s="32">
        <v>0</v>
      </c>
      <c r="V47" s="32">
        <v>15.330555555555556</v>
      </c>
      <c r="W47" s="32">
        <v>37.302777777777777</v>
      </c>
      <c r="X47" s="32">
        <v>0</v>
      </c>
      <c r="Y47" s="32">
        <v>0</v>
      </c>
      <c r="Z47" s="32">
        <v>0</v>
      </c>
      <c r="AA47" s="32">
        <v>0</v>
      </c>
      <c r="AB47" s="32">
        <v>0</v>
      </c>
      <c r="AC47" s="32">
        <v>37.302777777777777</v>
      </c>
      <c r="AD47" s="32">
        <v>0</v>
      </c>
      <c r="AE47" s="32">
        <v>0</v>
      </c>
      <c r="AF47" t="s">
        <v>129</v>
      </c>
      <c r="AG47">
        <v>5</v>
      </c>
      <c r="AH47"/>
    </row>
    <row r="48" spans="1:34" x14ac:dyDescent="0.25">
      <c r="A48" t="s">
        <v>1061</v>
      </c>
      <c r="B48" t="s">
        <v>532</v>
      </c>
      <c r="C48" t="s">
        <v>862</v>
      </c>
      <c r="D48" t="s">
        <v>1023</v>
      </c>
      <c r="E48" s="32">
        <v>24.7</v>
      </c>
      <c r="F48" s="32">
        <v>4.038798920377868</v>
      </c>
      <c r="G48" s="32">
        <v>3.6598065677013047</v>
      </c>
      <c r="H48" s="32">
        <v>0.84367971210076476</v>
      </c>
      <c r="I48" s="32">
        <v>0.46468735942420153</v>
      </c>
      <c r="J48" s="32">
        <v>99.75833333333334</v>
      </c>
      <c r="K48" s="32">
        <v>90.397222222222226</v>
      </c>
      <c r="L48" s="32">
        <v>20.838888888888889</v>
      </c>
      <c r="M48" s="32">
        <v>11.477777777777778</v>
      </c>
      <c r="N48" s="32">
        <v>4.2027777777777775</v>
      </c>
      <c r="O48" s="32">
        <v>5.1583333333333332</v>
      </c>
      <c r="P48" s="32">
        <v>24.488888888888887</v>
      </c>
      <c r="Q48" s="32">
        <v>24.488888888888887</v>
      </c>
      <c r="R48" s="32">
        <v>0</v>
      </c>
      <c r="S48" s="32">
        <v>54.430555555555557</v>
      </c>
      <c r="T48" s="32">
        <v>33.711111111111109</v>
      </c>
      <c r="U48" s="32">
        <v>16.361111111111111</v>
      </c>
      <c r="V48" s="32">
        <v>4.3583333333333334</v>
      </c>
      <c r="W48" s="32">
        <v>3.1805555555555558</v>
      </c>
      <c r="X48" s="32">
        <v>0</v>
      </c>
      <c r="Y48" s="32">
        <v>0</v>
      </c>
      <c r="Z48" s="32">
        <v>0</v>
      </c>
      <c r="AA48" s="32">
        <v>0</v>
      </c>
      <c r="AB48" s="32">
        <v>0</v>
      </c>
      <c r="AC48" s="32">
        <v>2.2083333333333335</v>
      </c>
      <c r="AD48" s="32">
        <v>0.97222222222222221</v>
      </c>
      <c r="AE48" s="32">
        <v>0</v>
      </c>
      <c r="AF48" t="s">
        <v>175</v>
      </c>
      <c r="AG48">
        <v>5</v>
      </c>
      <c r="AH48"/>
    </row>
    <row r="49" spans="1:34" x14ac:dyDescent="0.25">
      <c r="A49" t="s">
        <v>1061</v>
      </c>
      <c r="B49" t="s">
        <v>620</v>
      </c>
      <c r="C49" t="s">
        <v>908</v>
      </c>
      <c r="D49" t="s">
        <v>976</v>
      </c>
      <c r="E49" s="32">
        <v>32.722222222222221</v>
      </c>
      <c r="F49" s="32">
        <v>4.772071307300509</v>
      </c>
      <c r="G49" s="32">
        <v>4.074617996604414</v>
      </c>
      <c r="H49" s="32">
        <v>0.79125636672325972</v>
      </c>
      <c r="I49" s="32">
        <v>0.27928692699490665</v>
      </c>
      <c r="J49" s="32">
        <v>156.15277777777777</v>
      </c>
      <c r="K49" s="32">
        <v>133.33055555555555</v>
      </c>
      <c r="L49" s="32">
        <v>25.891666666666666</v>
      </c>
      <c r="M49" s="32">
        <v>9.1388888888888893</v>
      </c>
      <c r="N49" s="32">
        <v>11.7</v>
      </c>
      <c r="O49" s="32">
        <v>5.052777777777778</v>
      </c>
      <c r="P49" s="32">
        <v>39.280555555555551</v>
      </c>
      <c r="Q49" s="32">
        <v>33.211111111111109</v>
      </c>
      <c r="R49" s="32">
        <v>6.0694444444444446</v>
      </c>
      <c r="S49" s="32">
        <v>90.980555555555554</v>
      </c>
      <c r="T49" s="32">
        <v>78.841666666666669</v>
      </c>
      <c r="U49" s="32">
        <v>0</v>
      </c>
      <c r="V49" s="32">
        <v>12.138888888888889</v>
      </c>
      <c r="W49" s="32">
        <v>0</v>
      </c>
      <c r="X49" s="32">
        <v>0</v>
      </c>
      <c r="Y49" s="32">
        <v>0</v>
      </c>
      <c r="Z49" s="32">
        <v>0</v>
      </c>
      <c r="AA49" s="32">
        <v>0</v>
      </c>
      <c r="AB49" s="32">
        <v>0</v>
      </c>
      <c r="AC49" s="32">
        <v>0</v>
      </c>
      <c r="AD49" s="32">
        <v>0</v>
      </c>
      <c r="AE49" s="32">
        <v>0</v>
      </c>
      <c r="AF49" t="s">
        <v>265</v>
      </c>
      <c r="AG49">
        <v>5</v>
      </c>
      <c r="AH49"/>
    </row>
    <row r="50" spans="1:34" x14ac:dyDescent="0.25">
      <c r="A50" t="s">
        <v>1061</v>
      </c>
      <c r="B50" t="s">
        <v>507</v>
      </c>
      <c r="C50" t="s">
        <v>749</v>
      </c>
      <c r="D50" t="s">
        <v>981</v>
      </c>
      <c r="E50" s="32">
        <v>75.733333333333334</v>
      </c>
      <c r="F50" s="32">
        <v>3.8824853286384968</v>
      </c>
      <c r="G50" s="32">
        <v>3.8656866197183097</v>
      </c>
      <c r="H50" s="32">
        <v>1.359925176056338</v>
      </c>
      <c r="I50" s="32">
        <v>1.3431264671361502</v>
      </c>
      <c r="J50" s="32">
        <v>294.03355555555549</v>
      </c>
      <c r="K50" s="32">
        <v>292.76133333333331</v>
      </c>
      <c r="L50" s="32">
        <v>102.99166666666666</v>
      </c>
      <c r="M50" s="32">
        <v>101.71944444444445</v>
      </c>
      <c r="N50" s="32">
        <v>0.99444444444444446</v>
      </c>
      <c r="O50" s="32">
        <v>0.27777777777777779</v>
      </c>
      <c r="P50" s="32">
        <v>54.3</v>
      </c>
      <c r="Q50" s="32">
        <v>54.3</v>
      </c>
      <c r="R50" s="32">
        <v>0</v>
      </c>
      <c r="S50" s="32">
        <v>136.74188888888889</v>
      </c>
      <c r="T50" s="32">
        <v>119.45022222222222</v>
      </c>
      <c r="U50" s="32">
        <v>9.2750000000000004</v>
      </c>
      <c r="V50" s="32">
        <v>8.0166666666666675</v>
      </c>
      <c r="W50" s="32">
        <v>119.68055555555557</v>
      </c>
      <c r="X50" s="32">
        <v>55.111111111111114</v>
      </c>
      <c r="Y50" s="32">
        <v>0</v>
      </c>
      <c r="Z50" s="32">
        <v>0</v>
      </c>
      <c r="AA50" s="32">
        <v>23.302777777777777</v>
      </c>
      <c r="AB50" s="32">
        <v>0</v>
      </c>
      <c r="AC50" s="32">
        <v>31.991666666666667</v>
      </c>
      <c r="AD50" s="32">
        <v>9.2750000000000004</v>
      </c>
      <c r="AE50" s="32">
        <v>0</v>
      </c>
      <c r="AF50" t="s">
        <v>149</v>
      </c>
      <c r="AG50">
        <v>5</v>
      </c>
      <c r="AH50"/>
    </row>
    <row r="51" spans="1:34" x14ac:dyDescent="0.25">
      <c r="A51" t="s">
        <v>1061</v>
      </c>
      <c r="B51" t="s">
        <v>459</v>
      </c>
      <c r="C51" t="s">
        <v>820</v>
      </c>
      <c r="D51" t="s">
        <v>981</v>
      </c>
      <c r="E51" s="32">
        <v>104.47777777777777</v>
      </c>
      <c r="F51" s="32">
        <v>4.5031638838668515</v>
      </c>
      <c r="G51" s="32">
        <v>4.2761086887163673</v>
      </c>
      <c r="H51" s="32">
        <v>1.3121344251834524</v>
      </c>
      <c r="I51" s="32">
        <v>1.0850792300329681</v>
      </c>
      <c r="J51" s="32">
        <v>470.48055555555561</v>
      </c>
      <c r="K51" s="32">
        <v>446.75833333333333</v>
      </c>
      <c r="L51" s="32">
        <v>137.0888888888889</v>
      </c>
      <c r="M51" s="32">
        <v>113.36666666666666</v>
      </c>
      <c r="N51" s="32">
        <v>18.211111111111112</v>
      </c>
      <c r="O51" s="32">
        <v>5.5111111111111111</v>
      </c>
      <c r="P51" s="32">
        <v>83.25555555555556</v>
      </c>
      <c r="Q51" s="32">
        <v>83.25555555555556</v>
      </c>
      <c r="R51" s="32">
        <v>0</v>
      </c>
      <c r="S51" s="32">
        <v>250.13611111111112</v>
      </c>
      <c r="T51" s="32">
        <v>219.7138888888889</v>
      </c>
      <c r="U51" s="32">
        <v>14.991666666666667</v>
      </c>
      <c r="V51" s="32">
        <v>15.430555555555555</v>
      </c>
      <c r="W51" s="32">
        <v>91.388888888888886</v>
      </c>
      <c r="X51" s="32">
        <v>8.7416666666666671</v>
      </c>
      <c r="Y51" s="32">
        <v>0</v>
      </c>
      <c r="Z51" s="32">
        <v>0</v>
      </c>
      <c r="AA51" s="32">
        <v>8.1861111111111118</v>
      </c>
      <c r="AB51" s="32">
        <v>0</v>
      </c>
      <c r="AC51" s="32">
        <v>74.461111111111109</v>
      </c>
      <c r="AD51" s="32">
        <v>0</v>
      </c>
      <c r="AE51" s="32">
        <v>0</v>
      </c>
      <c r="AF51" t="s">
        <v>101</v>
      </c>
      <c r="AG51">
        <v>5</v>
      </c>
      <c r="AH51"/>
    </row>
    <row r="52" spans="1:34" x14ac:dyDescent="0.25">
      <c r="A52" t="s">
        <v>1061</v>
      </c>
      <c r="B52" t="s">
        <v>427</v>
      </c>
      <c r="C52" t="s">
        <v>749</v>
      </c>
      <c r="D52" t="s">
        <v>981</v>
      </c>
      <c r="E52" s="32">
        <v>80.155555555555551</v>
      </c>
      <c r="F52" s="32">
        <v>3.6355336845023567</v>
      </c>
      <c r="G52" s="32">
        <v>3.4499570280011089</v>
      </c>
      <c r="H52" s="32">
        <v>1.2134682561685612</v>
      </c>
      <c r="I52" s="32">
        <v>1.0278915996673137</v>
      </c>
      <c r="J52" s="32">
        <v>291.40822222222221</v>
      </c>
      <c r="K52" s="32">
        <v>276.53322222222221</v>
      </c>
      <c r="L52" s="32">
        <v>97.266222222222225</v>
      </c>
      <c r="M52" s="32">
        <v>82.391222222222225</v>
      </c>
      <c r="N52" s="32">
        <v>9.2750000000000004</v>
      </c>
      <c r="O52" s="32">
        <v>5.6</v>
      </c>
      <c r="P52" s="32">
        <v>48.876555555555548</v>
      </c>
      <c r="Q52" s="32">
        <v>48.876555555555548</v>
      </c>
      <c r="R52" s="32">
        <v>0</v>
      </c>
      <c r="S52" s="32">
        <v>145.26544444444448</v>
      </c>
      <c r="T52" s="32">
        <v>136.09044444444447</v>
      </c>
      <c r="U52" s="32">
        <v>0.68888888888888888</v>
      </c>
      <c r="V52" s="32">
        <v>8.4861111111111107</v>
      </c>
      <c r="W52" s="32">
        <v>75.530555555555551</v>
      </c>
      <c r="X52" s="32">
        <v>21.030555555555555</v>
      </c>
      <c r="Y52" s="32">
        <v>0</v>
      </c>
      <c r="Z52" s="32">
        <v>0</v>
      </c>
      <c r="AA52" s="32">
        <v>31.855555555555554</v>
      </c>
      <c r="AB52" s="32">
        <v>0</v>
      </c>
      <c r="AC52" s="32">
        <v>22.644444444444446</v>
      </c>
      <c r="AD52" s="32">
        <v>0</v>
      </c>
      <c r="AE52" s="32">
        <v>0</v>
      </c>
      <c r="AF52" t="s">
        <v>68</v>
      </c>
      <c r="AG52">
        <v>5</v>
      </c>
      <c r="AH52"/>
    </row>
    <row r="53" spans="1:34" x14ac:dyDescent="0.25">
      <c r="A53" t="s">
        <v>1061</v>
      </c>
      <c r="B53" t="s">
        <v>448</v>
      </c>
      <c r="C53" t="s">
        <v>741</v>
      </c>
      <c r="D53" t="s">
        <v>989</v>
      </c>
      <c r="E53" s="32">
        <v>14.411111111111111</v>
      </c>
      <c r="F53" s="32">
        <v>10.251349267540476</v>
      </c>
      <c r="G53" s="32">
        <v>8.4485350809560522</v>
      </c>
      <c r="H53" s="32">
        <v>3.7515420200462612</v>
      </c>
      <c r="I53" s="32">
        <v>2.1804163454124903</v>
      </c>
      <c r="J53" s="32">
        <v>147.73333333333332</v>
      </c>
      <c r="K53" s="32">
        <v>121.75277777777778</v>
      </c>
      <c r="L53" s="32">
        <v>54.063888888888897</v>
      </c>
      <c r="M53" s="32">
        <v>31.422222222222221</v>
      </c>
      <c r="N53" s="32">
        <v>18.568333333333342</v>
      </c>
      <c r="O53" s="32">
        <v>4.0733333333333368</v>
      </c>
      <c r="P53" s="32">
        <v>36.730555555555554</v>
      </c>
      <c r="Q53" s="32">
        <v>33.391666666666666</v>
      </c>
      <c r="R53" s="32">
        <v>3.338888888888889</v>
      </c>
      <c r="S53" s="32">
        <v>56.93888888888889</v>
      </c>
      <c r="T53" s="32">
        <v>46.00277777777778</v>
      </c>
      <c r="U53" s="32">
        <v>0</v>
      </c>
      <c r="V53" s="32">
        <v>10.936111111111112</v>
      </c>
      <c r="W53" s="32">
        <v>36.000000000000007</v>
      </c>
      <c r="X53" s="32">
        <v>7.2888888888888888</v>
      </c>
      <c r="Y53" s="32">
        <v>1.6666666666666667</v>
      </c>
      <c r="Z53" s="32">
        <v>0</v>
      </c>
      <c r="AA53" s="32">
        <v>23.711111111111112</v>
      </c>
      <c r="AB53" s="32">
        <v>0</v>
      </c>
      <c r="AC53" s="32">
        <v>3.3333333333333335</v>
      </c>
      <c r="AD53" s="32">
        <v>0</v>
      </c>
      <c r="AE53" s="32">
        <v>0</v>
      </c>
      <c r="AF53" t="s">
        <v>90</v>
      </c>
      <c r="AG53">
        <v>5</v>
      </c>
      <c r="AH53"/>
    </row>
    <row r="54" spans="1:34" x14ac:dyDescent="0.25">
      <c r="A54" t="s">
        <v>1061</v>
      </c>
      <c r="B54" t="s">
        <v>547</v>
      </c>
      <c r="C54" t="s">
        <v>871</v>
      </c>
      <c r="D54" t="s">
        <v>1021</v>
      </c>
      <c r="E54" s="32">
        <v>63.255555555555553</v>
      </c>
      <c r="F54" s="32">
        <v>3.7305023713332166</v>
      </c>
      <c r="G54" s="32">
        <v>3.6180836114526618</v>
      </c>
      <c r="H54" s="32">
        <v>0.51176883892499558</v>
      </c>
      <c r="I54" s="32">
        <v>0.44018970665729845</v>
      </c>
      <c r="J54" s="32">
        <v>235.97500000000002</v>
      </c>
      <c r="K54" s="32">
        <v>228.86388888888891</v>
      </c>
      <c r="L54" s="32">
        <v>32.37222222222222</v>
      </c>
      <c r="M54" s="32">
        <v>27.844444444444445</v>
      </c>
      <c r="N54" s="32">
        <v>4.5277777777777777</v>
      </c>
      <c r="O54" s="32">
        <v>0</v>
      </c>
      <c r="P54" s="32">
        <v>28.819444444444443</v>
      </c>
      <c r="Q54" s="32">
        <v>26.236111111111111</v>
      </c>
      <c r="R54" s="32">
        <v>2.5833333333333335</v>
      </c>
      <c r="S54" s="32">
        <v>174.78333333333336</v>
      </c>
      <c r="T54" s="32">
        <v>136.38833333333335</v>
      </c>
      <c r="U54" s="32">
        <v>0</v>
      </c>
      <c r="V54" s="32">
        <v>38.395000000000003</v>
      </c>
      <c r="W54" s="32">
        <v>0</v>
      </c>
      <c r="X54" s="32">
        <v>0</v>
      </c>
      <c r="Y54" s="32">
        <v>0</v>
      </c>
      <c r="Z54" s="32">
        <v>0</v>
      </c>
      <c r="AA54" s="32">
        <v>0</v>
      </c>
      <c r="AB54" s="32">
        <v>0</v>
      </c>
      <c r="AC54" s="32">
        <v>0</v>
      </c>
      <c r="AD54" s="32">
        <v>0</v>
      </c>
      <c r="AE54" s="32">
        <v>0</v>
      </c>
      <c r="AF54" t="s">
        <v>191</v>
      </c>
      <c r="AG54">
        <v>5</v>
      </c>
      <c r="AH54"/>
    </row>
    <row r="55" spans="1:34" x14ac:dyDescent="0.25">
      <c r="A55" t="s">
        <v>1061</v>
      </c>
      <c r="B55" t="s">
        <v>508</v>
      </c>
      <c r="C55" t="s">
        <v>784</v>
      </c>
      <c r="D55" t="s">
        <v>988</v>
      </c>
      <c r="E55" s="32">
        <v>107.44444444444444</v>
      </c>
      <c r="F55" s="32">
        <v>3.0663474663908996</v>
      </c>
      <c r="G55" s="32">
        <v>2.8255822130299899</v>
      </c>
      <c r="H55" s="32">
        <v>0.7286215098241986</v>
      </c>
      <c r="I55" s="32">
        <v>0.60036918304033093</v>
      </c>
      <c r="J55" s="32">
        <v>329.46199999999999</v>
      </c>
      <c r="K55" s="32">
        <v>303.59311111111111</v>
      </c>
      <c r="L55" s="32">
        <v>78.286333333333332</v>
      </c>
      <c r="M55" s="32">
        <v>64.50633333333333</v>
      </c>
      <c r="N55" s="32">
        <v>8.5355555555555558</v>
      </c>
      <c r="O55" s="32">
        <v>5.2444444444444445</v>
      </c>
      <c r="P55" s="32">
        <v>33.547222222222217</v>
      </c>
      <c r="Q55" s="32">
        <v>21.458333333333332</v>
      </c>
      <c r="R55" s="32">
        <v>12.088888888888889</v>
      </c>
      <c r="S55" s="32">
        <v>217.62844444444443</v>
      </c>
      <c r="T55" s="32">
        <v>143.34566666666666</v>
      </c>
      <c r="U55" s="32">
        <v>35.81333333333334</v>
      </c>
      <c r="V55" s="32">
        <v>38.469444444444441</v>
      </c>
      <c r="W55" s="32">
        <v>10.833333333333334</v>
      </c>
      <c r="X55" s="32">
        <v>10.833333333333334</v>
      </c>
      <c r="Y55" s="32">
        <v>0</v>
      </c>
      <c r="Z55" s="32">
        <v>0</v>
      </c>
      <c r="AA55" s="32">
        <v>0</v>
      </c>
      <c r="AB55" s="32">
        <v>0</v>
      </c>
      <c r="AC55" s="32">
        <v>0</v>
      </c>
      <c r="AD55" s="32">
        <v>0</v>
      </c>
      <c r="AE55" s="32">
        <v>0</v>
      </c>
      <c r="AF55" t="s">
        <v>150</v>
      </c>
      <c r="AG55">
        <v>5</v>
      </c>
      <c r="AH55"/>
    </row>
    <row r="56" spans="1:34" x14ac:dyDescent="0.25">
      <c r="A56" t="s">
        <v>1061</v>
      </c>
      <c r="B56" t="s">
        <v>651</v>
      </c>
      <c r="C56" t="s">
        <v>932</v>
      </c>
      <c r="D56" t="s">
        <v>977</v>
      </c>
      <c r="E56" s="32">
        <v>35.888888888888886</v>
      </c>
      <c r="F56" s="32">
        <v>4.3659442724458195</v>
      </c>
      <c r="G56" s="32">
        <v>3.9480185758513917</v>
      </c>
      <c r="H56" s="32">
        <v>0.90975232198142364</v>
      </c>
      <c r="I56" s="32">
        <v>0.49182662538699634</v>
      </c>
      <c r="J56" s="32">
        <v>156.68888888888884</v>
      </c>
      <c r="K56" s="32">
        <v>141.68999999999994</v>
      </c>
      <c r="L56" s="32">
        <v>32.649999999999977</v>
      </c>
      <c r="M56" s="32">
        <v>17.651111111111089</v>
      </c>
      <c r="N56" s="32">
        <v>9.2977777777777764</v>
      </c>
      <c r="O56" s="32">
        <v>5.7011111111111124</v>
      </c>
      <c r="P56" s="32">
        <v>30.875555555555561</v>
      </c>
      <c r="Q56" s="32">
        <v>30.875555555555561</v>
      </c>
      <c r="R56" s="32">
        <v>0</v>
      </c>
      <c r="S56" s="32">
        <v>93.163333333333298</v>
      </c>
      <c r="T56" s="32">
        <v>88.598888888888851</v>
      </c>
      <c r="U56" s="32">
        <v>0</v>
      </c>
      <c r="V56" s="32">
        <v>4.5644444444444465</v>
      </c>
      <c r="W56" s="32">
        <v>0</v>
      </c>
      <c r="X56" s="32">
        <v>0</v>
      </c>
      <c r="Y56" s="32">
        <v>0</v>
      </c>
      <c r="Z56" s="32">
        <v>0</v>
      </c>
      <c r="AA56" s="32">
        <v>0</v>
      </c>
      <c r="AB56" s="32">
        <v>0</v>
      </c>
      <c r="AC56" s="32">
        <v>0</v>
      </c>
      <c r="AD56" s="32">
        <v>0</v>
      </c>
      <c r="AE56" s="32">
        <v>0</v>
      </c>
      <c r="AF56" t="s">
        <v>297</v>
      </c>
      <c r="AG56">
        <v>5</v>
      </c>
      <c r="AH56"/>
    </row>
    <row r="57" spans="1:34" x14ac:dyDescent="0.25">
      <c r="A57" t="s">
        <v>1061</v>
      </c>
      <c r="B57" t="s">
        <v>636</v>
      </c>
      <c r="C57" t="s">
        <v>920</v>
      </c>
      <c r="D57" t="s">
        <v>998</v>
      </c>
      <c r="E57" s="32">
        <v>20.211111111111112</v>
      </c>
      <c r="F57" s="32">
        <v>4.7752501374381522</v>
      </c>
      <c r="G57" s="32">
        <v>4.3479934029686635</v>
      </c>
      <c r="H57" s="32">
        <v>1.0659318306761956</v>
      </c>
      <c r="I57" s="32">
        <v>0.63867509620670693</v>
      </c>
      <c r="J57" s="32">
        <v>96.513111111111101</v>
      </c>
      <c r="K57" s="32">
        <v>87.87777777777778</v>
      </c>
      <c r="L57" s="32">
        <v>21.543666666666667</v>
      </c>
      <c r="M57" s="32">
        <v>12.908333333333333</v>
      </c>
      <c r="N57" s="32">
        <v>3.4436666666666667</v>
      </c>
      <c r="O57" s="32">
        <v>5.1916666666666664</v>
      </c>
      <c r="P57" s="32">
        <v>16.316666666666666</v>
      </c>
      <c r="Q57" s="32">
        <v>16.316666666666666</v>
      </c>
      <c r="R57" s="32">
        <v>0</v>
      </c>
      <c r="S57" s="32">
        <v>58.652777777777779</v>
      </c>
      <c r="T57" s="32">
        <v>42.35</v>
      </c>
      <c r="U57" s="32">
        <v>0</v>
      </c>
      <c r="V57" s="32">
        <v>16.302777777777777</v>
      </c>
      <c r="W57" s="32">
        <v>17.265888888888888</v>
      </c>
      <c r="X57" s="32">
        <v>7.333333333333333</v>
      </c>
      <c r="Y57" s="32">
        <v>2.2492222222222225</v>
      </c>
      <c r="Z57" s="32">
        <v>0</v>
      </c>
      <c r="AA57" s="32">
        <v>0</v>
      </c>
      <c r="AB57" s="32">
        <v>0</v>
      </c>
      <c r="AC57" s="32">
        <v>7.6833333333333336</v>
      </c>
      <c r="AD57" s="32">
        <v>0</v>
      </c>
      <c r="AE57" s="32">
        <v>0</v>
      </c>
      <c r="AF57" t="s">
        <v>282</v>
      </c>
      <c r="AG57">
        <v>5</v>
      </c>
      <c r="AH57"/>
    </row>
    <row r="58" spans="1:34" x14ac:dyDescent="0.25">
      <c r="A58" t="s">
        <v>1061</v>
      </c>
      <c r="B58" t="s">
        <v>539</v>
      </c>
      <c r="C58" t="s">
        <v>866</v>
      </c>
      <c r="D58" t="s">
        <v>973</v>
      </c>
      <c r="E58" s="32">
        <v>32.366666666666667</v>
      </c>
      <c r="F58" s="32">
        <v>4.1635839340885683</v>
      </c>
      <c r="G58" s="32">
        <v>3.9313491246138002</v>
      </c>
      <c r="H58" s="32">
        <v>0.75514933058702371</v>
      </c>
      <c r="I58" s="32">
        <v>0.52291452111225545</v>
      </c>
      <c r="J58" s="32">
        <v>134.76133333333334</v>
      </c>
      <c r="K58" s="32">
        <v>127.24466666666666</v>
      </c>
      <c r="L58" s="32">
        <v>24.441666666666666</v>
      </c>
      <c r="M58" s="32">
        <v>16.925000000000001</v>
      </c>
      <c r="N58" s="32">
        <v>4.4222222222222225</v>
      </c>
      <c r="O58" s="32">
        <v>3.0944444444444446</v>
      </c>
      <c r="P58" s="32">
        <v>46.861111111111114</v>
      </c>
      <c r="Q58" s="32">
        <v>46.861111111111114</v>
      </c>
      <c r="R58" s="32">
        <v>0</v>
      </c>
      <c r="S58" s="32">
        <v>63.458555555555556</v>
      </c>
      <c r="T58" s="32">
        <v>45.528666666666666</v>
      </c>
      <c r="U58" s="32">
        <v>0</v>
      </c>
      <c r="V58" s="32">
        <v>17.92988888888889</v>
      </c>
      <c r="W58" s="32">
        <v>25.423111111111112</v>
      </c>
      <c r="X58" s="32">
        <v>0</v>
      </c>
      <c r="Y58" s="32">
        <v>0</v>
      </c>
      <c r="Z58" s="32">
        <v>0</v>
      </c>
      <c r="AA58" s="32">
        <v>0</v>
      </c>
      <c r="AB58" s="32">
        <v>0</v>
      </c>
      <c r="AC58" s="32">
        <v>25.423111111111112</v>
      </c>
      <c r="AD58" s="32">
        <v>0</v>
      </c>
      <c r="AE58" s="32">
        <v>0</v>
      </c>
      <c r="AF58" t="s">
        <v>183</v>
      </c>
      <c r="AG58">
        <v>5</v>
      </c>
      <c r="AH58"/>
    </row>
    <row r="59" spans="1:34" x14ac:dyDescent="0.25">
      <c r="A59" t="s">
        <v>1061</v>
      </c>
      <c r="B59" t="s">
        <v>650</v>
      </c>
      <c r="C59" t="s">
        <v>931</v>
      </c>
      <c r="D59" t="s">
        <v>952</v>
      </c>
      <c r="E59" s="32">
        <v>29.833333333333332</v>
      </c>
      <c r="F59" s="32">
        <v>5.318763500931099</v>
      </c>
      <c r="G59" s="32">
        <v>4.9552216014897574</v>
      </c>
      <c r="H59" s="32">
        <v>0.97555307262569846</v>
      </c>
      <c r="I59" s="32">
        <v>0.6120111731843576</v>
      </c>
      <c r="J59" s="32">
        <v>158.67644444444446</v>
      </c>
      <c r="K59" s="32">
        <v>147.83077777777777</v>
      </c>
      <c r="L59" s="32">
        <v>29.104000000000003</v>
      </c>
      <c r="M59" s="32">
        <v>18.258333333333333</v>
      </c>
      <c r="N59" s="32">
        <v>5.156777777777779</v>
      </c>
      <c r="O59" s="32">
        <v>5.6888888888888891</v>
      </c>
      <c r="P59" s="32">
        <v>22.286111111111111</v>
      </c>
      <c r="Q59" s="32">
        <v>22.286111111111111</v>
      </c>
      <c r="R59" s="32">
        <v>0</v>
      </c>
      <c r="S59" s="32">
        <v>107.28633333333333</v>
      </c>
      <c r="T59" s="32">
        <v>93.186333333333337</v>
      </c>
      <c r="U59" s="32">
        <v>2.661111111111111</v>
      </c>
      <c r="V59" s="32">
        <v>11.438888888888888</v>
      </c>
      <c r="W59" s="32">
        <v>4.7583333333333337</v>
      </c>
      <c r="X59" s="32">
        <v>0</v>
      </c>
      <c r="Y59" s="32">
        <v>0</v>
      </c>
      <c r="Z59" s="32">
        <v>0</v>
      </c>
      <c r="AA59" s="32">
        <v>0</v>
      </c>
      <c r="AB59" s="32">
        <v>0</v>
      </c>
      <c r="AC59" s="32">
        <v>4.7583333333333337</v>
      </c>
      <c r="AD59" s="32">
        <v>0</v>
      </c>
      <c r="AE59" s="32">
        <v>0</v>
      </c>
      <c r="AF59" t="s">
        <v>296</v>
      </c>
      <c r="AG59">
        <v>5</v>
      </c>
      <c r="AH59"/>
    </row>
    <row r="60" spans="1:34" x14ac:dyDescent="0.25">
      <c r="A60" t="s">
        <v>1061</v>
      </c>
      <c r="B60" t="s">
        <v>525</v>
      </c>
      <c r="C60" t="s">
        <v>858</v>
      </c>
      <c r="D60" t="s">
        <v>988</v>
      </c>
      <c r="E60" s="32">
        <v>22.277777777777779</v>
      </c>
      <c r="F60" s="32">
        <v>4.4517057356608474</v>
      </c>
      <c r="G60" s="32">
        <v>4.1662942643391521</v>
      </c>
      <c r="H60" s="32">
        <v>1.1765586034912718</v>
      </c>
      <c r="I60" s="32">
        <v>0.89114713216957608</v>
      </c>
      <c r="J60" s="32">
        <v>99.174111111111102</v>
      </c>
      <c r="K60" s="32">
        <v>92.815777777777782</v>
      </c>
      <c r="L60" s="32">
        <v>26.211111111111112</v>
      </c>
      <c r="M60" s="32">
        <v>19.852777777777778</v>
      </c>
      <c r="N60" s="32">
        <v>6.3583333333333334</v>
      </c>
      <c r="O60" s="32">
        <v>0</v>
      </c>
      <c r="P60" s="32">
        <v>5.2111111111111112</v>
      </c>
      <c r="Q60" s="32">
        <v>5.2111111111111112</v>
      </c>
      <c r="R60" s="32">
        <v>0</v>
      </c>
      <c r="S60" s="32">
        <v>67.751888888888885</v>
      </c>
      <c r="T60" s="32">
        <v>67.751888888888885</v>
      </c>
      <c r="U60" s="32">
        <v>0</v>
      </c>
      <c r="V60" s="32">
        <v>0</v>
      </c>
      <c r="W60" s="32">
        <v>6.1361111111111111</v>
      </c>
      <c r="X60" s="32">
        <v>0</v>
      </c>
      <c r="Y60" s="32">
        <v>0</v>
      </c>
      <c r="Z60" s="32">
        <v>0</v>
      </c>
      <c r="AA60" s="32">
        <v>0</v>
      </c>
      <c r="AB60" s="32">
        <v>0</v>
      </c>
      <c r="AC60" s="32">
        <v>6.1361111111111111</v>
      </c>
      <c r="AD60" s="32">
        <v>0</v>
      </c>
      <c r="AE60" s="32">
        <v>0</v>
      </c>
      <c r="AF60" t="s">
        <v>167</v>
      </c>
      <c r="AG60">
        <v>5</v>
      </c>
      <c r="AH60"/>
    </row>
    <row r="61" spans="1:34" x14ac:dyDescent="0.25">
      <c r="A61" t="s">
        <v>1061</v>
      </c>
      <c r="B61" t="s">
        <v>463</v>
      </c>
      <c r="C61" t="s">
        <v>823</v>
      </c>
      <c r="D61" t="s">
        <v>969</v>
      </c>
      <c r="E61" s="32">
        <v>39.322222222222223</v>
      </c>
      <c r="F61" s="32">
        <v>4.3893529245549594</v>
      </c>
      <c r="G61" s="32">
        <v>4.0051342187058498</v>
      </c>
      <c r="H61" s="32">
        <v>0.77194687764905356</v>
      </c>
      <c r="I61" s="32">
        <v>0.38772817179994362</v>
      </c>
      <c r="J61" s="32">
        <v>172.59911111111111</v>
      </c>
      <c r="K61" s="32">
        <v>157.49077777777779</v>
      </c>
      <c r="L61" s="32">
        <v>30.354666666666674</v>
      </c>
      <c r="M61" s="32">
        <v>15.24633333333334</v>
      </c>
      <c r="N61" s="32">
        <v>10.230555555555556</v>
      </c>
      <c r="O61" s="32">
        <v>4.8777777777777782</v>
      </c>
      <c r="P61" s="32">
        <v>34.325000000000003</v>
      </c>
      <c r="Q61" s="32">
        <v>34.325000000000003</v>
      </c>
      <c r="R61" s="32">
        <v>0</v>
      </c>
      <c r="S61" s="32">
        <v>107.91944444444444</v>
      </c>
      <c r="T61" s="32">
        <v>84.980555555555554</v>
      </c>
      <c r="U61" s="32">
        <v>12.938888888888888</v>
      </c>
      <c r="V61" s="32">
        <v>10</v>
      </c>
      <c r="W61" s="32">
        <v>0</v>
      </c>
      <c r="X61" s="32">
        <v>0</v>
      </c>
      <c r="Y61" s="32">
        <v>0</v>
      </c>
      <c r="Z61" s="32">
        <v>0</v>
      </c>
      <c r="AA61" s="32">
        <v>0</v>
      </c>
      <c r="AB61" s="32">
        <v>0</v>
      </c>
      <c r="AC61" s="32">
        <v>0</v>
      </c>
      <c r="AD61" s="32">
        <v>0</v>
      </c>
      <c r="AE61" s="32">
        <v>0</v>
      </c>
      <c r="AF61" t="s">
        <v>105</v>
      </c>
      <c r="AG61">
        <v>5</v>
      </c>
      <c r="AH61"/>
    </row>
    <row r="62" spans="1:34" x14ac:dyDescent="0.25">
      <c r="A62" t="s">
        <v>1061</v>
      </c>
      <c r="B62" t="s">
        <v>676</v>
      </c>
      <c r="C62" t="s">
        <v>732</v>
      </c>
      <c r="D62" t="s">
        <v>988</v>
      </c>
      <c r="E62" s="32">
        <v>37.955555555555556</v>
      </c>
      <c r="F62" s="32">
        <v>3.763407494145198</v>
      </c>
      <c r="G62" s="32">
        <v>3.763407494145198</v>
      </c>
      <c r="H62" s="32">
        <v>0.72028688524590168</v>
      </c>
      <c r="I62" s="32">
        <v>0.72028688524590168</v>
      </c>
      <c r="J62" s="32">
        <v>142.84222222222218</v>
      </c>
      <c r="K62" s="32">
        <v>142.84222222222218</v>
      </c>
      <c r="L62" s="32">
        <v>27.338888888888889</v>
      </c>
      <c r="M62" s="32">
        <v>27.338888888888889</v>
      </c>
      <c r="N62" s="32">
        <v>0</v>
      </c>
      <c r="O62" s="32">
        <v>0</v>
      </c>
      <c r="P62" s="32">
        <v>19.085555555555548</v>
      </c>
      <c r="Q62" s="32">
        <v>19.085555555555548</v>
      </c>
      <c r="R62" s="32">
        <v>0</v>
      </c>
      <c r="S62" s="32">
        <v>96.417777777777729</v>
      </c>
      <c r="T62" s="32">
        <v>90.593333333333277</v>
      </c>
      <c r="U62" s="32">
        <v>0</v>
      </c>
      <c r="V62" s="32">
        <v>5.8244444444444472</v>
      </c>
      <c r="W62" s="32">
        <v>0</v>
      </c>
      <c r="X62" s="32">
        <v>0</v>
      </c>
      <c r="Y62" s="32">
        <v>0</v>
      </c>
      <c r="Z62" s="32">
        <v>0</v>
      </c>
      <c r="AA62" s="32">
        <v>0</v>
      </c>
      <c r="AB62" s="32">
        <v>0</v>
      </c>
      <c r="AC62" s="32">
        <v>0</v>
      </c>
      <c r="AD62" s="32">
        <v>0</v>
      </c>
      <c r="AE62" s="32">
        <v>0</v>
      </c>
      <c r="AF62" t="s">
        <v>322</v>
      </c>
      <c r="AG62">
        <v>5</v>
      </c>
      <c r="AH62"/>
    </row>
    <row r="63" spans="1:34" x14ac:dyDescent="0.25">
      <c r="A63" t="s">
        <v>1061</v>
      </c>
      <c r="B63" t="s">
        <v>480</v>
      </c>
      <c r="C63" t="s">
        <v>832</v>
      </c>
      <c r="D63" t="s">
        <v>1001</v>
      </c>
      <c r="E63" s="32">
        <v>112.48888888888889</v>
      </c>
      <c r="F63" s="32">
        <v>4.522226392730146</v>
      </c>
      <c r="G63" s="32">
        <v>4.0977360726985372</v>
      </c>
      <c r="H63" s="32">
        <v>0.97367542473330693</v>
      </c>
      <c r="I63" s="32">
        <v>0.63934215725009869</v>
      </c>
      <c r="J63" s="32">
        <v>508.70022222222224</v>
      </c>
      <c r="K63" s="32">
        <v>460.94977777777774</v>
      </c>
      <c r="L63" s="32">
        <v>109.52766666666666</v>
      </c>
      <c r="M63" s="32">
        <v>71.918888888888887</v>
      </c>
      <c r="N63" s="32">
        <v>32.55877777777777</v>
      </c>
      <c r="O63" s="32">
        <v>5.05</v>
      </c>
      <c r="P63" s="32">
        <v>92.534000000000006</v>
      </c>
      <c r="Q63" s="32">
        <v>82.39233333333334</v>
      </c>
      <c r="R63" s="32">
        <v>10.141666666666667</v>
      </c>
      <c r="S63" s="32">
        <v>306.63855555555551</v>
      </c>
      <c r="T63" s="32">
        <v>306.63855555555551</v>
      </c>
      <c r="U63" s="32">
        <v>0</v>
      </c>
      <c r="V63" s="32">
        <v>0</v>
      </c>
      <c r="W63" s="32">
        <v>0.10555555555555556</v>
      </c>
      <c r="X63" s="32">
        <v>0.10555555555555556</v>
      </c>
      <c r="Y63" s="32">
        <v>0</v>
      </c>
      <c r="Z63" s="32">
        <v>0</v>
      </c>
      <c r="AA63" s="32">
        <v>0</v>
      </c>
      <c r="AB63" s="32">
        <v>0</v>
      </c>
      <c r="AC63" s="32">
        <v>0</v>
      </c>
      <c r="AD63" s="32">
        <v>0</v>
      </c>
      <c r="AE63" s="32">
        <v>0</v>
      </c>
      <c r="AF63" t="s">
        <v>122</v>
      </c>
      <c r="AG63">
        <v>5</v>
      </c>
      <c r="AH63"/>
    </row>
    <row r="64" spans="1:34" x14ac:dyDescent="0.25">
      <c r="A64" t="s">
        <v>1061</v>
      </c>
      <c r="B64" t="s">
        <v>618</v>
      </c>
      <c r="C64" t="s">
        <v>775</v>
      </c>
      <c r="D64" t="s">
        <v>983</v>
      </c>
      <c r="E64" s="32">
        <v>33.944444444444443</v>
      </c>
      <c r="F64" s="32">
        <v>9.1138788870703742</v>
      </c>
      <c r="G64" s="32">
        <v>8.7813093289689022</v>
      </c>
      <c r="H64" s="32">
        <v>3.8111227495908344</v>
      </c>
      <c r="I64" s="32">
        <v>3.478553191489361</v>
      </c>
      <c r="J64" s="32">
        <v>309.36555555555549</v>
      </c>
      <c r="K64" s="32">
        <v>298.0766666666666</v>
      </c>
      <c r="L64" s="32">
        <v>129.36644444444443</v>
      </c>
      <c r="M64" s="32">
        <v>118.07755555555553</v>
      </c>
      <c r="N64" s="32">
        <v>5.6</v>
      </c>
      <c r="O64" s="32">
        <v>5.6888888888888891</v>
      </c>
      <c r="P64" s="32">
        <v>1.8164444444444448</v>
      </c>
      <c r="Q64" s="32">
        <v>1.8164444444444448</v>
      </c>
      <c r="R64" s="32">
        <v>0</v>
      </c>
      <c r="S64" s="32">
        <v>178.18266666666662</v>
      </c>
      <c r="T64" s="32">
        <v>178.18266666666662</v>
      </c>
      <c r="U64" s="32">
        <v>0</v>
      </c>
      <c r="V64" s="32">
        <v>0</v>
      </c>
      <c r="W64" s="32">
        <v>82.611111111111114</v>
      </c>
      <c r="X64" s="32">
        <v>27.066666666666666</v>
      </c>
      <c r="Y64" s="32">
        <v>0</v>
      </c>
      <c r="Z64" s="32">
        <v>0</v>
      </c>
      <c r="AA64" s="32">
        <v>0</v>
      </c>
      <c r="AB64" s="32">
        <v>0</v>
      </c>
      <c r="AC64" s="32">
        <v>55.544444444444444</v>
      </c>
      <c r="AD64" s="32">
        <v>0</v>
      </c>
      <c r="AE64" s="32">
        <v>0</v>
      </c>
      <c r="AF64" t="s">
        <v>263</v>
      </c>
      <c r="AG64">
        <v>5</v>
      </c>
      <c r="AH64"/>
    </row>
    <row r="65" spans="1:34" x14ac:dyDescent="0.25">
      <c r="A65" t="s">
        <v>1061</v>
      </c>
      <c r="B65" t="s">
        <v>474</v>
      </c>
      <c r="C65" t="s">
        <v>775</v>
      </c>
      <c r="D65" t="s">
        <v>983</v>
      </c>
      <c r="E65" s="32">
        <v>42.988888888888887</v>
      </c>
      <c r="F65" s="32">
        <v>5.5258206254846218</v>
      </c>
      <c r="G65" s="32">
        <v>4.7588782631170856</v>
      </c>
      <c r="H65" s="32">
        <v>1.7274360299819076</v>
      </c>
      <c r="I65" s="32">
        <v>0.989260790902042</v>
      </c>
      <c r="J65" s="32">
        <v>237.54888888888891</v>
      </c>
      <c r="K65" s="32">
        <v>204.57888888888891</v>
      </c>
      <c r="L65" s="32">
        <v>74.260555555555555</v>
      </c>
      <c r="M65" s="32">
        <v>42.527222222222228</v>
      </c>
      <c r="N65" s="32">
        <v>26.2</v>
      </c>
      <c r="O65" s="32">
        <v>5.5333333333333332</v>
      </c>
      <c r="P65" s="32">
        <v>45.546888888888901</v>
      </c>
      <c r="Q65" s="32">
        <v>44.310222222222237</v>
      </c>
      <c r="R65" s="32">
        <v>1.2366666666666666</v>
      </c>
      <c r="S65" s="32">
        <v>117.74144444444444</v>
      </c>
      <c r="T65" s="32">
        <v>103.64033333333333</v>
      </c>
      <c r="U65" s="32">
        <v>0</v>
      </c>
      <c r="V65" s="32">
        <v>14.101111111111114</v>
      </c>
      <c r="W65" s="32">
        <v>12.658888888888889</v>
      </c>
      <c r="X65" s="32">
        <v>2.0944444444444446</v>
      </c>
      <c r="Y65" s="32">
        <v>1.2666666666666666</v>
      </c>
      <c r="Z65" s="32">
        <v>1.4</v>
      </c>
      <c r="AA65" s="32">
        <v>6.8088888888888883</v>
      </c>
      <c r="AB65" s="32">
        <v>0</v>
      </c>
      <c r="AC65" s="32">
        <v>1.0888888888888888</v>
      </c>
      <c r="AD65" s="32">
        <v>0</v>
      </c>
      <c r="AE65" s="32">
        <v>0</v>
      </c>
      <c r="AF65" t="s">
        <v>116</v>
      </c>
      <c r="AG65">
        <v>5</v>
      </c>
      <c r="AH65"/>
    </row>
    <row r="66" spans="1:34" x14ac:dyDescent="0.25">
      <c r="A66" t="s">
        <v>1061</v>
      </c>
      <c r="B66" t="s">
        <v>361</v>
      </c>
      <c r="C66" t="s">
        <v>762</v>
      </c>
      <c r="D66" t="s">
        <v>979</v>
      </c>
      <c r="E66" s="32">
        <v>97.222222222222229</v>
      </c>
      <c r="F66" s="32">
        <v>4.1804742857142845</v>
      </c>
      <c r="G66" s="32">
        <v>3.8300228571428558</v>
      </c>
      <c r="H66" s="32">
        <v>0.68314971428571425</v>
      </c>
      <c r="I66" s="32">
        <v>0.45784114285714278</v>
      </c>
      <c r="J66" s="32">
        <v>406.43499999999995</v>
      </c>
      <c r="K66" s="32">
        <v>372.36333333333323</v>
      </c>
      <c r="L66" s="32">
        <v>66.417333333333332</v>
      </c>
      <c r="M66" s="32">
        <v>44.512333333333331</v>
      </c>
      <c r="N66" s="32">
        <v>16.363888888888887</v>
      </c>
      <c r="O66" s="32">
        <v>5.5411111111111113</v>
      </c>
      <c r="P66" s="32">
        <v>74.191444444444443</v>
      </c>
      <c r="Q66" s="32">
        <v>62.024777777777771</v>
      </c>
      <c r="R66" s="32">
        <v>12.166666666666666</v>
      </c>
      <c r="S66" s="32">
        <v>265.82622222222216</v>
      </c>
      <c r="T66" s="32">
        <v>243.22622222222213</v>
      </c>
      <c r="U66" s="32">
        <v>8.8888888888888892E-2</v>
      </c>
      <c r="V66" s="32">
        <v>22.511111111111113</v>
      </c>
      <c r="W66" s="32">
        <v>124.76000000000002</v>
      </c>
      <c r="X66" s="32">
        <v>18.581777777777777</v>
      </c>
      <c r="Y66" s="32">
        <v>0</v>
      </c>
      <c r="Z66" s="32">
        <v>5.5411111111111113</v>
      </c>
      <c r="AA66" s="32">
        <v>6.3386666666666667</v>
      </c>
      <c r="AB66" s="32">
        <v>0</v>
      </c>
      <c r="AC66" s="32">
        <v>89.120666666666679</v>
      </c>
      <c r="AD66" s="32">
        <v>8.8888888888888892E-2</v>
      </c>
      <c r="AE66" s="32">
        <v>5.0888888888888886</v>
      </c>
      <c r="AF66" t="s">
        <v>1</v>
      </c>
      <c r="AG66">
        <v>5</v>
      </c>
      <c r="AH66"/>
    </row>
    <row r="67" spans="1:34" x14ac:dyDescent="0.25">
      <c r="A67" t="s">
        <v>1061</v>
      </c>
      <c r="B67" t="s">
        <v>527</v>
      </c>
      <c r="C67" t="s">
        <v>860</v>
      </c>
      <c r="D67" t="s">
        <v>1022</v>
      </c>
      <c r="E67" s="32">
        <v>33.266666666666666</v>
      </c>
      <c r="F67" s="32">
        <v>3.9388510354041419</v>
      </c>
      <c r="G67" s="32">
        <v>3.4482865731462926</v>
      </c>
      <c r="H67" s="32">
        <v>1.5263861055444226</v>
      </c>
      <c r="I67" s="32">
        <v>1.0358216432865732</v>
      </c>
      <c r="J67" s="32">
        <v>131.03244444444445</v>
      </c>
      <c r="K67" s="32">
        <v>114.71299999999999</v>
      </c>
      <c r="L67" s="32">
        <v>50.777777777777786</v>
      </c>
      <c r="M67" s="32">
        <v>34.458333333333336</v>
      </c>
      <c r="N67" s="32">
        <v>10.763888888888889</v>
      </c>
      <c r="O67" s="32">
        <v>5.5555555555555554</v>
      </c>
      <c r="P67" s="32">
        <v>11.011111111111111</v>
      </c>
      <c r="Q67" s="32">
        <v>11.011111111111111</v>
      </c>
      <c r="R67" s="32">
        <v>0</v>
      </c>
      <c r="S67" s="32">
        <v>69.243555555555545</v>
      </c>
      <c r="T67" s="32">
        <v>68.285222222222217</v>
      </c>
      <c r="U67" s="32">
        <v>0</v>
      </c>
      <c r="V67" s="32">
        <v>0.95833333333333337</v>
      </c>
      <c r="W67" s="32">
        <v>1.3277777777777777</v>
      </c>
      <c r="X67" s="32">
        <v>1.3277777777777777</v>
      </c>
      <c r="Y67" s="32">
        <v>0</v>
      </c>
      <c r="Z67" s="32">
        <v>0</v>
      </c>
      <c r="AA67" s="32">
        <v>0</v>
      </c>
      <c r="AB67" s="32">
        <v>0</v>
      </c>
      <c r="AC67" s="32">
        <v>0</v>
      </c>
      <c r="AD67" s="32">
        <v>0</v>
      </c>
      <c r="AE67" s="32">
        <v>0</v>
      </c>
      <c r="AF67" t="s">
        <v>170</v>
      </c>
      <c r="AG67">
        <v>5</v>
      </c>
      <c r="AH67"/>
    </row>
    <row r="68" spans="1:34" x14ac:dyDescent="0.25">
      <c r="A68" t="s">
        <v>1061</v>
      </c>
      <c r="B68" t="s">
        <v>409</v>
      </c>
      <c r="C68" t="s">
        <v>788</v>
      </c>
      <c r="D68" t="s">
        <v>994</v>
      </c>
      <c r="E68" s="32">
        <v>38.43333333333333</v>
      </c>
      <c r="F68" s="32">
        <v>5.4383521248915878</v>
      </c>
      <c r="G68" s="32">
        <v>4.6775831165076625</v>
      </c>
      <c r="H68" s="32">
        <v>1.921037872217404</v>
      </c>
      <c r="I68" s="32">
        <v>1.1662677074298933</v>
      </c>
      <c r="J68" s="32">
        <v>209.01400000000001</v>
      </c>
      <c r="K68" s="32">
        <v>179.77511111111113</v>
      </c>
      <c r="L68" s="32">
        <v>73.831888888888884</v>
      </c>
      <c r="M68" s="32">
        <v>44.823555555555558</v>
      </c>
      <c r="N68" s="32">
        <v>23.763888888888889</v>
      </c>
      <c r="O68" s="32">
        <v>5.2444444444444445</v>
      </c>
      <c r="P68" s="32">
        <v>22.580555555555556</v>
      </c>
      <c r="Q68" s="32">
        <v>22.35</v>
      </c>
      <c r="R68" s="32">
        <v>0.23055555555555557</v>
      </c>
      <c r="S68" s="32">
        <v>112.60155555555555</v>
      </c>
      <c r="T68" s="32">
        <v>106.496</v>
      </c>
      <c r="U68" s="32">
        <v>0</v>
      </c>
      <c r="V68" s="32">
        <v>6.1055555555555552</v>
      </c>
      <c r="W68" s="32">
        <v>0</v>
      </c>
      <c r="X68" s="32">
        <v>0</v>
      </c>
      <c r="Y68" s="32">
        <v>0</v>
      </c>
      <c r="Z68" s="32">
        <v>0</v>
      </c>
      <c r="AA68" s="32">
        <v>0</v>
      </c>
      <c r="AB68" s="32">
        <v>0</v>
      </c>
      <c r="AC68" s="32">
        <v>0</v>
      </c>
      <c r="AD68" s="32">
        <v>0</v>
      </c>
      <c r="AE68" s="32">
        <v>0</v>
      </c>
      <c r="AF68" t="s">
        <v>49</v>
      </c>
      <c r="AG68">
        <v>5</v>
      </c>
      <c r="AH68"/>
    </row>
    <row r="69" spans="1:34" x14ac:dyDescent="0.25">
      <c r="A69" t="s">
        <v>1061</v>
      </c>
      <c r="B69" t="s">
        <v>671</v>
      </c>
      <c r="C69" t="s">
        <v>786</v>
      </c>
      <c r="D69" t="s">
        <v>970</v>
      </c>
      <c r="E69" s="32">
        <v>39.1</v>
      </c>
      <c r="F69" s="32">
        <v>3.883773799374822</v>
      </c>
      <c r="G69" s="32">
        <v>3.4623472577436774</v>
      </c>
      <c r="H69" s="32">
        <v>0.60187553282182427</v>
      </c>
      <c r="I69" s="32">
        <v>0.18364592213697073</v>
      </c>
      <c r="J69" s="32">
        <v>151.85555555555555</v>
      </c>
      <c r="K69" s="32">
        <v>135.37777777777779</v>
      </c>
      <c r="L69" s="32">
        <v>23.533333333333331</v>
      </c>
      <c r="M69" s="32">
        <v>7.1805555555555554</v>
      </c>
      <c r="N69" s="32">
        <v>9.7972222222222225</v>
      </c>
      <c r="O69" s="32">
        <v>6.5555555555555554</v>
      </c>
      <c r="P69" s="32">
        <v>31.225000000000001</v>
      </c>
      <c r="Q69" s="32">
        <v>31.1</v>
      </c>
      <c r="R69" s="32">
        <v>0.125</v>
      </c>
      <c r="S69" s="32">
        <v>97.097222222222229</v>
      </c>
      <c r="T69" s="32">
        <v>75.855555555555554</v>
      </c>
      <c r="U69" s="32">
        <v>12.044444444444444</v>
      </c>
      <c r="V69" s="32">
        <v>9.1972222222222229</v>
      </c>
      <c r="W69" s="32">
        <v>14.005555555555556</v>
      </c>
      <c r="X69" s="32">
        <v>0</v>
      </c>
      <c r="Y69" s="32">
        <v>5.322222222222222</v>
      </c>
      <c r="Z69" s="32">
        <v>0</v>
      </c>
      <c r="AA69" s="32">
        <v>4.291666666666667</v>
      </c>
      <c r="AB69" s="32">
        <v>0</v>
      </c>
      <c r="AC69" s="32">
        <v>4.3916666666666666</v>
      </c>
      <c r="AD69" s="32">
        <v>0</v>
      </c>
      <c r="AE69" s="32">
        <v>0</v>
      </c>
      <c r="AF69" t="s">
        <v>317</v>
      </c>
      <c r="AG69">
        <v>5</v>
      </c>
      <c r="AH69"/>
    </row>
    <row r="70" spans="1:34" x14ac:dyDescent="0.25">
      <c r="A70" t="s">
        <v>1061</v>
      </c>
      <c r="B70" t="s">
        <v>659</v>
      </c>
      <c r="C70" t="s">
        <v>748</v>
      </c>
      <c r="D70" t="s">
        <v>983</v>
      </c>
      <c r="E70" s="32">
        <v>97.555555555555557</v>
      </c>
      <c r="F70" s="32">
        <v>3.613658314350797</v>
      </c>
      <c r="G70" s="32">
        <v>3.327952164009111</v>
      </c>
      <c r="H70" s="32">
        <v>1.0462107061503416</v>
      </c>
      <c r="I70" s="32">
        <v>0.76050455580865584</v>
      </c>
      <c r="J70" s="32">
        <v>352.53244444444442</v>
      </c>
      <c r="K70" s="32">
        <v>324.66022222222216</v>
      </c>
      <c r="L70" s="32">
        <v>102.06366666666666</v>
      </c>
      <c r="M70" s="32">
        <v>74.191444444444429</v>
      </c>
      <c r="N70" s="32">
        <v>23.238888888888887</v>
      </c>
      <c r="O70" s="32">
        <v>4.6333333333333337</v>
      </c>
      <c r="P70" s="32">
        <v>54.786111111111111</v>
      </c>
      <c r="Q70" s="32">
        <v>54.786111111111111</v>
      </c>
      <c r="R70" s="32">
        <v>0</v>
      </c>
      <c r="S70" s="32">
        <v>195.68266666666662</v>
      </c>
      <c r="T70" s="32">
        <v>195.68266666666662</v>
      </c>
      <c r="U70" s="32">
        <v>0</v>
      </c>
      <c r="V70" s="32">
        <v>0</v>
      </c>
      <c r="W70" s="32">
        <v>26.361111111111111</v>
      </c>
      <c r="X70" s="32">
        <v>5.8694444444444445</v>
      </c>
      <c r="Y70" s="32">
        <v>0</v>
      </c>
      <c r="Z70" s="32">
        <v>0</v>
      </c>
      <c r="AA70" s="32">
        <v>4.2472222222222218</v>
      </c>
      <c r="AB70" s="32">
        <v>0</v>
      </c>
      <c r="AC70" s="32">
        <v>16.244444444444444</v>
      </c>
      <c r="AD70" s="32">
        <v>0</v>
      </c>
      <c r="AE70" s="32">
        <v>0</v>
      </c>
      <c r="AF70" t="s">
        <v>305</v>
      </c>
      <c r="AG70">
        <v>5</v>
      </c>
      <c r="AH70"/>
    </row>
    <row r="71" spans="1:34" x14ac:dyDescent="0.25">
      <c r="A71" t="s">
        <v>1061</v>
      </c>
      <c r="B71" t="s">
        <v>397</v>
      </c>
      <c r="C71" t="s">
        <v>783</v>
      </c>
      <c r="D71" t="s">
        <v>990</v>
      </c>
      <c r="E71" s="32">
        <v>100.36666666666666</v>
      </c>
      <c r="F71" s="32">
        <v>4.4888043839256069</v>
      </c>
      <c r="G71" s="32">
        <v>4.0568238680394106</v>
      </c>
      <c r="H71" s="32">
        <v>1.4541005203144026</v>
      </c>
      <c r="I71" s="32">
        <v>1.0284855529724342</v>
      </c>
      <c r="J71" s="32">
        <v>450.52633333333335</v>
      </c>
      <c r="K71" s="32">
        <v>407.16988888888886</v>
      </c>
      <c r="L71" s="32">
        <v>145.9432222222222</v>
      </c>
      <c r="M71" s="32">
        <v>103.22566666666664</v>
      </c>
      <c r="N71" s="32">
        <v>38.883333333333333</v>
      </c>
      <c r="O71" s="32">
        <v>3.834222222222222</v>
      </c>
      <c r="P71" s="32">
        <v>80.144222222222197</v>
      </c>
      <c r="Q71" s="32">
        <v>79.505333333333311</v>
      </c>
      <c r="R71" s="32">
        <v>0.63888888888888906</v>
      </c>
      <c r="S71" s="32">
        <v>224.43888888888893</v>
      </c>
      <c r="T71" s="32">
        <v>224.43888888888893</v>
      </c>
      <c r="U71" s="32">
        <v>0</v>
      </c>
      <c r="V71" s="32">
        <v>0</v>
      </c>
      <c r="W71" s="32">
        <v>20.272222222222222</v>
      </c>
      <c r="X71" s="32">
        <v>4.9055555555555559</v>
      </c>
      <c r="Y71" s="32">
        <v>1.7277777777777779</v>
      </c>
      <c r="Z71" s="32">
        <v>0.77777777777777779</v>
      </c>
      <c r="AA71" s="32">
        <v>6.6916666666666664</v>
      </c>
      <c r="AB71" s="32">
        <v>0</v>
      </c>
      <c r="AC71" s="32">
        <v>6.1694444444444443</v>
      </c>
      <c r="AD71" s="32">
        <v>0</v>
      </c>
      <c r="AE71" s="32">
        <v>0</v>
      </c>
      <c r="AF71" t="s">
        <v>37</v>
      </c>
      <c r="AG71">
        <v>5</v>
      </c>
      <c r="AH71"/>
    </row>
    <row r="72" spans="1:34" x14ac:dyDescent="0.25">
      <c r="A72" t="s">
        <v>1061</v>
      </c>
      <c r="B72" t="s">
        <v>398</v>
      </c>
      <c r="C72" t="s">
        <v>784</v>
      </c>
      <c r="D72" t="s">
        <v>988</v>
      </c>
      <c r="E72" s="32">
        <v>36.299999999999997</v>
      </c>
      <c r="F72" s="32">
        <v>5.4290633608815444</v>
      </c>
      <c r="G72" s="32">
        <v>4.1229721456994195</v>
      </c>
      <c r="H72" s="32">
        <v>2.2472666054484236</v>
      </c>
      <c r="I72" s="32">
        <v>0.94117539026629948</v>
      </c>
      <c r="J72" s="32">
        <v>197.07500000000005</v>
      </c>
      <c r="K72" s="32">
        <v>149.66388888888892</v>
      </c>
      <c r="L72" s="32">
        <v>81.575777777777773</v>
      </c>
      <c r="M72" s="32">
        <v>34.164666666666669</v>
      </c>
      <c r="N72" s="32">
        <v>42.077777777777776</v>
      </c>
      <c r="O72" s="32">
        <v>5.333333333333333</v>
      </c>
      <c r="P72" s="32">
        <v>19.130555555555553</v>
      </c>
      <c r="Q72" s="32">
        <v>19.130555555555553</v>
      </c>
      <c r="R72" s="32">
        <v>0</v>
      </c>
      <c r="S72" s="32">
        <v>96.368666666666684</v>
      </c>
      <c r="T72" s="32">
        <v>85.252000000000024</v>
      </c>
      <c r="U72" s="32">
        <v>0</v>
      </c>
      <c r="V72" s="32">
        <v>11.116666666666667</v>
      </c>
      <c r="W72" s="32">
        <v>0</v>
      </c>
      <c r="X72" s="32">
        <v>0</v>
      </c>
      <c r="Y72" s="32">
        <v>0</v>
      </c>
      <c r="Z72" s="32">
        <v>0</v>
      </c>
      <c r="AA72" s="32">
        <v>0</v>
      </c>
      <c r="AB72" s="32">
        <v>0</v>
      </c>
      <c r="AC72" s="32">
        <v>0</v>
      </c>
      <c r="AD72" s="32">
        <v>0</v>
      </c>
      <c r="AE72" s="32">
        <v>0</v>
      </c>
      <c r="AF72" t="s">
        <v>38</v>
      </c>
      <c r="AG72">
        <v>5</v>
      </c>
      <c r="AH72"/>
    </row>
    <row r="73" spans="1:34" x14ac:dyDescent="0.25">
      <c r="A73" t="s">
        <v>1061</v>
      </c>
      <c r="B73" t="s">
        <v>512</v>
      </c>
      <c r="C73" t="s">
        <v>848</v>
      </c>
      <c r="D73" t="s">
        <v>1010</v>
      </c>
      <c r="E73" s="32">
        <v>33.533333333333331</v>
      </c>
      <c r="F73" s="32">
        <v>4.1254937044400268</v>
      </c>
      <c r="G73" s="32">
        <v>3.6938336646785954</v>
      </c>
      <c r="H73" s="32">
        <v>0.78942677269715056</v>
      </c>
      <c r="I73" s="32">
        <v>0.35776673293571909</v>
      </c>
      <c r="J73" s="32">
        <v>138.34155555555554</v>
      </c>
      <c r="K73" s="32">
        <v>123.86655555555556</v>
      </c>
      <c r="L73" s="32">
        <v>26.472111111111115</v>
      </c>
      <c r="M73" s="32">
        <v>11.997111111111114</v>
      </c>
      <c r="N73" s="32">
        <v>8.7111111111111104</v>
      </c>
      <c r="O73" s="32">
        <v>5.7638888888888893</v>
      </c>
      <c r="P73" s="32">
        <v>46.080555555555556</v>
      </c>
      <c r="Q73" s="32">
        <v>46.080555555555556</v>
      </c>
      <c r="R73" s="32">
        <v>0</v>
      </c>
      <c r="S73" s="32">
        <v>65.788888888888891</v>
      </c>
      <c r="T73" s="32">
        <v>65.788888888888891</v>
      </c>
      <c r="U73" s="32">
        <v>0</v>
      </c>
      <c r="V73" s="32">
        <v>0</v>
      </c>
      <c r="W73" s="32">
        <v>29.074999999999999</v>
      </c>
      <c r="X73" s="32">
        <v>0</v>
      </c>
      <c r="Y73" s="32">
        <v>0</v>
      </c>
      <c r="Z73" s="32">
        <v>0</v>
      </c>
      <c r="AA73" s="32">
        <v>6.5166666666666666</v>
      </c>
      <c r="AB73" s="32">
        <v>0</v>
      </c>
      <c r="AC73" s="32">
        <v>22.558333333333334</v>
      </c>
      <c r="AD73" s="32">
        <v>0</v>
      </c>
      <c r="AE73" s="32">
        <v>0</v>
      </c>
      <c r="AF73" t="s">
        <v>154</v>
      </c>
      <c r="AG73">
        <v>5</v>
      </c>
      <c r="AH73"/>
    </row>
    <row r="74" spans="1:34" x14ac:dyDescent="0.25">
      <c r="A74" t="s">
        <v>1061</v>
      </c>
      <c r="B74" t="s">
        <v>441</v>
      </c>
      <c r="C74" t="s">
        <v>748</v>
      </c>
      <c r="D74" t="s">
        <v>983</v>
      </c>
      <c r="E74" s="32">
        <v>66.63333333333334</v>
      </c>
      <c r="F74" s="32">
        <v>4.0121727530431874</v>
      </c>
      <c r="G74" s="32">
        <v>3.8274970818742697</v>
      </c>
      <c r="H74" s="32">
        <v>1.2179839919959978</v>
      </c>
      <c r="I74" s="32">
        <v>1.0333083208270801</v>
      </c>
      <c r="J74" s="32">
        <v>267.34444444444443</v>
      </c>
      <c r="K74" s="32">
        <v>255.03888888888886</v>
      </c>
      <c r="L74" s="32">
        <v>81.158333333333331</v>
      </c>
      <c r="M74" s="32">
        <v>68.852777777777774</v>
      </c>
      <c r="N74" s="32">
        <v>6.4444444444444446</v>
      </c>
      <c r="O74" s="32">
        <v>5.8611111111111107</v>
      </c>
      <c r="P74" s="32">
        <v>53.755555555555553</v>
      </c>
      <c r="Q74" s="32">
        <v>53.755555555555553</v>
      </c>
      <c r="R74" s="32">
        <v>0</v>
      </c>
      <c r="S74" s="32">
        <v>132.43055555555554</v>
      </c>
      <c r="T74" s="32">
        <v>120.875</v>
      </c>
      <c r="U74" s="32">
        <v>0</v>
      </c>
      <c r="V74" s="32">
        <v>11.555555555555555</v>
      </c>
      <c r="W74" s="32">
        <v>8.6666666666666661</v>
      </c>
      <c r="X74" s="32">
        <v>1.6972222222222222</v>
      </c>
      <c r="Y74" s="32">
        <v>0</v>
      </c>
      <c r="Z74" s="32">
        <v>0</v>
      </c>
      <c r="AA74" s="32">
        <v>0.28611111111111109</v>
      </c>
      <c r="AB74" s="32">
        <v>0</v>
      </c>
      <c r="AC74" s="32">
        <v>6.5944444444444441</v>
      </c>
      <c r="AD74" s="32">
        <v>0</v>
      </c>
      <c r="AE74" s="32">
        <v>8.8888888888888892E-2</v>
      </c>
      <c r="AF74" t="s">
        <v>83</v>
      </c>
      <c r="AG74">
        <v>5</v>
      </c>
      <c r="AH74"/>
    </row>
    <row r="75" spans="1:34" x14ac:dyDescent="0.25">
      <c r="A75" t="s">
        <v>1061</v>
      </c>
      <c r="B75" t="s">
        <v>536</v>
      </c>
      <c r="C75" t="s">
        <v>741</v>
      </c>
      <c r="D75" t="s">
        <v>989</v>
      </c>
      <c r="E75" s="32">
        <v>45.588888888888889</v>
      </c>
      <c r="F75" s="32">
        <v>3.8985498415793329</v>
      </c>
      <c r="G75" s="32">
        <v>3.6222276383134298</v>
      </c>
      <c r="H75" s="32">
        <v>0.73531562271508666</v>
      </c>
      <c r="I75" s="32">
        <v>0.45899341944918354</v>
      </c>
      <c r="J75" s="32">
        <v>177.73055555555558</v>
      </c>
      <c r="K75" s="32">
        <v>165.13333333333335</v>
      </c>
      <c r="L75" s="32">
        <v>33.522222222222226</v>
      </c>
      <c r="M75" s="32">
        <v>20.925000000000001</v>
      </c>
      <c r="N75" s="32">
        <v>7.3527777777777779</v>
      </c>
      <c r="O75" s="32">
        <v>5.2444444444444445</v>
      </c>
      <c r="P75" s="32">
        <v>37.325000000000003</v>
      </c>
      <c r="Q75" s="32">
        <v>37.325000000000003</v>
      </c>
      <c r="R75" s="32">
        <v>0</v>
      </c>
      <c r="S75" s="32">
        <v>106.88333333333333</v>
      </c>
      <c r="T75" s="32">
        <v>92.588888888888889</v>
      </c>
      <c r="U75" s="32">
        <v>0</v>
      </c>
      <c r="V75" s="32">
        <v>14.294444444444444</v>
      </c>
      <c r="W75" s="32">
        <v>0</v>
      </c>
      <c r="X75" s="32">
        <v>0</v>
      </c>
      <c r="Y75" s="32">
        <v>0</v>
      </c>
      <c r="Z75" s="32">
        <v>0</v>
      </c>
      <c r="AA75" s="32">
        <v>0</v>
      </c>
      <c r="AB75" s="32">
        <v>0</v>
      </c>
      <c r="AC75" s="32">
        <v>0</v>
      </c>
      <c r="AD75" s="32">
        <v>0</v>
      </c>
      <c r="AE75" s="32">
        <v>0</v>
      </c>
      <c r="AF75" t="s">
        <v>180</v>
      </c>
      <c r="AG75">
        <v>5</v>
      </c>
      <c r="AH75"/>
    </row>
    <row r="76" spans="1:34" x14ac:dyDescent="0.25">
      <c r="A76" t="s">
        <v>1061</v>
      </c>
      <c r="B76" t="s">
        <v>642</v>
      </c>
      <c r="C76" t="s">
        <v>924</v>
      </c>
      <c r="D76" t="s">
        <v>1034</v>
      </c>
      <c r="E76" s="32">
        <v>40.555555555555557</v>
      </c>
      <c r="F76" s="32">
        <v>3.337846575342466</v>
      </c>
      <c r="G76" s="32">
        <v>2.1229972602739728</v>
      </c>
      <c r="H76" s="32">
        <v>0.71604109589041087</v>
      </c>
      <c r="I76" s="32">
        <v>0</v>
      </c>
      <c r="J76" s="32">
        <v>135.36822222222224</v>
      </c>
      <c r="K76" s="32">
        <v>86.099333333333348</v>
      </c>
      <c r="L76" s="32">
        <v>29.039444444444442</v>
      </c>
      <c r="M76" s="32">
        <v>0</v>
      </c>
      <c r="N76" s="32">
        <v>23.350555555555552</v>
      </c>
      <c r="O76" s="32">
        <v>5.6888888888888891</v>
      </c>
      <c r="P76" s="32">
        <v>20.229444444444439</v>
      </c>
      <c r="Q76" s="32">
        <v>0</v>
      </c>
      <c r="R76" s="32">
        <v>20.229444444444439</v>
      </c>
      <c r="S76" s="32">
        <v>86.099333333333348</v>
      </c>
      <c r="T76" s="32">
        <v>42.207777777777792</v>
      </c>
      <c r="U76" s="32">
        <v>0</v>
      </c>
      <c r="V76" s="32">
        <v>43.891555555555556</v>
      </c>
      <c r="W76" s="32">
        <v>0.71111111111111114</v>
      </c>
      <c r="X76" s="32">
        <v>0</v>
      </c>
      <c r="Y76" s="32">
        <v>0</v>
      </c>
      <c r="Z76" s="32">
        <v>0.71111111111111114</v>
      </c>
      <c r="AA76" s="32">
        <v>0</v>
      </c>
      <c r="AB76" s="32">
        <v>0</v>
      </c>
      <c r="AC76" s="32">
        <v>0</v>
      </c>
      <c r="AD76" s="32">
        <v>0</v>
      </c>
      <c r="AE76" s="32">
        <v>0</v>
      </c>
      <c r="AF76" t="s">
        <v>288</v>
      </c>
      <c r="AG76">
        <v>5</v>
      </c>
      <c r="AH76"/>
    </row>
    <row r="77" spans="1:34" x14ac:dyDescent="0.25">
      <c r="A77" t="s">
        <v>1061</v>
      </c>
      <c r="B77" t="s">
        <v>602</v>
      </c>
      <c r="C77" t="s">
        <v>736</v>
      </c>
      <c r="D77" t="s">
        <v>987</v>
      </c>
      <c r="E77" s="32">
        <v>64.75555555555556</v>
      </c>
      <c r="F77" s="32">
        <v>5.3933682223747423</v>
      </c>
      <c r="G77" s="32">
        <v>4.6785003431708994</v>
      </c>
      <c r="H77" s="32">
        <v>1.7515442690459848</v>
      </c>
      <c r="I77" s="32">
        <v>1.0366763898421414</v>
      </c>
      <c r="J77" s="32">
        <v>349.25055555555554</v>
      </c>
      <c r="K77" s="32">
        <v>302.95888888888891</v>
      </c>
      <c r="L77" s="32">
        <v>113.42222222222223</v>
      </c>
      <c r="M77" s="32">
        <v>67.13055555555556</v>
      </c>
      <c r="N77" s="32">
        <v>40.780555555555559</v>
      </c>
      <c r="O77" s="32">
        <v>5.5111111111111111</v>
      </c>
      <c r="P77" s="32">
        <v>45.113888888888887</v>
      </c>
      <c r="Q77" s="32">
        <v>45.113888888888887</v>
      </c>
      <c r="R77" s="32">
        <v>0</v>
      </c>
      <c r="S77" s="32">
        <v>190.71444444444444</v>
      </c>
      <c r="T77" s="32">
        <v>136.38944444444445</v>
      </c>
      <c r="U77" s="32">
        <v>1</v>
      </c>
      <c r="V77" s="32">
        <v>53.325000000000003</v>
      </c>
      <c r="W77" s="32">
        <v>0</v>
      </c>
      <c r="X77" s="32">
        <v>0</v>
      </c>
      <c r="Y77" s="32">
        <v>0</v>
      </c>
      <c r="Z77" s="32">
        <v>0</v>
      </c>
      <c r="AA77" s="32">
        <v>0</v>
      </c>
      <c r="AB77" s="32">
        <v>0</v>
      </c>
      <c r="AC77" s="32">
        <v>0</v>
      </c>
      <c r="AD77" s="32">
        <v>0</v>
      </c>
      <c r="AE77" s="32">
        <v>0</v>
      </c>
      <c r="AF77" t="s">
        <v>247</v>
      </c>
      <c r="AG77">
        <v>5</v>
      </c>
      <c r="AH77"/>
    </row>
    <row r="78" spans="1:34" x14ac:dyDescent="0.25">
      <c r="A78" t="s">
        <v>1061</v>
      </c>
      <c r="B78" t="s">
        <v>597</v>
      </c>
      <c r="C78" t="s">
        <v>782</v>
      </c>
      <c r="D78" t="s">
        <v>991</v>
      </c>
      <c r="E78" s="32">
        <v>61.444444444444443</v>
      </c>
      <c r="F78" s="32">
        <v>4.4858987341772156</v>
      </c>
      <c r="G78" s="32">
        <v>3.8820108499095847</v>
      </c>
      <c r="H78" s="32">
        <v>1.0096745027124774</v>
      </c>
      <c r="I78" s="32">
        <v>0.40578661844484631</v>
      </c>
      <c r="J78" s="32">
        <v>275.63355555555557</v>
      </c>
      <c r="K78" s="32">
        <v>238.52800000000002</v>
      </c>
      <c r="L78" s="32">
        <v>62.038888888888891</v>
      </c>
      <c r="M78" s="32">
        <v>24.933333333333334</v>
      </c>
      <c r="N78" s="32">
        <v>32.305555555555557</v>
      </c>
      <c r="O78" s="32">
        <v>4.8</v>
      </c>
      <c r="P78" s="32">
        <v>72.088111111111118</v>
      </c>
      <c r="Q78" s="32">
        <v>72.088111111111118</v>
      </c>
      <c r="R78" s="32">
        <v>0</v>
      </c>
      <c r="S78" s="32">
        <v>141.50655555555556</v>
      </c>
      <c r="T78" s="32">
        <v>140.76488888888889</v>
      </c>
      <c r="U78" s="32">
        <v>0</v>
      </c>
      <c r="V78" s="32">
        <v>0.7416666666666667</v>
      </c>
      <c r="W78" s="32">
        <v>0.42222222222222222</v>
      </c>
      <c r="X78" s="32">
        <v>0</v>
      </c>
      <c r="Y78" s="32">
        <v>0</v>
      </c>
      <c r="Z78" s="32">
        <v>0</v>
      </c>
      <c r="AA78" s="32">
        <v>0</v>
      </c>
      <c r="AB78" s="32">
        <v>0</v>
      </c>
      <c r="AC78" s="32">
        <v>0.42222222222222222</v>
      </c>
      <c r="AD78" s="32">
        <v>0</v>
      </c>
      <c r="AE78" s="32">
        <v>0</v>
      </c>
      <c r="AF78" t="s">
        <v>242</v>
      </c>
      <c r="AG78">
        <v>5</v>
      </c>
      <c r="AH78"/>
    </row>
    <row r="79" spans="1:34" x14ac:dyDescent="0.25">
      <c r="A79" t="s">
        <v>1061</v>
      </c>
      <c r="B79" t="s">
        <v>688</v>
      </c>
      <c r="C79" t="s">
        <v>749</v>
      </c>
      <c r="D79" t="s">
        <v>981</v>
      </c>
      <c r="E79" s="32">
        <v>57.355555555555554</v>
      </c>
      <c r="F79" s="32">
        <v>5.2382003099573824</v>
      </c>
      <c r="G79" s="32">
        <v>4.8912204571871376</v>
      </c>
      <c r="H79" s="32">
        <v>0.71950987989151494</v>
      </c>
      <c r="I79" s="32">
        <v>0.37253002712127087</v>
      </c>
      <c r="J79" s="32">
        <v>300.43988888888896</v>
      </c>
      <c r="K79" s="32">
        <v>280.5386666666667</v>
      </c>
      <c r="L79" s="32">
        <v>41.267888888888891</v>
      </c>
      <c r="M79" s="32">
        <v>21.366666666666667</v>
      </c>
      <c r="N79" s="32">
        <v>14.734555555555557</v>
      </c>
      <c r="O79" s="32">
        <v>5.166666666666667</v>
      </c>
      <c r="P79" s="32">
        <v>43.739333333333327</v>
      </c>
      <c r="Q79" s="32">
        <v>43.739333333333327</v>
      </c>
      <c r="R79" s="32">
        <v>0</v>
      </c>
      <c r="S79" s="32">
        <v>215.43266666666671</v>
      </c>
      <c r="T79" s="32">
        <v>215.43266666666671</v>
      </c>
      <c r="U79" s="32">
        <v>0</v>
      </c>
      <c r="V79" s="32">
        <v>0</v>
      </c>
      <c r="W79" s="32">
        <v>0</v>
      </c>
      <c r="X79" s="32">
        <v>0</v>
      </c>
      <c r="Y79" s="32">
        <v>0</v>
      </c>
      <c r="Z79" s="32">
        <v>0</v>
      </c>
      <c r="AA79" s="32">
        <v>0</v>
      </c>
      <c r="AB79" s="32">
        <v>0</v>
      </c>
      <c r="AC79" s="32">
        <v>0</v>
      </c>
      <c r="AD79" s="32">
        <v>0</v>
      </c>
      <c r="AE79" s="32">
        <v>0</v>
      </c>
      <c r="AF79" t="s">
        <v>334</v>
      </c>
      <c r="AG79">
        <v>5</v>
      </c>
      <c r="AH79"/>
    </row>
    <row r="80" spans="1:34" x14ac:dyDescent="0.25">
      <c r="A80" t="s">
        <v>1061</v>
      </c>
      <c r="B80" t="s">
        <v>571</v>
      </c>
      <c r="C80" t="s">
        <v>749</v>
      </c>
      <c r="D80" t="s">
        <v>981</v>
      </c>
      <c r="E80" s="32">
        <v>121.58888888888889</v>
      </c>
      <c r="F80" s="32">
        <v>4.8508361509640867</v>
      </c>
      <c r="G80" s="32">
        <v>4.4218212555971856</v>
      </c>
      <c r="H80" s="32">
        <v>0.924389107191812</v>
      </c>
      <c r="I80" s="32">
        <v>0.57475281001553513</v>
      </c>
      <c r="J80" s="32">
        <v>589.8077777777778</v>
      </c>
      <c r="K80" s="32">
        <v>537.64433333333341</v>
      </c>
      <c r="L80" s="32">
        <v>112.39544444444444</v>
      </c>
      <c r="M80" s="32">
        <v>69.88355555555556</v>
      </c>
      <c r="N80" s="32">
        <v>37.428555555555555</v>
      </c>
      <c r="O80" s="32">
        <v>5.083333333333333</v>
      </c>
      <c r="P80" s="32">
        <v>126.00511111111112</v>
      </c>
      <c r="Q80" s="32">
        <v>116.35355555555556</v>
      </c>
      <c r="R80" s="32">
        <v>9.6515555555555572</v>
      </c>
      <c r="S80" s="32">
        <v>351.40722222222229</v>
      </c>
      <c r="T80" s="32">
        <v>351.40722222222229</v>
      </c>
      <c r="U80" s="32">
        <v>0</v>
      </c>
      <c r="V80" s="32">
        <v>0</v>
      </c>
      <c r="W80" s="32">
        <v>0</v>
      </c>
      <c r="X80" s="32">
        <v>0</v>
      </c>
      <c r="Y80" s="32">
        <v>0</v>
      </c>
      <c r="Z80" s="32">
        <v>0</v>
      </c>
      <c r="AA80" s="32">
        <v>0</v>
      </c>
      <c r="AB80" s="32">
        <v>0</v>
      </c>
      <c r="AC80" s="32">
        <v>0</v>
      </c>
      <c r="AD80" s="32">
        <v>0</v>
      </c>
      <c r="AE80" s="32">
        <v>0</v>
      </c>
      <c r="AF80" t="s">
        <v>215</v>
      </c>
      <c r="AG80">
        <v>5</v>
      </c>
      <c r="AH80"/>
    </row>
    <row r="81" spans="1:34" x14ac:dyDescent="0.25">
      <c r="A81" t="s">
        <v>1061</v>
      </c>
      <c r="B81" t="s">
        <v>552</v>
      </c>
      <c r="C81" t="s">
        <v>874</v>
      </c>
      <c r="D81" t="s">
        <v>1017</v>
      </c>
      <c r="E81" s="32">
        <v>19.277777777777779</v>
      </c>
      <c r="F81" s="32">
        <v>4.9556945244956774</v>
      </c>
      <c r="G81" s="32">
        <v>4.5177233429394814</v>
      </c>
      <c r="H81" s="32">
        <v>2.27457060518732</v>
      </c>
      <c r="I81" s="32">
        <v>1.8365994236311241</v>
      </c>
      <c r="J81" s="32">
        <v>95.534777777777791</v>
      </c>
      <c r="K81" s="32">
        <v>87.091666666666669</v>
      </c>
      <c r="L81" s="32">
        <v>43.848666666666674</v>
      </c>
      <c r="M81" s="32">
        <v>35.405555555555559</v>
      </c>
      <c r="N81" s="32">
        <v>5.6931111111111115</v>
      </c>
      <c r="O81" s="32">
        <v>2.75</v>
      </c>
      <c r="P81" s="32">
        <v>9.1277777777777782</v>
      </c>
      <c r="Q81" s="32">
        <v>9.1277777777777782</v>
      </c>
      <c r="R81" s="32">
        <v>0</v>
      </c>
      <c r="S81" s="32">
        <v>42.558333333333337</v>
      </c>
      <c r="T81" s="32">
        <v>33.413888888888891</v>
      </c>
      <c r="U81" s="32">
        <v>9.1444444444444439</v>
      </c>
      <c r="V81" s="32">
        <v>0</v>
      </c>
      <c r="W81" s="32">
        <v>10.102777777777778</v>
      </c>
      <c r="X81" s="32">
        <v>4.8694444444444445</v>
      </c>
      <c r="Y81" s="32">
        <v>0</v>
      </c>
      <c r="Z81" s="32">
        <v>2.75</v>
      </c>
      <c r="AA81" s="32">
        <v>0</v>
      </c>
      <c r="AB81" s="32">
        <v>0</v>
      </c>
      <c r="AC81" s="32">
        <v>2.4833333333333334</v>
      </c>
      <c r="AD81" s="32">
        <v>0</v>
      </c>
      <c r="AE81" s="32">
        <v>0</v>
      </c>
      <c r="AF81" t="s">
        <v>196</v>
      </c>
      <c r="AG81">
        <v>5</v>
      </c>
      <c r="AH81"/>
    </row>
    <row r="82" spans="1:34" x14ac:dyDescent="0.25">
      <c r="A82" t="s">
        <v>1061</v>
      </c>
      <c r="B82" t="s">
        <v>654</v>
      </c>
      <c r="C82" t="s">
        <v>727</v>
      </c>
      <c r="D82" t="s">
        <v>1027</v>
      </c>
      <c r="E82" s="32">
        <v>16.744444444444444</v>
      </c>
      <c r="F82" s="32">
        <v>5.0892368944923687</v>
      </c>
      <c r="G82" s="32">
        <v>4.2299469143994699</v>
      </c>
      <c r="H82" s="32">
        <v>1.6048108825481087</v>
      </c>
      <c r="I82" s="32">
        <v>0.74552090245520897</v>
      </c>
      <c r="J82" s="32">
        <v>85.216444444444434</v>
      </c>
      <c r="K82" s="32">
        <v>70.828111111111113</v>
      </c>
      <c r="L82" s="32">
        <v>26.871666666666663</v>
      </c>
      <c r="M82" s="32">
        <v>12.483333333333333</v>
      </c>
      <c r="N82" s="32">
        <v>9.3105555555555561</v>
      </c>
      <c r="O82" s="32">
        <v>5.0777777777777775</v>
      </c>
      <c r="P82" s="32">
        <v>15.505555555555556</v>
      </c>
      <c r="Q82" s="32">
        <v>15.505555555555556</v>
      </c>
      <c r="R82" s="32">
        <v>0</v>
      </c>
      <c r="S82" s="32">
        <v>42.839222222222219</v>
      </c>
      <c r="T82" s="32">
        <v>37.18644444444444</v>
      </c>
      <c r="U82" s="32">
        <v>0.64722222222222225</v>
      </c>
      <c r="V82" s="32">
        <v>5.0055555555555555</v>
      </c>
      <c r="W82" s="32">
        <v>5.3305555555555557</v>
      </c>
      <c r="X82" s="32">
        <v>0.13333333333333333</v>
      </c>
      <c r="Y82" s="32">
        <v>0</v>
      </c>
      <c r="Z82" s="32">
        <v>0</v>
      </c>
      <c r="AA82" s="32">
        <v>0</v>
      </c>
      <c r="AB82" s="32">
        <v>0</v>
      </c>
      <c r="AC82" s="32">
        <v>5.197222222222222</v>
      </c>
      <c r="AD82" s="32">
        <v>0</v>
      </c>
      <c r="AE82" s="32">
        <v>0</v>
      </c>
      <c r="AF82" t="s">
        <v>300</v>
      </c>
      <c r="AG82">
        <v>5</v>
      </c>
      <c r="AH82"/>
    </row>
    <row r="83" spans="1:34" x14ac:dyDescent="0.25">
      <c r="A83" t="s">
        <v>1061</v>
      </c>
      <c r="B83" t="s">
        <v>584</v>
      </c>
      <c r="C83" t="s">
        <v>720</v>
      </c>
      <c r="D83" t="s">
        <v>988</v>
      </c>
      <c r="E83" s="32">
        <v>30.922222222222221</v>
      </c>
      <c r="F83" s="32">
        <v>3.45102766798419</v>
      </c>
      <c r="G83" s="32">
        <v>3.2747035573122534</v>
      </c>
      <c r="H83" s="32">
        <v>0.87026949335249726</v>
      </c>
      <c r="I83" s="32">
        <v>0.6939453826805605</v>
      </c>
      <c r="J83" s="32">
        <v>106.71344444444445</v>
      </c>
      <c r="K83" s="32">
        <v>101.26111111111112</v>
      </c>
      <c r="L83" s="32">
        <v>26.910666666666664</v>
      </c>
      <c r="M83" s="32">
        <v>21.458333333333332</v>
      </c>
      <c r="N83" s="32">
        <v>0.3856666666666666</v>
      </c>
      <c r="O83" s="32">
        <v>5.0666666666666664</v>
      </c>
      <c r="P83" s="32">
        <v>11.080555555555556</v>
      </c>
      <c r="Q83" s="32">
        <v>11.080555555555556</v>
      </c>
      <c r="R83" s="32">
        <v>0</v>
      </c>
      <c r="S83" s="32">
        <v>68.722222222222229</v>
      </c>
      <c r="T83" s="32">
        <v>64.716666666666669</v>
      </c>
      <c r="U83" s="32">
        <v>0</v>
      </c>
      <c r="V83" s="32">
        <v>4.0055555555555555</v>
      </c>
      <c r="W83" s="32">
        <v>0</v>
      </c>
      <c r="X83" s="32">
        <v>0</v>
      </c>
      <c r="Y83" s="32">
        <v>0</v>
      </c>
      <c r="Z83" s="32">
        <v>0</v>
      </c>
      <c r="AA83" s="32">
        <v>0</v>
      </c>
      <c r="AB83" s="32">
        <v>0</v>
      </c>
      <c r="AC83" s="32">
        <v>0</v>
      </c>
      <c r="AD83" s="32">
        <v>0</v>
      </c>
      <c r="AE83" s="32">
        <v>0</v>
      </c>
      <c r="AF83" t="s">
        <v>228</v>
      </c>
      <c r="AG83">
        <v>5</v>
      </c>
      <c r="AH83"/>
    </row>
    <row r="84" spans="1:34" x14ac:dyDescent="0.25">
      <c r="A84" t="s">
        <v>1061</v>
      </c>
      <c r="B84" t="s">
        <v>396</v>
      </c>
      <c r="C84" t="s">
        <v>782</v>
      </c>
      <c r="D84" t="s">
        <v>991</v>
      </c>
      <c r="E84" s="32">
        <v>63.31111111111111</v>
      </c>
      <c r="F84" s="32">
        <v>5.2516181116181109</v>
      </c>
      <c r="G84" s="32">
        <v>5.0402772902772908</v>
      </c>
      <c r="H84" s="32">
        <v>1.1920796770796771</v>
      </c>
      <c r="I84" s="32">
        <v>0.98073885573885577</v>
      </c>
      <c r="J84" s="32">
        <v>332.48577777777774</v>
      </c>
      <c r="K84" s="32">
        <v>319.10555555555555</v>
      </c>
      <c r="L84" s="32">
        <v>75.471888888888884</v>
      </c>
      <c r="M84" s="32">
        <v>62.091666666666669</v>
      </c>
      <c r="N84" s="32">
        <v>8.4913333333333316</v>
      </c>
      <c r="O84" s="32">
        <v>4.8888888888888893</v>
      </c>
      <c r="P84" s="32">
        <v>45.661111111111111</v>
      </c>
      <c r="Q84" s="32">
        <v>45.661111111111111</v>
      </c>
      <c r="R84" s="32">
        <v>0</v>
      </c>
      <c r="S84" s="32">
        <v>211.35277777777779</v>
      </c>
      <c r="T84" s="32">
        <v>198.0888888888889</v>
      </c>
      <c r="U84" s="32">
        <v>6.2861111111111114</v>
      </c>
      <c r="V84" s="32">
        <v>6.9777777777777779</v>
      </c>
      <c r="W84" s="32">
        <v>3.7250000000000001</v>
      </c>
      <c r="X84" s="32">
        <v>3.3527777777777779</v>
      </c>
      <c r="Y84" s="32">
        <v>0</v>
      </c>
      <c r="Z84" s="32">
        <v>0</v>
      </c>
      <c r="AA84" s="32">
        <v>0</v>
      </c>
      <c r="AB84" s="32">
        <v>0</v>
      </c>
      <c r="AC84" s="32">
        <v>0.37222222222222223</v>
      </c>
      <c r="AD84" s="32">
        <v>0</v>
      </c>
      <c r="AE84" s="32">
        <v>0</v>
      </c>
      <c r="AF84" t="s">
        <v>36</v>
      </c>
      <c r="AG84">
        <v>5</v>
      </c>
      <c r="AH84"/>
    </row>
    <row r="85" spans="1:34" x14ac:dyDescent="0.25">
      <c r="A85" t="s">
        <v>1061</v>
      </c>
      <c r="B85" t="s">
        <v>610</v>
      </c>
      <c r="C85" t="s">
        <v>740</v>
      </c>
      <c r="D85" t="s">
        <v>964</v>
      </c>
      <c r="E85" s="32">
        <v>21.944444444444443</v>
      </c>
      <c r="F85" s="32">
        <v>4.2006329113924057</v>
      </c>
      <c r="G85" s="32">
        <v>3.68620253164557</v>
      </c>
      <c r="H85" s="32">
        <v>1.3460759493670886</v>
      </c>
      <c r="I85" s="32">
        <v>0.87101265822784812</v>
      </c>
      <c r="J85" s="32">
        <v>92.180555555555557</v>
      </c>
      <c r="K85" s="32">
        <v>80.891666666666666</v>
      </c>
      <c r="L85" s="32">
        <v>29.538888888888888</v>
      </c>
      <c r="M85" s="32">
        <v>19.113888888888887</v>
      </c>
      <c r="N85" s="32">
        <v>3.9249999999999998</v>
      </c>
      <c r="O85" s="32">
        <v>6.5</v>
      </c>
      <c r="P85" s="32">
        <v>18.963888888888889</v>
      </c>
      <c r="Q85" s="32">
        <v>18.100000000000001</v>
      </c>
      <c r="R85" s="32">
        <v>0.86388888888888893</v>
      </c>
      <c r="S85" s="32">
        <v>43.677777777777777</v>
      </c>
      <c r="T85" s="32">
        <v>41.87222222222222</v>
      </c>
      <c r="U85" s="32">
        <v>0</v>
      </c>
      <c r="V85" s="32">
        <v>1.8055555555555556</v>
      </c>
      <c r="W85" s="32">
        <v>0</v>
      </c>
      <c r="X85" s="32">
        <v>0</v>
      </c>
      <c r="Y85" s="32">
        <v>0</v>
      </c>
      <c r="Z85" s="32">
        <v>0</v>
      </c>
      <c r="AA85" s="32">
        <v>0</v>
      </c>
      <c r="AB85" s="32">
        <v>0</v>
      </c>
      <c r="AC85" s="32">
        <v>0</v>
      </c>
      <c r="AD85" s="32">
        <v>0</v>
      </c>
      <c r="AE85" s="32">
        <v>0</v>
      </c>
      <c r="AF85" t="s">
        <v>255</v>
      </c>
      <c r="AG85">
        <v>5</v>
      </c>
      <c r="AH85"/>
    </row>
    <row r="86" spans="1:34" x14ac:dyDescent="0.25">
      <c r="A86" t="s">
        <v>1061</v>
      </c>
      <c r="B86" t="s">
        <v>577</v>
      </c>
      <c r="C86" t="s">
        <v>766</v>
      </c>
      <c r="D86" t="s">
        <v>955</v>
      </c>
      <c r="E86" s="32">
        <v>130.1</v>
      </c>
      <c r="F86" s="32">
        <v>4.6244717738491756</v>
      </c>
      <c r="G86" s="32">
        <v>4.4027619779656675</v>
      </c>
      <c r="H86" s="32">
        <v>0.71196088478947817</v>
      </c>
      <c r="I86" s="32">
        <v>0.49025108890596975</v>
      </c>
      <c r="J86" s="32">
        <v>601.6437777777777</v>
      </c>
      <c r="K86" s="32">
        <v>572.79933333333327</v>
      </c>
      <c r="L86" s="32">
        <v>92.626111111111101</v>
      </c>
      <c r="M86" s="32">
        <v>63.781666666666659</v>
      </c>
      <c r="N86" s="32">
        <v>23.6</v>
      </c>
      <c r="O86" s="32">
        <v>5.2444444444444445</v>
      </c>
      <c r="P86" s="32">
        <v>71.30522222222227</v>
      </c>
      <c r="Q86" s="32">
        <v>71.30522222222227</v>
      </c>
      <c r="R86" s="32">
        <v>0</v>
      </c>
      <c r="S86" s="32">
        <v>437.71244444444437</v>
      </c>
      <c r="T86" s="32">
        <v>377.67455555555546</v>
      </c>
      <c r="U86" s="32">
        <v>0</v>
      </c>
      <c r="V86" s="32">
        <v>60.037888888888901</v>
      </c>
      <c r="W86" s="32">
        <v>27.296111111111106</v>
      </c>
      <c r="X86" s="32">
        <v>0.39444444444444443</v>
      </c>
      <c r="Y86" s="32">
        <v>0</v>
      </c>
      <c r="Z86" s="32">
        <v>0</v>
      </c>
      <c r="AA86" s="32">
        <v>11.496222222222215</v>
      </c>
      <c r="AB86" s="32">
        <v>0</v>
      </c>
      <c r="AC86" s="32">
        <v>15.405444444444447</v>
      </c>
      <c r="AD86" s="32">
        <v>0</v>
      </c>
      <c r="AE86" s="32">
        <v>0</v>
      </c>
      <c r="AF86" t="s">
        <v>221</v>
      </c>
      <c r="AG86">
        <v>5</v>
      </c>
      <c r="AH86"/>
    </row>
    <row r="87" spans="1:34" x14ac:dyDescent="0.25">
      <c r="A87" t="s">
        <v>1061</v>
      </c>
      <c r="B87" t="s">
        <v>632</v>
      </c>
      <c r="C87" t="s">
        <v>917</v>
      </c>
      <c r="D87" t="s">
        <v>961</v>
      </c>
      <c r="E87" s="32">
        <v>38.444444444444443</v>
      </c>
      <c r="F87" s="32">
        <v>5.0996965317919063</v>
      </c>
      <c r="G87" s="32">
        <v>4.6667514450867049</v>
      </c>
      <c r="H87" s="32">
        <v>0.72636994219653206</v>
      </c>
      <c r="I87" s="32">
        <v>0.41316763005780366</v>
      </c>
      <c r="J87" s="32">
        <v>196.05499999999995</v>
      </c>
      <c r="K87" s="32">
        <v>179.41066666666666</v>
      </c>
      <c r="L87" s="32">
        <v>27.924888888888898</v>
      </c>
      <c r="M87" s="32">
        <v>15.884000000000007</v>
      </c>
      <c r="N87" s="32">
        <v>7.4517777777777772</v>
      </c>
      <c r="O87" s="32">
        <v>4.5891111111111114</v>
      </c>
      <c r="P87" s="32">
        <v>35.970111111111109</v>
      </c>
      <c r="Q87" s="32">
        <v>31.366666666666667</v>
      </c>
      <c r="R87" s="32">
        <v>4.6034444444444444</v>
      </c>
      <c r="S87" s="32">
        <v>132.15999999999997</v>
      </c>
      <c r="T87" s="32">
        <v>96.905444444444399</v>
      </c>
      <c r="U87" s="32">
        <v>8.7251111111111115</v>
      </c>
      <c r="V87" s="32">
        <v>26.529444444444451</v>
      </c>
      <c r="W87" s="32">
        <v>11.887777777777778</v>
      </c>
      <c r="X87" s="32">
        <v>0</v>
      </c>
      <c r="Y87" s="32">
        <v>0</v>
      </c>
      <c r="Z87" s="32">
        <v>0</v>
      </c>
      <c r="AA87" s="32">
        <v>3.7905555555555561</v>
      </c>
      <c r="AB87" s="32">
        <v>0</v>
      </c>
      <c r="AC87" s="32">
        <v>8.0972222222222214</v>
      </c>
      <c r="AD87" s="32">
        <v>0</v>
      </c>
      <c r="AE87" s="32">
        <v>0</v>
      </c>
      <c r="AF87" t="s">
        <v>278</v>
      </c>
      <c r="AG87">
        <v>5</v>
      </c>
      <c r="AH87"/>
    </row>
    <row r="88" spans="1:34" x14ac:dyDescent="0.25">
      <c r="A88" t="s">
        <v>1061</v>
      </c>
      <c r="B88" t="s">
        <v>656</v>
      </c>
      <c r="C88" t="s">
        <v>935</v>
      </c>
      <c r="D88" t="s">
        <v>1035</v>
      </c>
      <c r="E88" s="32">
        <v>42.288888888888891</v>
      </c>
      <c r="F88" s="32">
        <v>4.2023699421965315</v>
      </c>
      <c r="G88" s="32">
        <v>3.7427009984235422</v>
      </c>
      <c r="H88" s="32">
        <v>0.75135312664214393</v>
      </c>
      <c r="I88" s="32">
        <v>0.29168418286915393</v>
      </c>
      <c r="J88" s="32">
        <v>177.71355555555556</v>
      </c>
      <c r="K88" s="32">
        <v>158.27466666666669</v>
      </c>
      <c r="L88" s="32">
        <v>31.773888888888891</v>
      </c>
      <c r="M88" s="32">
        <v>12.334999999999999</v>
      </c>
      <c r="N88" s="32">
        <v>19.43888888888889</v>
      </c>
      <c r="O88" s="32">
        <v>0</v>
      </c>
      <c r="P88" s="32">
        <v>57.111111111111114</v>
      </c>
      <c r="Q88" s="32">
        <v>57.111111111111114</v>
      </c>
      <c r="R88" s="32">
        <v>0</v>
      </c>
      <c r="S88" s="32">
        <v>88.828555555555553</v>
      </c>
      <c r="T88" s="32">
        <v>87.067444444444448</v>
      </c>
      <c r="U88" s="32">
        <v>0</v>
      </c>
      <c r="V88" s="32">
        <v>1.7611111111111111</v>
      </c>
      <c r="W88" s="32">
        <v>1.1000000000000001</v>
      </c>
      <c r="X88" s="32">
        <v>0</v>
      </c>
      <c r="Y88" s="32">
        <v>0</v>
      </c>
      <c r="Z88" s="32">
        <v>0</v>
      </c>
      <c r="AA88" s="32">
        <v>0</v>
      </c>
      <c r="AB88" s="32">
        <v>0</v>
      </c>
      <c r="AC88" s="32">
        <v>1.1000000000000001</v>
      </c>
      <c r="AD88" s="32">
        <v>0</v>
      </c>
      <c r="AE88" s="32">
        <v>0</v>
      </c>
      <c r="AF88" t="s">
        <v>302</v>
      </c>
      <c r="AG88">
        <v>5</v>
      </c>
      <c r="AH88"/>
    </row>
    <row r="89" spans="1:34" x14ac:dyDescent="0.25">
      <c r="A89" t="s">
        <v>1061</v>
      </c>
      <c r="B89" t="s">
        <v>490</v>
      </c>
      <c r="C89" t="s">
        <v>837</v>
      </c>
      <c r="D89" t="s">
        <v>967</v>
      </c>
      <c r="E89" s="32">
        <v>39.477777777777774</v>
      </c>
      <c r="F89" s="32">
        <v>4.7356459330143554</v>
      </c>
      <c r="G89" s="32">
        <v>4.2449338587109491</v>
      </c>
      <c r="H89" s="32">
        <v>0.88629327329017749</v>
      </c>
      <c r="I89" s="32">
        <v>0.52272727272727282</v>
      </c>
      <c r="J89" s="32">
        <v>186.95277777777781</v>
      </c>
      <c r="K89" s="32">
        <v>167.58055555555558</v>
      </c>
      <c r="L89" s="32">
        <v>34.988888888888894</v>
      </c>
      <c r="M89" s="32">
        <v>20.636111111111113</v>
      </c>
      <c r="N89" s="32">
        <v>9.4305555555555554</v>
      </c>
      <c r="O89" s="32">
        <v>4.9222222222222225</v>
      </c>
      <c r="P89" s="32">
        <v>28.00277777777778</v>
      </c>
      <c r="Q89" s="32">
        <v>22.983333333333334</v>
      </c>
      <c r="R89" s="32">
        <v>5.0194444444444448</v>
      </c>
      <c r="S89" s="32">
        <v>123.96111111111111</v>
      </c>
      <c r="T89" s="32">
        <v>107.175</v>
      </c>
      <c r="U89" s="32">
        <v>8.2277777777777779</v>
      </c>
      <c r="V89" s="32">
        <v>8.5583333333333336</v>
      </c>
      <c r="W89" s="32">
        <v>0</v>
      </c>
      <c r="X89" s="32">
        <v>0</v>
      </c>
      <c r="Y89" s="32">
        <v>0</v>
      </c>
      <c r="Z89" s="32">
        <v>0</v>
      </c>
      <c r="AA89" s="32">
        <v>0</v>
      </c>
      <c r="AB89" s="32">
        <v>0</v>
      </c>
      <c r="AC89" s="32">
        <v>0</v>
      </c>
      <c r="AD89" s="32">
        <v>0</v>
      </c>
      <c r="AE89" s="32">
        <v>0</v>
      </c>
      <c r="AF89" t="s">
        <v>132</v>
      </c>
      <c r="AG89">
        <v>5</v>
      </c>
      <c r="AH89"/>
    </row>
    <row r="90" spans="1:34" x14ac:dyDescent="0.25">
      <c r="A90" t="s">
        <v>1061</v>
      </c>
      <c r="B90" t="s">
        <v>383</v>
      </c>
      <c r="C90" t="s">
        <v>748</v>
      </c>
      <c r="D90" t="s">
        <v>983</v>
      </c>
      <c r="E90" s="32">
        <v>20.122222222222224</v>
      </c>
      <c r="F90" s="32">
        <v>8.2367366096079522</v>
      </c>
      <c r="G90" s="32">
        <v>7.8664991717283277</v>
      </c>
      <c r="H90" s="32">
        <v>5.74809497515185</v>
      </c>
      <c r="I90" s="32">
        <v>5.3778575372722255</v>
      </c>
      <c r="J90" s="32">
        <v>165.74144444444445</v>
      </c>
      <c r="K90" s="32">
        <v>158.29144444444447</v>
      </c>
      <c r="L90" s="32">
        <v>115.66444444444446</v>
      </c>
      <c r="M90" s="32">
        <v>108.21444444444445</v>
      </c>
      <c r="N90" s="32">
        <v>2.7388888888888889</v>
      </c>
      <c r="O90" s="32">
        <v>4.7111111111111112</v>
      </c>
      <c r="P90" s="32">
        <v>0</v>
      </c>
      <c r="Q90" s="32">
        <v>0</v>
      </c>
      <c r="R90" s="32">
        <v>0</v>
      </c>
      <c r="S90" s="32">
        <v>50.077000000000005</v>
      </c>
      <c r="T90" s="32">
        <v>50.077000000000005</v>
      </c>
      <c r="U90" s="32">
        <v>0</v>
      </c>
      <c r="V90" s="32">
        <v>0</v>
      </c>
      <c r="W90" s="32">
        <v>0</v>
      </c>
      <c r="X90" s="32">
        <v>0</v>
      </c>
      <c r="Y90" s="32">
        <v>0</v>
      </c>
      <c r="Z90" s="32">
        <v>0</v>
      </c>
      <c r="AA90" s="32">
        <v>0</v>
      </c>
      <c r="AB90" s="32">
        <v>0</v>
      </c>
      <c r="AC90" s="32">
        <v>0</v>
      </c>
      <c r="AD90" s="32">
        <v>0</v>
      </c>
      <c r="AE90" s="32">
        <v>0</v>
      </c>
      <c r="AF90" t="s">
        <v>23</v>
      </c>
      <c r="AG90">
        <v>5</v>
      </c>
      <c r="AH90"/>
    </row>
    <row r="91" spans="1:34" x14ac:dyDescent="0.25">
      <c r="A91" t="s">
        <v>1061</v>
      </c>
      <c r="B91" t="s">
        <v>570</v>
      </c>
      <c r="C91" t="s">
        <v>881</v>
      </c>
      <c r="D91" t="s">
        <v>1027</v>
      </c>
      <c r="E91" s="32">
        <v>42.166666666666664</v>
      </c>
      <c r="F91" s="32">
        <v>4.8086956521739115</v>
      </c>
      <c r="G91" s="32">
        <v>4.609085638998681</v>
      </c>
      <c r="H91" s="32">
        <v>0.87026613965744393</v>
      </c>
      <c r="I91" s="32">
        <v>0.73956785243741763</v>
      </c>
      <c r="J91" s="32">
        <v>202.76666666666659</v>
      </c>
      <c r="K91" s="32">
        <v>194.34977777777772</v>
      </c>
      <c r="L91" s="32">
        <v>36.696222222222218</v>
      </c>
      <c r="M91" s="32">
        <v>31.185111111111109</v>
      </c>
      <c r="N91" s="32">
        <v>0</v>
      </c>
      <c r="O91" s="32">
        <v>5.5111111111111111</v>
      </c>
      <c r="P91" s="32">
        <v>20.325444444444443</v>
      </c>
      <c r="Q91" s="32">
        <v>17.419666666666664</v>
      </c>
      <c r="R91" s="32">
        <v>2.9057777777777778</v>
      </c>
      <c r="S91" s="32">
        <v>145.74499999999995</v>
      </c>
      <c r="T91" s="32">
        <v>145.74499999999995</v>
      </c>
      <c r="U91" s="32">
        <v>0</v>
      </c>
      <c r="V91" s="32">
        <v>0</v>
      </c>
      <c r="W91" s="32">
        <v>0</v>
      </c>
      <c r="X91" s="32">
        <v>0</v>
      </c>
      <c r="Y91" s="32">
        <v>0</v>
      </c>
      <c r="Z91" s="32">
        <v>0</v>
      </c>
      <c r="AA91" s="32">
        <v>0</v>
      </c>
      <c r="AB91" s="32">
        <v>0</v>
      </c>
      <c r="AC91" s="32">
        <v>0</v>
      </c>
      <c r="AD91" s="32">
        <v>0</v>
      </c>
      <c r="AE91" s="32">
        <v>0</v>
      </c>
      <c r="AF91" t="s">
        <v>214</v>
      </c>
      <c r="AG91">
        <v>5</v>
      </c>
      <c r="AH91"/>
    </row>
    <row r="92" spans="1:34" x14ac:dyDescent="0.25">
      <c r="A92" t="s">
        <v>1061</v>
      </c>
      <c r="B92" t="s">
        <v>554</v>
      </c>
      <c r="C92" t="s">
        <v>876</v>
      </c>
      <c r="D92" t="s">
        <v>967</v>
      </c>
      <c r="E92" s="32">
        <v>21.011111111111113</v>
      </c>
      <c r="F92" s="32">
        <v>6.2625594923320991</v>
      </c>
      <c r="G92" s="32">
        <v>5.9873083024854576</v>
      </c>
      <c r="H92" s="32">
        <v>0.97818614489687983</v>
      </c>
      <c r="I92" s="32">
        <v>0.70293495505023784</v>
      </c>
      <c r="J92" s="32">
        <v>131.58333333333334</v>
      </c>
      <c r="K92" s="32">
        <v>125.80000000000001</v>
      </c>
      <c r="L92" s="32">
        <v>20.552777777777777</v>
      </c>
      <c r="M92" s="32">
        <v>14.769444444444444</v>
      </c>
      <c r="N92" s="32">
        <v>0</v>
      </c>
      <c r="O92" s="32">
        <v>5.7833333333333332</v>
      </c>
      <c r="P92" s="32">
        <v>15.733333333333333</v>
      </c>
      <c r="Q92" s="32">
        <v>15.733333333333333</v>
      </c>
      <c r="R92" s="32">
        <v>0</v>
      </c>
      <c r="S92" s="32">
        <v>95.297222222222231</v>
      </c>
      <c r="T92" s="32">
        <v>67.219444444444449</v>
      </c>
      <c r="U92" s="32">
        <v>12.327777777777778</v>
      </c>
      <c r="V92" s="32">
        <v>15.75</v>
      </c>
      <c r="W92" s="32">
        <v>16.797222222222224</v>
      </c>
      <c r="X92" s="32">
        <v>6.1916666666666664</v>
      </c>
      <c r="Y92" s="32">
        <v>0</v>
      </c>
      <c r="Z92" s="32">
        <v>0</v>
      </c>
      <c r="AA92" s="32">
        <v>1.5694444444444444</v>
      </c>
      <c r="AB92" s="32">
        <v>0</v>
      </c>
      <c r="AC92" s="32">
        <v>9.0361111111111114</v>
      </c>
      <c r="AD92" s="32">
        <v>0</v>
      </c>
      <c r="AE92" s="32">
        <v>0</v>
      </c>
      <c r="AF92" t="s">
        <v>198</v>
      </c>
      <c r="AG92">
        <v>5</v>
      </c>
      <c r="AH92"/>
    </row>
    <row r="93" spans="1:34" x14ac:dyDescent="0.25">
      <c r="A93" t="s">
        <v>1061</v>
      </c>
      <c r="B93" t="s">
        <v>612</v>
      </c>
      <c r="C93" t="s">
        <v>906</v>
      </c>
      <c r="D93" t="s">
        <v>961</v>
      </c>
      <c r="E93" s="32">
        <v>29.133333333333333</v>
      </c>
      <c r="F93" s="32">
        <v>5.0259496567505719</v>
      </c>
      <c r="G93" s="32">
        <v>4.8535621662852773</v>
      </c>
      <c r="H93" s="32">
        <v>0.69881388253241805</v>
      </c>
      <c r="I93" s="32">
        <v>0.52642639206712438</v>
      </c>
      <c r="J93" s="32">
        <v>146.42266666666666</v>
      </c>
      <c r="K93" s="32">
        <v>141.40044444444442</v>
      </c>
      <c r="L93" s="32">
        <v>20.358777777777778</v>
      </c>
      <c r="M93" s="32">
        <v>15.336555555555556</v>
      </c>
      <c r="N93" s="32">
        <v>0</v>
      </c>
      <c r="O93" s="32">
        <v>5.0222222222222221</v>
      </c>
      <c r="P93" s="32">
        <v>38.138888888888886</v>
      </c>
      <c r="Q93" s="32">
        <v>38.138888888888886</v>
      </c>
      <c r="R93" s="32">
        <v>0</v>
      </c>
      <c r="S93" s="32">
        <v>87.925000000000011</v>
      </c>
      <c r="T93" s="32">
        <v>78.611111111111114</v>
      </c>
      <c r="U93" s="32">
        <v>1.0027777777777778</v>
      </c>
      <c r="V93" s="32">
        <v>8.3111111111111118</v>
      </c>
      <c r="W93" s="32">
        <v>0</v>
      </c>
      <c r="X93" s="32">
        <v>0</v>
      </c>
      <c r="Y93" s="32">
        <v>0</v>
      </c>
      <c r="Z93" s="32">
        <v>0</v>
      </c>
      <c r="AA93" s="32">
        <v>0</v>
      </c>
      <c r="AB93" s="32">
        <v>0</v>
      </c>
      <c r="AC93" s="32">
        <v>0</v>
      </c>
      <c r="AD93" s="32">
        <v>0</v>
      </c>
      <c r="AE93" s="32">
        <v>0</v>
      </c>
      <c r="AF93" t="s">
        <v>257</v>
      </c>
      <c r="AG93">
        <v>5</v>
      </c>
      <c r="AH93"/>
    </row>
    <row r="94" spans="1:34" x14ac:dyDescent="0.25">
      <c r="A94" t="s">
        <v>1061</v>
      </c>
      <c r="B94" t="s">
        <v>465</v>
      </c>
      <c r="C94" t="s">
        <v>824</v>
      </c>
      <c r="D94" t="s">
        <v>983</v>
      </c>
      <c r="E94" s="32">
        <v>58.711111111111109</v>
      </c>
      <c r="F94" s="32">
        <v>4.5995931112793338</v>
      </c>
      <c r="G94" s="32">
        <v>4.2154144587433766</v>
      </c>
      <c r="H94" s="32">
        <v>1.2642884178652538</v>
      </c>
      <c r="I94" s="32">
        <v>0.88010976532929608</v>
      </c>
      <c r="J94" s="32">
        <v>270.04722222222222</v>
      </c>
      <c r="K94" s="32">
        <v>247.49166666666667</v>
      </c>
      <c r="L94" s="32">
        <v>74.227777777777789</v>
      </c>
      <c r="M94" s="32">
        <v>51.672222222222224</v>
      </c>
      <c r="N94" s="32">
        <v>22.555555555555557</v>
      </c>
      <c r="O94" s="32">
        <v>0</v>
      </c>
      <c r="P94" s="32">
        <v>23.875</v>
      </c>
      <c r="Q94" s="32">
        <v>23.875</v>
      </c>
      <c r="R94" s="32">
        <v>0</v>
      </c>
      <c r="S94" s="32">
        <v>171.94444444444443</v>
      </c>
      <c r="T94" s="32">
        <v>124.99166666666666</v>
      </c>
      <c r="U94" s="32">
        <v>0</v>
      </c>
      <c r="V94" s="32">
        <v>46.952777777777776</v>
      </c>
      <c r="W94" s="32">
        <v>0</v>
      </c>
      <c r="X94" s="32">
        <v>0</v>
      </c>
      <c r="Y94" s="32">
        <v>0</v>
      </c>
      <c r="Z94" s="32">
        <v>0</v>
      </c>
      <c r="AA94" s="32">
        <v>0</v>
      </c>
      <c r="AB94" s="32">
        <v>0</v>
      </c>
      <c r="AC94" s="32">
        <v>0</v>
      </c>
      <c r="AD94" s="32">
        <v>0</v>
      </c>
      <c r="AE94" s="32">
        <v>0</v>
      </c>
      <c r="AF94" t="s">
        <v>107</v>
      </c>
      <c r="AG94">
        <v>5</v>
      </c>
      <c r="AH94"/>
    </row>
    <row r="95" spans="1:34" x14ac:dyDescent="0.25">
      <c r="A95" t="s">
        <v>1061</v>
      </c>
      <c r="B95" t="s">
        <v>684</v>
      </c>
      <c r="C95" t="s">
        <v>947</v>
      </c>
      <c r="D95" t="s">
        <v>983</v>
      </c>
      <c r="E95" s="32">
        <v>28.422222222222221</v>
      </c>
      <c r="F95" s="32">
        <v>4.5765246286161059</v>
      </c>
      <c r="G95" s="32">
        <v>4.1981039874902271</v>
      </c>
      <c r="H95" s="32">
        <v>1.3548670836591088</v>
      </c>
      <c r="I95" s="32">
        <v>0.9764464425332291</v>
      </c>
      <c r="J95" s="32">
        <v>130.07499999999999</v>
      </c>
      <c r="K95" s="32">
        <v>119.31944444444444</v>
      </c>
      <c r="L95" s="32">
        <v>38.508333333333333</v>
      </c>
      <c r="M95" s="32">
        <v>27.752777777777776</v>
      </c>
      <c r="N95" s="32">
        <v>5.0666666666666664</v>
      </c>
      <c r="O95" s="32">
        <v>5.6888888888888891</v>
      </c>
      <c r="P95" s="32">
        <v>6.0472222222222225</v>
      </c>
      <c r="Q95" s="32">
        <v>6.0472222222222225</v>
      </c>
      <c r="R95" s="32">
        <v>0</v>
      </c>
      <c r="S95" s="32">
        <v>85.519444444444446</v>
      </c>
      <c r="T95" s="32">
        <v>75.958333333333329</v>
      </c>
      <c r="U95" s="32">
        <v>0</v>
      </c>
      <c r="V95" s="32">
        <v>9.5611111111111118</v>
      </c>
      <c r="W95" s="32">
        <v>0</v>
      </c>
      <c r="X95" s="32">
        <v>0</v>
      </c>
      <c r="Y95" s="32">
        <v>0</v>
      </c>
      <c r="Z95" s="32">
        <v>0</v>
      </c>
      <c r="AA95" s="32">
        <v>0</v>
      </c>
      <c r="AB95" s="32">
        <v>0</v>
      </c>
      <c r="AC95" s="32">
        <v>0</v>
      </c>
      <c r="AD95" s="32">
        <v>0</v>
      </c>
      <c r="AE95" s="32">
        <v>0</v>
      </c>
      <c r="AF95" t="s">
        <v>330</v>
      </c>
      <c r="AG95">
        <v>5</v>
      </c>
      <c r="AH95"/>
    </row>
    <row r="96" spans="1:34" x14ac:dyDescent="0.25">
      <c r="A96" t="s">
        <v>1061</v>
      </c>
      <c r="B96" t="s">
        <v>429</v>
      </c>
      <c r="C96" t="s">
        <v>784</v>
      </c>
      <c r="D96" t="s">
        <v>988</v>
      </c>
      <c r="E96" s="32">
        <v>45.088888888888889</v>
      </c>
      <c r="F96" s="32">
        <v>4.0808206012814194</v>
      </c>
      <c r="G96" s="32">
        <v>3.7276909807787084</v>
      </c>
      <c r="H96" s="32">
        <v>1.0305495317890587</v>
      </c>
      <c r="I96" s="32">
        <v>0.67741991128634804</v>
      </c>
      <c r="J96" s="32">
        <v>183.99966666666666</v>
      </c>
      <c r="K96" s="32">
        <v>168.07744444444444</v>
      </c>
      <c r="L96" s="32">
        <v>46.466333333333338</v>
      </c>
      <c r="M96" s="32">
        <v>30.544111111111114</v>
      </c>
      <c r="N96" s="32">
        <v>10.411111111111111</v>
      </c>
      <c r="O96" s="32">
        <v>5.5111111111111111</v>
      </c>
      <c r="P96" s="32">
        <v>30.544444444444444</v>
      </c>
      <c r="Q96" s="32">
        <v>30.544444444444444</v>
      </c>
      <c r="R96" s="32">
        <v>0</v>
      </c>
      <c r="S96" s="32">
        <v>106.98888888888889</v>
      </c>
      <c r="T96" s="32">
        <v>106.05555555555556</v>
      </c>
      <c r="U96" s="32">
        <v>0</v>
      </c>
      <c r="V96" s="32">
        <v>0.93333333333333335</v>
      </c>
      <c r="W96" s="32">
        <v>0</v>
      </c>
      <c r="X96" s="32">
        <v>0</v>
      </c>
      <c r="Y96" s="32">
        <v>0</v>
      </c>
      <c r="Z96" s="32">
        <v>0</v>
      </c>
      <c r="AA96" s="32">
        <v>0</v>
      </c>
      <c r="AB96" s="32">
        <v>0</v>
      </c>
      <c r="AC96" s="32">
        <v>0</v>
      </c>
      <c r="AD96" s="32">
        <v>0</v>
      </c>
      <c r="AE96" s="32">
        <v>0</v>
      </c>
      <c r="AF96" t="s">
        <v>70</v>
      </c>
      <c r="AG96">
        <v>5</v>
      </c>
      <c r="AH96"/>
    </row>
    <row r="97" spans="1:34" x14ac:dyDescent="0.25">
      <c r="A97" t="s">
        <v>1061</v>
      </c>
      <c r="B97" t="s">
        <v>440</v>
      </c>
      <c r="C97" t="s">
        <v>730</v>
      </c>
      <c r="D97" t="s">
        <v>1004</v>
      </c>
      <c r="E97" s="32">
        <v>28.344444444444445</v>
      </c>
      <c r="F97" s="32">
        <v>3.6460407683261464</v>
      </c>
      <c r="G97" s="32">
        <v>3.5056056448451587</v>
      </c>
      <c r="H97" s="32">
        <v>0.43198745589964721</v>
      </c>
      <c r="I97" s="32">
        <v>0.29155233241865935</v>
      </c>
      <c r="J97" s="32">
        <v>103.345</v>
      </c>
      <c r="K97" s="32">
        <v>99.364444444444445</v>
      </c>
      <c r="L97" s="32">
        <v>12.244444444444445</v>
      </c>
      <c r="M97" s="32">
        <v>8.2638888888888893</v>
      </c>
      <c r="N97" s="32">
        <v>2.8444444444444446</v>
      </c>
      <c r="O97" s="32">
        <v>1.1361111111111111</v>
      </c>
      <c r="P97" s="32">
        <v>18.219444444444445</v>
      </c>
      <c r="Q97" s="32">
        <v>18.219444444444445</v>
      </c>
      <c r="R97" s="32">
        <v>0</v>
      </c>
      <c r="S97" s="32">
        <v>72.88111111111111</v>
      </c>
      <c r="T97" s="32">
        <v>31.116666666666667</v>
      </c>
      <c r="U97" s="32">
        <v>0</v>
      </c>
      <c r="V97" s="32">
        <v>41.764444444444443</v>
      </c>
      <c r="W97" s="32">
        <v>9.5972222222222214</v>
      </c>
      <c r="X97" s="32">
        <v>5.3361111111111112</v>
      </c>
      <c r="Y97" s="32">
        <v>0</v>
      </c>
      <c r="Z97" s="32">
        <v>0</v>
      </c>
      <c r="AA97" s="32">
        <v>0</v>
      </c>
      <c r="AB97" s="32">
        <v>0</v>
      </c>
      <c r="AC97" s="32">
        <v>4.2611111111111111</v>
      </c>
      <c r="AD97" s="32">
        <v>0</v>
      </c>
      <c r="AE97" s="32">
        <v>0</v>
      </c>
      <c r="AF97" t="s">
        <v>82</v>
      </c>
      <c r="AG97">
        <v>5</v>
      </c>
      <c r="AH97"/>
    </row>
    <row r="98" spans="1:34" x14ac:dyDescent="0.25">
      <c r="A98" t="s">
        <v>1061</v>
      </c>
      <c r="B98" t="s">
        <v>458</v>
      </c>
      <c r="C98" t="s">
        <v>819</v>
      </c>
      <c r="D98" t="s">
        <v>991</v>
      </c>
      <c r="E98" s="32">
        <v>36.56666666666667</v>
      </c>
      <c r="F98" s="32">
        <v>3.1446551200243089</v>
      </c>
      <c r="G98" s="32">
        <v>2.9039987845639623</v>
      </c>
      <c r="H98" s="32">
        <v>1.0987845639623215</v>
      </c>
      <c r="I98" s="32">
        <v>0.85812822850197501</v>
      </c>
      <c r="J98" s="32">
        <v>114.98955555555557</v>
      </c>
      <c r="K98" s="32">
        <v>106.18955555555556</v>
      </c>
      <c r="L98" s="32">
        <v>40.178888888888892</v>
      </c>
      <c r="M98" s="32">
        <v>31.378888888888888</v>
      </c>
      <c r="N98" s="32">
        <v>3.6444444444444444</v>
      </c>
      <c r="O98" s="32">
        <v>5.1555555555555559</v>
      </c>
      <c r="P98" s="32">
        <v>13.712777777777774</v>
      </c>
      <c r="Q98" s="32">
        <v>13.712777777777774</v>
      </c>
      <c r="R98" s="32">
        <v>0</v>
      </c>
      <c r="S98" s="32">
        <v>61.097888888888889</v>
      </c>
      <c r="T98" s="32">
        <v>42.777555555555558</v>
      </c>
      <c r="U98" s="32">
        <v>17.918888888888887</v>
      </c>
      <c r="V98" s="32">
        <v>0.40144444444444438</v>
      </c>
      <c r="W98" s="32">
        <v>0.17777777777777778</v>
      </c>
      <c r="X98" s="32">
        <v>0</v>
      </c>
      <c r="Y98" s="32">
        <v>0</v>
      </c>
      <c r="Z98" s="32">
        <v>0</v>
      </c>
      <c r="AA98" s="32">
        <v>0.17777777777777778</v>
      </c>
      <c r="AB98" s="32">
        <v>0</v>
      </c>
      <c r="AC98" s="32">
        <v>0</v>
      </c>
      <c r="AD98" s="32">
        <v>0</v>
      </c>
      <c r="AE98" s="32">
        <v>0</v>
      </c>
      <c r="AF98" t="s">
        <v>100</v>
      </c>
      <c r="AG98">
        <v>5</v>
      </c>
      <c r="AH98"/>
    </row>
    <row r="99" spans="1:34" x14ac:dyDescent="0.25">
      <c r="A99" t="s">
        <v>1061</v>
      </c>
      <c r="B99" t="s">
        <v>407</v>
      </c>
      <c r="C99" t="s">
        <v>733</v>
      </c>
      <c r="D99" t="s">
        <v>983</v>
      </c>
      <c r="E99" s="32">
        <v>55.43333333333333</v>
      </c>
      <c r="F99" s="32">
        <v>4.2754680296652632</v>
      </c>
      <c r="G99" s="32">
        <v>3.9948506714772494</v>
      </c>
      <c r="H99" s="32">
        <v>1.2164662256965331</v>
      </c>
      <c r="I99" s="32">
        <v>1.0336640609340555</v>
      </c>
      <c r="J99" s="32">
        <v>237.00344444444443</v>
      </c>
      <c r="K99" s="32">
        <v>221.44788888888885</v>
      </c>
      <c r="L99" s="32">
        <v>67.432777777777815</v>
      </c>
      <c r="M99" s="32">
        <v>57.299444444444475</v>
      </c>
      <c r="N99" s="32">
        <v>5.6</v>
      </c>
      <c r="O99" s="32">
        <v>4.5333333333333332</v>
      </c>
      <c r="P99" s="32">
        <v>34.076999999999991</v>
      </c>
      <c r="Q99" s="32">
        <v>28.65477777777777</v>
      </c>
      <c r="R99" s="32">
        <v>5.4222222222222225</v>
      </c>
      <c r="S99" s="32">
        <v>135.49366666666663</v>
      </c>
      <c r="T99" s="32">
        <v>130.10677777777775</v>
      </c>
      <c r="U99" s="32">
        <v>0</v>
      </c>
      <c r="V99" s="32">
        <v>5.3868888888888895</v>
      </c>
      <c r="W99" s="32">
        <v>47.166444444444444</v>
      </c>
      <c r="X99" s="32">
        <v>0</v>
      </c>
      <c r="Y99" s="32">
        <v>0</v>
      </c>
      <c r="Z99" s="32">
        <v>0</v>
      </c>
      <c r="AA99" s="32">
        <v>1.35</v>
      </c>
      <c r="AB99" s="32">
        <v>0</v>
      </c>
      <c r="AC99" s="32">
        <v>45.816444444444443</v>
      </c>
      <c r="AD99" s="32">
        <v>0</v>
      </c>
      <c r="AE99" s="32">
        <v>0</v>
      </c>
      <c r="AF99" t="s">
        <v>47</v>
      </c>
      <c r="AG99">
        <v>5</v>
      </c>
      <c r="AH99"/>
    </row>
    <row r="100" spans="1:34" x14ac:dyDescent="0.25">
      <c r="A100" t="s">
        <v>1061</v>
      </c>
      <c r="B100" t="s">
        <v>678</v>
      </c>
      <c r="C100" t="s">
        <v>945</v>
      </c>
      <c r="D100" t="s">
        <v>954</v>
      </c>
      <c r="E100" s="32">
        <v>87.3</v>
      </c>
      <c r="F100" s="32">
        <v>4.2575410462008394</v>
      </c>
      <c r="G100" s="32">
        <v>3.810487463408426</v>
      </c>
      <c r="H100" s="32">
        <v>1.7073628611429299</v>
      </c>
      <c r="I100" s="32">
        <v>1.2603092783505156</v>
      </c>
      <c r="J100" s="32">
        <v>371.68333333333328</v>
      </c>
      <c r="K100" s="32">
        <v>332.65555555555557</v>
      </c>
      <c r="L100" s="32">
        <v>149.05277777777778</v>
      </c>
      <c r="M100" s="32">
        <v>110.02500000000001</v>
      </c>
      <c r="N100" s="32">
        <v>33.605555555555554</v>
      </c>
      <c r="O100" s="32">
        <v>5.4222222222222225</v>
      </c>
      <c r="P100" s="32">
        <v>9.3249999999999993</v>
      </c>
      <c r="Q100" s="32">
        <v>9.3249999999999993</v>
      </c>
      <c r="R100" s="32">
        <v>0</v>
      </c>
      <c r="S100" s="32">
        <v>213.30555555555557</v>
      </c>
      <c r="T100" s="32">
        <v>203.81944444444446</v>
      </c>
      <c r="U100" s="32">
        <v>0</v>
      </c>
      <c r="V100" s="32">
        <v>9.4861111111111107</v>
      </c>
      <c r="W100" s="32">
        <v>0</v>
      </c>
      <c r="X100" s="32">
        <v>0</v>
      </c>
      <c r="Y100" s="32">
        <v>0</v>
      </c>
      <c r="Z100" s="32">
        <v>0</v>
      </c>
      <c r="AA100" s="32">
        <v>0</v>
      </c>
      <c r="AB100" s="32">
        <v>0</v>
      </c>
      <c r="AC100" s="32">
        <v>0</v>
      </c>
      <c r="AD100" s="32">
        <v>0</v>
      </c>
      <c r="AE100" s="32">
        <v>0</v>
      </c>
      <c r="AF100" t="s">
        <v>324</v>
      </c>
      <c r="AG100">
        <v>5</v>
      </c>
      <c r="AH100"/>
    </row>
    <row r="101" spans="1:34" x14ac:dyDescent="0.25">
      <c r="A101" t="s">
        <v>1061</v>
      </c>
      <c r="B101" t="s">
        <v>581</v>
      </c>
      <c r="C101" t="s">
        <v>887</v>
      </c>
      <c r="D101" t="s">
        <v>964</v>
      </c>
      <c r="E101" s="32">
        <v>28.177777777777777</v>
      </c>
      <c r="F101" s="32">
        <v>5.3357649842271293</v>
      </c>
      <c r="G101" s="32">
        <v>4.9591876971608828</v>
      </c>
      <c r="H101" s="32">
        <v>1.2099763406940065</v>
      </c>
      <c r="I101" s="32">
        <v>0.83339905362776034</v>
      </c>
      <c r="J101" s="32">
        <v>150.35</v>
      </c>
      <c r="K101" s="32">
        <v>139.73888888888888</v>
      </c>
      <c r="L101" s="32">
        <v>34.094444444444449</v>
      </c>
      <c r="M101" s="32">
        <v>23.483333333333334</v>
      </c>
      <c r="N101" s="32">
        <v>5.3166666666666664</v>
      </c>
      <c r="O101" s="32">
        <v>5.2944444444444443</v>
      </c>
      <c r="P101" s="32">
        <v>40.727777777777781</v>
      </c>
      <c r="Q101" s="32">
        <v>40.727777777777781</v>
      </c>
      <c r="R101" s="32">
        <v>0</v>
      </c>
      <c r="S101" s="32">
        <v>75.527777777777757</v>
      </c>
      <c r="T101" s="32">
        <v>73.070888888888874</v>
      </c>
      <c r="U101" s="32">
        <v>0</v>
      </c>
      <c r="V101" s="32">
        <v>2.4568888888888889</v>
      </c>
      <c r="W101" s="32">
        <v>0</v>
      </c>
      <c r="X101" s="32">
        <v>0</v>
      </c>
      <c r="Y101" s="32">
        <v>0</v>
      </c>
      <c r="Z101" s="32">
        <v>0</v>
      </c>
      <c r="AA101" s="32">
        <v>0</v>
      </c>
      <c r="AB101" s="32">
        <v>0</v>
      </c>
      <c r="AC101" s="32">
        <v>0</v>
      </c>
      <c r="AD101" s="32">
        <v>0</v>
      </c>
      <c r="AE101" s="32">
        <v>0</v>
      </c>
      <c r="AF101" t="s">
        <v>225</v>
      </c>
      <c r="AG101">
        <v>5</v>
      </c>
      <c r="AH101"/>
    </row>
    <row r="102" spans="1:34" x14ac:dyDescent="0.25">
      <c r="A102" t="s">
        <v>1061</v>
      </c>
      <c r="B102" t="s">
        <v>486</v>
      </c>
      <c r="C102" t="s">
        <v>749</v>
      </c>
      <c r="D102" t="s">
        <v>981</v>
      </c>
      <c r="E102" s="32">
        <v>84.188888888888883</v>
      </c>
      <c r="F102" s="32">
        <v>3.7266833839250375</v>
      </c>
      <c r="G102" s="32">
        <v>3.4537851392371666</v>
      </c>
      <c r="H102" s="32">
        <v>1.2688795037613836</v>
      </c>
      <c r="I102" s="32">
        <v>0.99598125907351243</v>
      </c>
      <c r="J102" s="32">
        <v>313.74533333333341</v>
      </c>
      <c r="K102" s="32">
        <v>290.77033333333344</v>
      </c>
      <c r="L102" s="32">
        <v>106.82555555555558</v>
      </c>
      <c r="M102" s="32">
        <v>83.850555555555587</v>
      </c>
      <c r="N102" s="32">
        <v>17.908333333333335</v>
      </c>
      <c r="O102" s="32">
        <v>5.0666666666666664</v>
      </c>
      <c r="P102" s="32">
        <v>51.643000000000008</v>
      </c>
      <c r="Q102" s="32">
        <v>51.643000000000008</v>
      </c>
      <c r="R102" s="32">
        <v>0</v>
      </c>
      <c r="S102" s="32">
        <v>155.27677777777782</v>
      </c>
      <c r="T102" s="32">
        <v>152.97922222222226</v>
      </c>
      <c r="U102" s="32">
        <v>0</v>
      </c>
      <c r="V102" s="32">
        <v>2.2975555555555554</v>
      </c>
      <c r="W102" s="32">
        <v>135.13666666666671</v>
      </c>
      <c r="X102" s="32">
        <v>63.303888888888906</v>
      </c>
      <c r="Y102" s="32">
        <v>0</v>
      </c>
      <c r="Z102" s="32">
        <v>0</v>
      </c>
      <c r="AA102" s="32">
        <v>17.970333333333336</v>
      </c>
      <c r="AB102" s="32">
        <v>0</v>
      </c>
      <c r="AC102" s="32">
        <v>53.595777777777784</v>
      </c>
      <c r="AD102" s="32">
        <v>0</v>
      </c>
      <c r="AE102" s="32">
        <v>0.26666666666666666</v>
      </c>
      <c r="AF102" t="s">
        <v>128</v>
      </c>
      <c r="AG102">
        <v>5</v>
      </c>
      <c r="AH102"/>
    </row>
    <row r="103" spans="1:34" x14ac:dyDescent="0.25">
      <c r="A103" t="s">
        <v>1061</v>
      </c>
      <c r="B103" t="s">
        <v>666</v>
      </c>
      <c r="C103" t="s">
        <v>940</v>
      </c>
      <c r="D103" t="s">
        <v>996</v>
      </c>
      <c r="E103" s="32">
        <v>26.955555555555556</v>
      </c>
      <c r="F103" s="32">
        <v>4.3860964550700743</v>
      </c>
      <c r="G103" s="32">
        <v>4.0837427864798022</v>
      </c>
      <c r="H103" s="32">
        <v>0.62155812036273717</v>
      </c>
      <c r="I103" s="32">
        <v>0.31920445177246509</v>
      </c>
      <c r="J103" s="32">
        <v>118.22966666666667</v>
      </c>
      <c r="K103" s="32">
        <v>110.07955555555556</v>
      </c>
      <c r="L103" s="32">
        <v>16.754444444444449</v>
      </c>
      <c r="M103" s="32">
        <v>8.6043333333333365</v>
      </c>
      <c r="N103" s="32">
        <v>3.3162222222222226</v>
      </c>
      <c r="O103" s="32">
        <v>4.8338888888888887</v>
      </c>
      <c r="P103" s="32">
        <v>21.435111111111116</v>
      </c>
      <c r="Q103" s="32">
        <v>21.435111111111116</v>
      </c>
      <c r="R103" s="32">
        <v>0</v>
      </c>
      <c r="S103" s="32">
        <v>80.040111111111102</v>
      </c>
      <c r="T103" s="32">
        <v>46.960777777777778</v>
      </c>
      <c r="U103" s="32">
        <v>0</v>
      </c>
      <c r="V103" s="32">
        <v>33.079333333333324</v>
      </c>
      <c r="W103" s="32">
        <v>7.1163333333333334</v>
      </c>
      <c r="X103" s="32">
        <v>0</v>
      </c>
      <c r="Y103" s="32">
        <v>0</v>
      </c>
      <c r="Z103" s="32">
        <v>0</v>
      </c>
      <c r="AA103" s="32">
        <v>0</v>
      </c>
      <c r="AB103" s="32">
        <v>0</v>
      </c>
      <c r="AC103" s="32">
        <v>7.1163333333333334</v>
      </c>
      <c r="AD103" s="32">
        <v>0</v>
      </c>
      <c r="AE103" s="32">
        <v>0</v>
      </c>
      <c r="AF103" t="s">
        <v>312</v>
      </c>
      <c r="AG103">
        <v>5</v>
      </c>
      <c r="AH103"/>
    </row>
    <row r="104" spans="1:34" x14ac:dyDescent="0.25">
      <c r="A104" t="s">
        <v>1061</v>
      </c>
      <c r="B104" t="s">
        <v>432</v>
      </c>
      <c r="C104" t="s">
        <v>709</v>
      </c>
      <c r="D104" t="s">
        <v>985</v>
      </c>
      <c r="E104" s="32">
        <v>76.722222222222229</v>
      </c>
      <c r="F104" s="32">
        <v>4.4985879797248369</v>
      </c>
      <c r="G104" s="32">
        <v>4.2647719044170884</v>
      </c>
      <c r="H104" s="32">
        <v>1.4846125995655319</v>
      </c>
      <c r="I104" s="32">
        <v>1.2507965242577841</v>
      </c>
      <c r="J104" s="32">
        <v>345.14166666666671</v>
      </c>
      <c r="K104" s="32">
        <v>327.20277777777778</v>
      </c>
      <c r="L104" s="32">
        <v>113.90277777777777</v>
      </c>
      <c r="M104" s="32">
        <v>95.963888888888889</v>
      </c>
      <c r="N104" s="32">
        <v>13.494444444444444</v>
      </c>
      <c r="O104" s="32">
        <v>4.4444444444444446</v>
      </c>
      <c r="P104" s="32">
        <v>28.794444444444444</v>
      </c>
      <c r="Q104" s="32">
        <v>28.794444444444444</v>
      </c>
      <c r="R104" s="32">
        <v>0</v>
      </c>
      <c r="S104" s="32">
        <v>202.44444444444446</v>
      </c>
      <c r="T104" s="32">
        <v>199.05</v>
      </c>
      <c r="U104" s="32">
        <v>0</v>
      </c>
      <c r="V104" s="32">
        <v>3.3944444444444444</v>
      </c>
      <c r="W104" s="32">
        <v>0</v>
      </c>
      <c r="X104" s="32">
        <v>0</v>
      </c>
      <c r="Y104" s="32">
        <v>0</v>
      </c>
      <c r="Z104" s="32">
        <v>0</v>
      </c>
      <c r="AA104" s="32">
        <v>0</v>
      </c>
      <c r="AB104" s="32">
        <v>0</v>
      </c>
      <c r="AC104" s="32">
        <v>0</v>
      </c>
      <c r="AD104" s="32">
        <v>0</v>
      </c>
      <c r="AE104" s="32">
        <v>0</v>
      </c>
      <c r="AF104" t="s">
        <v>73</v>
      </c>
      <c r="AG104">
        <v>5</v>
      </c>
      <c r="AH104"/>
    </row>
    <row r="105" spans="1:34" x14ac:dyDescent="0.25">
      <c r="A105" t="s">
        <v>1061</v>
      </c>
      <c r="B105" t="s">
        <v>503</v>
      </c>
      <c r="C105" t="s">
        <v>722</v>
      </c>
      <c r="D105" t="s">
        <v>1015</v>
      </c>
      <c r="E105" s="32">
        <v>41.155555555555559</v>
      </c>
      <c r="F105" s="32">
        <v>4.5905372570194372</v>
      </c>
      <c r="G105" s="32">
        <v>4.2442197624190054</v>
      </c>
      <c r="H105" s="32">
        <v>0.77209503239740807</v>
      </c>
      <c r="I105" s="32">
        <v>0.43455183585313167</v>
      </c>
      <c r="J105" s="32">
        <v>188.92611111111108</v>
      </c>
      <c r="K105" s="32">
        <v>174.67322222222219</v>
      </c>
      <c r="L105" s="32">
        <v>31.775999999999996</v>
      </c>
      <c r="M105" s="32">
        <v>17.88422222222222</v>
      </c>
      <c r="N105" s="32">
        <v>7.2861111111111114</v>
      </c>
      <c r="O105" s="32">
        <v>6.6056666666666661</v>
      </c>
      <c r="P105" s="32">
        <v>31.649666666666668</v>
      </c>
      <c r="Q105" s="32">
        <v>31.288555555555558</v>
      </c>
      <c r="R105" s="32">
        <v>0.3611111111111111</v>
      </c>
      <c r="S105" s="32">
        <v>125.50044444444441</v>
      </c>
      <c r="T105" s="32">
        <v>86.785333333333313</v>
      </c>
      <c r="U105" s="32">
        <v>9.1074444444444431</v>
      </c>
      <c r="V105" s="32">
        <v>29.607666666666667</v>
      </c>
      <c r="W105" s="32">
        <v>5.1411111111111101</v>
      </c>
      <c r="X105" s="32">
        <v>0</v>
      </c>
      <c r="Y105" s="32">
        <v>0</v>
      </c>
      <c r="Z105" s="32">
        <v>0</v>
      </c>
      <c r="AA105" s="32">
        <v>0</v>
      </c>
      <c r="AB105" s="32">
        <v>0</v>
      </c>
      <c r="AC105" s="32">
        <v>5.1411111111111101</v>
      </c>
      <c r="AD105" s="32">
        <v>0</v>
      </c>
      <c r="AE105" s="32">
        <v>0</v>
      </c>
      <c r="AF105" t="s">
        <v>145</v>
      </c>
      <c r="AG105">
        <v>5</v>
      </c>
      <c r="AH105"/>
    </row>
    <row r="106" spans="1:34" x14ac:dyDescent="0.25">
      <c r="A106" t="s">
        <v>1061</v>
      </c>
      <c r="B106" t="s">
        <v>533</v>
      </c>
      <c r="C106" t="s">
        <v>717</v>
      </c>
      <c r="D106" t="s">
        <v>958</v>
      </c>
      <c r="E106" s="32">
        <v>44.322222222222223</v>
      </c>
      <c r="F106" s="32">
        <v>4.168510904988719</v>
      </c>
      <c r="G106" s="32">
        <v>3.9265329656555528</v>
      </c>
      <c r="H106" s="32">
        <v>0.82269992479318121</v>
      </c>
      <c r="I106" s="32">
        <v>0.58072198546001497</v>
      </c>
      <c r="J106" s="32">
        <v>184.75766666666667</v>
      </c>
      <c r="K106" s="32">
        <v>174.03266666666667</v>
      </c>
      <c r="L106" s="32">
        <v>36.463888888888889</v>
      </c>
      <c r="M106" s="32">
        <v>25.738888888888887</v>
      </c>
      <c r="N106" s="32">
        <v>5.302777777777778</v>
      </c>
      <c r="O106" s="32">
        <v>5.4222222222222225</v>
      </c>
      <c r="P106" s="32">
        <v>35.269444444444446</v>
      </c>
      <c r="Q106" s="32">
        <v>35.269444444444446</v>
      </c>
      <c r="R106" s="32">
        <v>0</v>
      </c>
      <c r="S106" s="32">
        <v>113.02433333333335</v>
      </c>
      <c r="T106" s="32">
        <v>75.541666666666671</v>
      </c>
      <c r="U106" s="32">
        <v>4.591333333333333</v>
      </c>
      <c r="V106" s="32">
        <v>32.891333333333336</v>
      </c>
      <c r="W106" s="32">
        <v>9.8500000000000014</v>
      </c>
      <c r="X106" s="32">
        <v>4.1722222222222225</v>
      </c>
      <c r="Y106" s="32">
        <v>0</v>
      </c>
      <c r="Z106" s="32">
        <v>0</v>
      </c>
      <c r="AA106" s="32">
        <v>0</v>
      </c>
      <c r="AB106" s="32">
        <v>0</v>
      </c>
      <c r="AC106" s="32">
        <v>5.677777777777778</v>
      </c>
      <c r="AD106" s="32">
        <v>0</v>
      </c>
      <c r="AE106" s="32">
        <v>0</v>
      </c>
      <c r="AF106" t="s">
        <v>176</v>
      </c>
      <c r="AG106">
        <v>5</v>
      </c>
      <c r="AH106"/>
    </row>
    <row r="107" spans="1:34" x14ac:dyDescent="0.25">
      <c r="A107" t="s">
        <v>1061</v>
      </c>
      <c r="B107" t="s">
        <v>380</v>
      </c>
      <c r="C107" t="s">
        <v>773</v>
      </c>
      <c r="D107" t="s">
        <v>983</v>
      </c>
      <c r="E107" s="32">
        <v>75.5</v>
      </c>
      <c r="F107" s="32">
        <v>4.5501515820456229</v>
      </c>
      <c r="G107" s="32">
        <v>4.1849845474613687</v>
      </c>
      <c r="H107" s="32">
        <v>1.8334216335540841</v>
      </c>
      <c r="I107" s="32">
        <v>1.4682545989698306</v>
      </c>
      <c r="J107" s="32">
        <v>343.5364444444445</v>
      </c>
      <c r="K107" s="32">
        <v>315.96633333333335</v>
      </c>
      <c r="L107" s="32">
        <v>138.42333333333335</v>
      </c>
      <c r="M107" s="32">
        <v>110.85322222222221</v>
      </c>
      <c r="N107" s="32">
        <v>21.881222222222224</v>
      </c>
      <c r="O107" s="32">
        <v>5.6888888888888891</v>
      </c>
      <c r="P107" s="32">
        <v>34.724333333333334</v>
      </c>
      <c r="Q107" s="32">
        <v>34.724333333333334</v>
      </c>
      <c r="R107" s="32">
        <v>0</v>
      </c>
      <c r="S107" s="32">
        <v>170.38877777777779</v>
      </c>
      <c r="T107" s="32">
        <v>163.29077777777778</v>
      </c>
      <c r="U107" s="32">
        <v>0</v>
      </c>
      <c r="V107" s="32">
        <v>7.0980000000000034</v>
      </c>
      <c r="W107" s="32">
        <v>0</v>
      </c>
      <c r="X107" s="32">
        <v>0</v>
      </c>
      <c r="Y107" s="32">
        <v>0</v>
      </c>
      <c r="Z107" s="32">
        <v>0</v>
      </c>
      <c r="AA107" s="32">
        <v>0</v>
      </c>
      <c r="AB107" s="32">
        <v>0</v>
      </c>
      <c r="AC107" s="32">
        <v>0</v>
      </c>
      <c r="AD107" s="32">
        <v>0</v>
      </c>
      <c r="AE107" s="32">
        <v>0</v>
      </c>
      <c r="AF107" t="s">
        <v>20</v>
      </c>
      <c r="AG107">
        <v>5</v>
      </c>
      <c r="AH107"/>
    </row>
    <row r="108" spans="1:34" x14ac:dyDescent="0.25">
      <c r="A108" t="s">
        <v>1061</v>
      </c>
      <c r="B108" t="s">
        <v>563</v>
      </c>
      <c r="C108" t="s">
        <v>835</v>
      </c>
      <c r="D108" t="s">
        <v>1012</v>
      </c>
      <c r="E108" s="32">
        <v>73.511111111111106</v>
      </c>
      <c r="F108" s="32">
        <v>4.1198987303506645</v>
      </c>
      <c r="G108" s="32">
        <v>4.0425105804111237</v>
      </c>
      <c r="H108" s="32">
        <v>1.117772067714631</v>
      </c>
      <c r="I108" s="32">
        <v>1.0403839177750904</v>
      </c>
      <c r="J108" s="32">
        <v>302.85833333333323</v>
      </c>
      <c r="K108" s="32">
        <v>297.16944444444437</v>
      </c>
      <c r="L108" s="32">
        <v>82.168666666666638</v>
      </c>
      <c r="M108" s="32">
        <v>76.479777777777755</v>
      </c>
      <c r="N108" s="32">
        <v>0</v>
      </c>
      <c r="O108" s="32">
        <v>5.6888888888888891</v>
      </c>
      <c r="P108" s="32">
        <v>36.155444444444427</v>
      </c>
      <c r="Q108" s="32">
        <v>36.155444444444427</v>
      </c>
      <c r="R108" s="32">
        <v>0</v>
      </c>
      <c r="S108" s="32">
        <v>184.53422222222218</v>
      </c>
      <c r="T108" s="32">
        <v>136.44933333333327</v>
      </c>
      <c r="U108" s="32">
        <v>0</v>
      </c>
      <c r="V108" s="32">
        <v>48.084888888888912</v>
      </c>
      <c r="W108" s="32">
        <v>0</v>
      </c>
      <c r="X108" s="32">
        <v>0</v>
      </c>
      <c r="Y108" s="32">
        <v>0</v>
      </c>
      <c r="Z108" s="32">
        <v>0</v>
      </c>
      <c r="AA108" s="32">
        <v>0</v>
      </c>
      <c r="AB108" s="32">
        <v>0</v>
      </c>
      <c r="AC108" s="32">
        <v>0</v>
      </c>
      <c r="AD108" s="32">
        <v>0</v>
      </c>
      <c r="AE108" s="32">
        <v>0</v>
      </c>
      <c r="AF108" t="s">
        <v>207</v>
      </c>
      <c r="AG108">
        <v>5</v>
      </c>
      <c r="AH108"/>
    </row>
    <row r="109" spans="1:34" x14ac:dyDescent="0.25">
      <c r="A109" t="s">
        <v>1061</v>
      </c>
      <c r="B109" t="s">
        <v>670</v>
      </c>
      <c r="C109" t="s">
        <v>756</v>
      </c>
      <c r="D109" t="s">
        <v>1006</v>
      </c>
      <c r="E109" s="32">
        <v>21.777777777777779</v>
      </c>
      <c r="F109" s="32">
        <v>4.0185765306122434</v>
      </c>
      <c r="G109" s="32">
        <v>3.4008520408163259</v>
      </c>
      <c r="H109" s="32">
        <v>1.4571173469387755</v>
      </c>
      <c r="I109" s="32">
        <v>0.83939285714285694</v>
      </c>
      <c r="J109" s="32">
        <v>87.515666666666647</v>
      </c>
      <c r="K109" s="32">
        <v>74.062999999999988</v>
      </c>
      <c r="L109" s="32">
        <v>31.732777777777777</v>
      </c>
      <c r="M109" s="32">
        <v>18.280111111111108</v>
      </c>
      <c r="N109" s="32">
        <v>7.7637777777777774</v>
      </c>
      <c r="O109" s="32">
        <v>5.6888888888888891</v>
      </c>
      <c r="P109" s="32">
        <v>7.5504444444444481</v>
      </c>
      <c r="Q109" s="32">
        <v>7.5504444444444481</v>
      </c>
      <c r="R109" s="32">
        <v>0</v>
      </c>
      <c r="S109" s="32">
        <v>48.232444444444432</v>
      </c>
      <c r="T109" s="32">
        <v>48.232444444444432</v>
      </c>
      <c r="U109" s="32">
        <v>0</v>
      </c>
      <c r="V109" s="32">
        <v>0</v>
      </c>
      <c r="W109" s="32">
        <v>0.1</v>
      </c>
      <c r="X109" s="32">
        <v>0.1</v>
      </c>
      <c r="Y109" s="32">
        <v>0</v>
      </c>
      <c r="Z109" s="32">
        <v>0</v>
      </c>
      <c r="AA109" s="32">
        <v>0</v>
      </c>
      <c r="AB109" s="32">
        <v>0</v>
      </c>
      <c r="AC109" s="32">
        <v>0</v>
      </c>
      <c r="AD109" s="32">
        <v>0</v>
      </c>
      <c r="AE109" s="32">
        <v>0</v>
      </c>
      <c r="AF109" t="s">
        <v>316</v>
      </c>
      <c r="AG109">
        <v>5</v>
      </c>
      <c r="AH109"/>
    </row>
    <row r="110" spans="1:34" x14ac:dyDescent="0.25">
      <c r="A110" t="s">
        <v>1061</v>
      </c>
      <c r="B110" t="s">
        <v>534</v>
      </c>
      <c r="C110" t="s">
        <v>863</v>
      </c>
      <c r="D110" t="s">
        <v>1019</v>
      </c>
      <c r="E110" s="32">
        <v>47.1</v>
      </c>
      <c r="F110" s="32">
        <v>3.483102146732719</v>
      </c>
      <c r="G110" s="32">
        <v>3.2060769049304079</v>
      </c>
      <c r="H110" s="32">
        <v>1.3809459778249586</v>
      </c>
      <c r="I110" s="32">
        <v>1.1039207360226466</v>
      </c>
      <c r="J110" s="32">
        <v>164.05411111111107</v>
      </c>
      <c r="K110" s="32">
        <v>151.00622222222222</v>
      </c>
      <c r="L110" s="32">
        <v>65.042555555555552</v>
      </c>
      <c r="M110" s="32">
        <v>51.99466666666666</v>
      </c>
      <c r="N110" s="32">
        <v>9.1367777777777803</v>
      </c>
      <c r="O110" s="32">
        <v>3.911111111111111</v>
      </c>
      <c r="P110" s="32">
        <v>22.511111111111106</v>
      </c>
      <c r="Q110" s="32">
        <v>22.511111111111106</v>
      </c>
      <c r="R110" s="32">
        <v>0</v>
      </c>
      <c r="S110" s="32">
        <v>76.50044444444444</v>
      </c>
      <c r="T110" s="32">
        <v>55.577666666666666</v>
      </c>
      <c r="U110" s="32">
        <v>0.66666666666666663</v>
      </c>
      <c r="V110" s="32">
        <v>20.25611111111111</v>
      </c>
      <c r="W110" s="32">
        <v>1.7333333333333334</v>
      </c>
      <c r="X110" s="32">
        <v>0</v>
      </c>
      <c r="Y110" s="32">
        <v>0</v>
      </c>
      <c r="Z110" s="32">
        <v>0</v>
      </c>
      <c r="AA110" s="32">
        <v>0</v>
      </c>
      <c r="AB110" s="32">
        <v>0</v>
      </c>
      <c r="AC110" s="32">
        <v>1.0666666666666667</v>
      </c>
      <c r="AD110" s="32">
        <v>0.66666666666666663</v>
      </c>
      <c r="AE110" s="32">
        <v>0</v>
      </c>
      <c r="AF110" t="s">
        <v>177</v>
      </c>
      <c r="AG110">
        <v>5</v>
      </c>
      <c r="AH110"/>
    </row>
    <row r="111" spans="1:34" x14ac:dyDescent="0.25">
      <c r="A111" t="s">
        <v>1061</v>
      </c>
      <c r="B111" t="s">
        <v>606</v>
      </c>
      <c r="C111" t="s">
        <v>898</v>
      </c>
      <c r="D111" t="s">
        <v>994</v>
      </c>
      <c r="E111" s="32">
        <v>70.522222222222226</v>
      </c>
      <c r="F111" s="32">
        <v>5.0619883409484787</v>
      </c>
      <c r="G111" s="32">
        <v>4.881310855522293</v>
      </c>
      <c r="H111" s="32">
        <v>1.6315629431227345</v>
      </c>
      <c r="I111" s="32">
        <v>1.4508854576965491</v>
      </c>
      <c r="J111" s="32">
        <v>356.9826666666666</v>
      </c>
      <c r="K111" s="32">
        <v>344.24088888888883</v>
      </c>
      <c r="L111" s="32">
        <v>115.0614444444444</v>
      </c>
      <c r="M111" s="32">
        <v>102.31966666666663</v>
      </c>
      <c r="N111" s="32">
        <v>7.0528888888888872</v>
      </c>
      <c r="O111" s="32">
        <v>5.6888888888888891</v>
      </c>
      <c r="P111" s="32">
        <v>72.676666666666677</v>
      </c>
      <c r="Q111" s="32">
        <v>72.676666666666677</v>
      </c>
      <c r="R111" s="32">
        <v>0</v>
      </c>
      <c r="S111" s="32">
        <v>169.24455555555554</v>
      </c>
      <c r="T111" s="32">
        <v>167.33677777777777</v>
      </c>
      <c r="U111" s="32">
        <v>0</v>
      </c>
      <c r="V111" s="32">
        <v>1.9077777777777776</v>
      </c>
      <c r="W111" s="32">
        <v>174.00455555555556</v>
      </c>
      <c r="X111" s="32">
        <v>28.275555555555549</v>
      </c>
      <c r="Y111" s="32">
        <v>0</v>
      </c>
      <c r="Z111" s="32">
        <v>0</v>
      </c>
      <c r="AA111" s="32">
        <v>48.088000000000001</v>
      </c>
      <c r="AB111" s="32">
        <v>0</v>
      </c>
      <c r="AC111" s="32">
        <v>97.640999999999991</v>
      </c>
      <c r="AD111" s="32">
        <v>0</v>
      </c>
      <c r="AE111" s="32">
        <v>0</v>
      </c>
      <c r="AF111" t="s">
        <v>251</v>
      </c>
      <c r="AG111">
        <v>5</v>
      </c>
      <c r="AH111"/>
    </row>
    <row r="112" spans="1:34" x14ac:dyDescent="0.25">
      <c r="A112" t="s">
        <v>1061</v>
      </c>
      <c r="B112" t="s">
        <v>672</v>
      </c>
      <c r="C112" t="s">
        <v>941</v>
      </c>
      <c r="D112" t="s">
        <v>982</v>
      </c>
      <c r="E112" s="32">
        <v>24.8</v>
      </c>
      <c r="F112" s="32">
        <v>4.1116308243727602</v>
      </c>
      <c r="G112" s="32">
        <v>3.6100179211469539</v>
      </c>
      <c r="H112" s="32">
        <v>1.2577912186379931</v>
      </c>
      <c r="I112" s="32">
        <v>0.75617831541218672</v>
      </c>
      <c r="J112" s="32">
        <v>101.96844444444446</v>
      </c>
      <c r="K112" s="32">
        <v>89.52844444444446</v>
      </c>
      <c r="L112" s="32">
        <v>31.193222222222232</v>
      </c>
      <c r="M112" s="32">
        <v>18.753222222222231</v>
      </c>
      <c r="N112" s="32">
        <v>6.7511111111111131</v>
      </c>
      <c r="O112" s="32">
        <v>5.6888888888888891</v>
      </c>
      <c r="P112" s="32">
        <v>6.6694444444444443</v>
      </c>
      <c r="Q112" s="32">
        <v>6.6694444444444443</v>
      </c>
      <c r="R112" s="32">
        <v>0</v>
      </c>
      <c r="S112" s="32">
        <v>64.105777777777789</v>
      </c>
      <c r="T112" s="32">
        <v>50.83155555555556</v>
      </c>
      <c r="U112" s="32">
        <v>0</v>
      </c>
      <c r="V112" s="32">
        <v>13.274222222222223</v>
      </c>
      <c r="W112" s="32">
        <v>3.4906666666666673</v>
      </c>
      <c r="X112" s="32">
        <v>0</v>
      </c>
      <c r="Y112" s="32">
        <v>3.4240000000000004</v>
      </c>
      <c r="Z112" s="32">
        <v>6.6666666666666666E-2</v>
      </c>
      <c r="AA112" s="32">
        <v>0</v>
      </c>
      <c r="AB112" s="32">
        <v>0</v>
      </c>
      <c r="AC112" s="32">
        <v>0</v>
      </c>
      <c r="AD112" s="32">
        <v>0</v>
      </c>
      <c r="AE112" s="32">
        <v>0</v>
      </c>
      <c r="AF112" t="s">
        <v>318</v>
      </c>
      <c r="AG112">
        <v>5</v>
      </c>
      <c r="AH112"/>
    </row>
    <row r="113" spans="1:34" x14ac:dyDescent="0.25">
      <c r="A113" t="s">
        <v>1061</v>
      </c>
      <c r="B113" t="s">
        <v>470</v>
      </c>
      <c r="C113" t="s">
        <v>827</v>
      </c>
      <c r="D113" t="s">
        <v>1008</v>
      </c>
      <c r="E113" s="32">
        <v>42.244444444444447</v>
      </c>
      <c r="F113" s="32">
        <v>4.0133456075749612</v>
      </c>
      <c r="G113" s="32">
        <v>3.7350920568122046</v>
      </c>
      <c r="H113" s="32">
        <v>1.145052603892688</v>
      </c>
      <c r="I113" s="32">
        <v>0.86679905312993177</v>
      </c>
      <c r="J113" s="32">
        <v>169.54155555555559</v>
      </c>
      <c r="K113" s="32">
        <v>157.78688888888891</v>
      </c>
      <c r="L113" s="32">
        <v>48.372111111111117</v>
      </c>
      <c r="M113" s="32">
        <v>36.617444444444452</v>
      </c>
      <c r="N113" s="32">
        <v>6.0657777777777762</v>
      </c>
      <c r="O113" s="32">
        <v>5.6888888888888891</v>
      </c>
      <c r="P113" s="32">
        <v>26.317555555555543</v>
      </c>
      <c r="Q113" s="32">
        <v>26.317555555555543</v>
      </c>
      <c r="R113" s="32">
        <v>0</v>
      </c>
      <c r="S113" s="32">
        <v>94.851888888888922</v>
      </c>
      <c r="T113" s="32">
        <v>87.500111111111138</v>
      </c>
      <c r="U113" s="32">
        <v>0</v>
      </c>
      <c r="V113" s="32">
        <v>7.3517777777777802</v>
      </c>
      <c r="W113" s="32">
        <v>0</v>
      </c>
      <c r="X113" s="32">
        <v>0</v>
      </c>
      <c r="Y113" s="32">
        <v>0</v>
      </c>
      <c r="Z113" s="32">
        <v>0</v>
      </c>
      <c r="AA113" s="32">
        <v>0</v>
      </c>
      <c r="AB113" s="32">
        <v>0</v>
      </c>
      <c r="AC113" s="32">
        <v>0</v>
      </c>
      <c r="AD113" s="32">
        <v>0</v>
      </c>
      <c r="AE113" s="32">
        <v>0</v>
      </c>
      <c r="AF113" t="s">
        <v>112</v>
      </c>
      <c r="AG113">
        <v>5</v>
      </c>
      <c r="AH113"/>
    </row>
    <row r="114" spans="1:34" x14ac:dyDescent="0.25">
      <c r="A114" t="s">
        <v>1061</v>
      </c>
      <c r="B114" t="s">
        <v>444</v>
      </c>
      <c r="C114" t="s">
        <v>810</v>
      </c>
      <c r="D114" t="s">
        <v>973</v>
      </c>
      <c r="E114" s="32">
        <v>28.155555555555555</v>
      </c>
      <c r="F114" s="32">
        <v>3.8603867403314922</v>
      </c>
      <c r="G114" s="32">
        <v>3.5418547750591949</v>
      </c>
      <c r="H114" s="32">
        <v>1.6559747434885561</v>
      </c>
      <c r="I114" s="32">
        <v>1.3374427782162595</v>
      </c>
      <c r="J114" s="32">
        <v>108.69133333333335</v>
      </c>
      <c r="K114" s="32">
        <v>99.722888888888889</v>
      </c>
      <c r="L114" s="32">
        <v>46.624888888888904</v>
      </c>
      <c r="M114" s="32">
        <v>37.65644444444446</v>
      </c>
      <c r="N114" s="32">
        <v>3.2795555555555569</v>
      </c>
      <c r="O114" s="32">
        <v>5.6888888888888891</v>
      </c>
      <c r="P114" s="32">
        <v>4.7422222222222228</v>
      </c>
      <c r="Q114" s="32">
        <v>4.7422222222222228</v>
      </c>
      <c r="R114" s="32">
        <v>0</v>
      </c>
      <c r="S114" s="32">
        <v>57.324222222222204</v>
      </c>
      <c r="T114" s="32">
        <v>52.103444444444428</v>
      </c>
      <c r="U114" s="32">
        <v>0</v>
      </c>
      <c r="V114" s="32">
        <v>5.2207777777777782</v>
      </c>
      <c r="W114" s="32">
        <v>0.22222222222222221</v>
      </c>
      <c r="X114" s="32">
        <v>8.8888888888888892E-2</v>
      </c>
      <c r="Y114" s="32">
        <v>0</v>
      </c>
      <c r="Z114" s="32">
        <v>0</v>
      </c>
      <c r="AA114" s="32">
        <v>0</v>
      </c>
      <c r="AB114" s="32">
        <v>0</v>
      </c>
      <c r="AC114" s="32">
        <v>0.13333333333333333</v>
      </c>
      <c r="AD114" s="32">
        <v>0</v>
      </c>
      <c r="AE114" s="32">
        <v>0</v>
      </c>
      <c r="AF114" t="s">
        <v>86</v>
      </c>
      <c r="AG114">
        <v>5</v>
      </c>
      <c r="AH114"/>
    </row>
    <row r="115" spans="1:34" x14ac:dyDescent="0.25">
      <c r="A115" t="s">
        <v>1061</v>
      </c>
      <c r="B115" t="s">
        <v>471</v>
      </c>
      <c r="C115" t="s">
        <v>828</v>
      </c>
      <c r="D115" t="s">
        <v>1009</v>
      </c>
      <c r="E115" s="32">
        <v>46.077777777777776</v>
      </c>
      <c r="F115" s="32">
        <v>4.6166481794068002</v>
      </c>
      <c r="G115" s="32">
        <v>3.5275910296599955</v>
      </c>
      <c r="H115" s="32">
        <v>0.84780805401495074</v>
      </c>
      <c r="I115" s="32">
        <v>0.40996141789245261</v>
      </c>
      <c r="J115" s="32">
        <v>212.72488888888887</v>
      </c>
      <c r="K115" s="32">
        <v>162.54355555555557</v>
      </c>
      <c r="L115" s="32">
        <v>39.065111111111115</v>
      </c>
      <c r="M115" s="32">
        <v>18.890111111111121</v>
      </c>
      <c r="N115" s="32">
        <v>13.59722222222222</v>
      </c>
      <c r="O115" s="32">
        <v>6.5777777777777775</v>
      </c>
      <c r="P115" s="32">
        <v>40.946777777777768</v>
      </c>
      <c r="Q115" s="32">
        <v>10.940444444444445</v>
      </c>
      <c r="R115" s="32">
        <v>30.00633333333332</v>
      </c>
      <c r="S115" s="32">
        <v>132.71300000000002</v>
      </c>
      <c r="T115" s="32">
        <v>87.070999999999998</v>
      </c>
      <c r="U115" s="32">
        <v>0</v>
      </c>
      <c r="V115" s="32">
        <v>45.64200000000001</v>
      </c>
      <c r="W115" s="32">
        <v>4.4444444444444446E-2</v>
      </c>
      <c r="X115" s="32">
        <v>0</v>
      </c>
      <c r="Y115" s="32">
        <v>0</v>
      </c>
      <c r="Z115" s="32">
        <v>0</v>
      </c>
      <c r="AA115" s="32">
        <v>0</v>
      </c>
      <c r="AB115" s="32">
        <v>4.4444444444444446E-2</v>
      </c>
      <c r="AC115" s="32">
        <v>0</v>
      </c>
      <c r="AD115" s="32">
        <v>0</v>
      </c>
      <c r="AE115" s="32">
        <v>0</v>
      </c>
      <c r="AF115" t="s">
        <v>113</v>
      </c>
      <c r="AG115">
        <v>5</v>
      </c>
      <c r="AH115"/>
    </row>
    <row r="116" spans="1:34" x14ac:dyDescent="0.25">
      <c r="A116" t="s">
        <v>1061</v>
      </c>
      <c r="B116" t="s">
        <v>450</v>
      </c>
      <c r="C116" t="s">
        <v>813</v>
      </c>
      <c r="D116" t="s">
        <v>990</v>
      </c>
      <c r="E116" s="32">
        <v>32.455555555555556</v>
      </c>
      <c r="F116" s="32">
        <v>3.177969873331052</v>
      </c>
      <c r="G116" s="32">
        <v>2.9898493666552559</v>
      </c>
      <c r="H116" s="32">
        <v>0.76826771653543324</v>
      </c>
      <c r="I116" s="32">
        <v>0.58014720985963719</v>
      </c>
      <c r="J116" s="32">
        <v>103.14277777777781</v>
      </c>
      <c r="K116" s="32">
        <v>97.037222222222255</v>
      </c>
      <c r="L116" s="32">
        <v>24.934555555555562</v>
      </c>
      <c r="M116" s="32">
        <v>18.829000000000004</v>
      </c>
      <c r="N116" s="32">
        <v>0.92688888888888887</v>
      </c>
      <c r="O116" s="32">
        <v>5.1786666666666674</v>
      </c>
      <c r="P116" s="32">
        <v>24.294999999999998</v>
      </c>
      <c r="Q116" s="32">
        <v>24.294999999999998</v>
      </c>
      <c r="R116" s="32">
        <v>0</v>
      </c>
      <c r="S116" s="32">
        <v>53.913222222222245</v>
      </c>
      <c r="T116" s="32">
        <v>53.913222222222245</v>
      </c>
      <c r="U116" s="32">
        <v>0</v>
      </c>
      <c r="V116" s="32">
        <v>0</v>
      </c>
      <c r="W116" s="32">
        <v>2.5925555555555553</v>
      </c>
      <c r="X116" s="32">
        <v>0</v>
      </c>
      <c r="Y116" s="32">
        <v>0.71111111111111114</v>
      </c>
      <c r="Z116" s="32">
        <v>1.8814444444444443</v>
      </c>
      <c r="AA116" s="32">
        <v>0</v>
      </c>
      <c r="AB116" s="32">
        <v>0</v>
      </c>
      <c r="AC116" s="32">
        <v>0</v>
      </c>
      <c r="AD116" s="32">
        <v>0</v>
      </c>
      <c r="AE116" s="32">
        <v>0</v>
      </c>
      <c r="AF116" t="s">
        <v>92</v>
      </c>
      <c r="AG116">
        <v>5</v>
      </c>
      <c r="AH116"/>
    </row>
    <row r="117" spans="1:34" x14ac:dyDescent="0.25">
      <c r="A117" t="s">
        <v>1061</v>
      </c>
      <c r="B117" t="s">
        <v>574</v>
      </c>
      <c r="C117" t="s">
        <v>710</v>
      </c>
      <c r="D117" t="s">
        <v>952</v>
      </c>
      <c r="E117" s="32">
        <v>37.666666666666664</v>
      </c>
      <c r="F117" s="32">
        <v>3.7100501474926251</v>
      </c>
      <c r="G117" s="32">
        <v>3.4497758112094394</v>
      </c>
      <c r="H117" s="32">
        <v>0.7720117994100294</v>
      </c>
      <c r="I117" s="32">
        <v>0.51173746312684354</v>
      </c>
      <c r="J117" s="32">
        <v>139.7452222222222</v>
      </c>
      <c r="K117" s="32">
        <v>129.94155555555554</v>
      </c>
      <c r="L117" s="32">
        <v>29.079111111111104</v>
      </c>
      <c r="M117" s="32">
        <v>19.275444444444439</v>
      </c>
      <c r="N117" s="32">
        <v>4.8481111111111099</v>
      </c>
      <c r="O117" s="32">
        <v>4.9555555555555557</v>
      </c>
      <c r="P117" s="32">
        <v>30.53766666666667</v>
      </c>
      <c r="Q117" s="32">
        <v>30.53766666666667</v>
      </c>
      <c r="R117" s="32">
        <v>0</v>
      </c>
      <c r="S117" s="32">
        <v>80.128444444444426</v>
      </c>
      <c r="T117" s="32">
        <v>71.397111111111101</v>
      </c>
      <c r="U117" s="32">
        <v>0</v>
      </c>
      <c r="V117" s="32">
        <v>8.7313333333333318</v>
      </c>
      <c r="W117" s="32">
        <v>0.2</v>
      </c>
      <c r="X117" s="32">
        <v>4.4444444444444446E-2</v>
      </c>
      <c r="Y117" s="32">
        <v>0</v>
      </c>
      <c r="Z117" s="32">
        <v>0.15555555555555556</v>
      </c>
      <c r="AA117" s="32">
        <v>0</v>
      </c>
      <c r="AB117" s="32">
        <v>0</v>
      </c>
      <c r="AC117" s="32">
        <v>0</v>
      </c>
      <c r="AD117" s="32">
        <v>0</v>
      </c>
      <c r="AE117" s="32">
        <v>0</v>
      </c>
      <c r="AF117" t="s">
        <v>218</v>
      </c>
      <c r="AG117">
        <v>5</v>
      </c>
      <c r="AH117"/>
    </row>
    <row r="118" spans="1:34" x14ac:dyDescent="0.25">
      <c r="A118" t="s">
        <v>1061</v>
      </c>
      <c r="B118" t="s">
        <v>400</v>
      </c>
      <c r="C118" t="s">
        <v>749</v>
      </c>
      <c r="D118" t="s">
        <v>981</v>
      </c>
      <c r="E118" s="32">
        <v>55.344444444444441</v>
      </c>
      <c r="F118" s="32">
        <v>4.3472334872515557</v>
      </c>
      <c r="G118" s="32">
        <v>4.0809215017064853</v>
      </c>
      <c r="H118" s="32">
        <v>1.5584581409355551</v>
      </c>
      <c r="I118" s="32">
        <v>1.2921461553904841</v>
      </c>
      <c r="J118" s="32">
        <v>240.59522222222222</v>
      </c>
      <c r="K118" s="32">
        <v>225.85633333333334</v>
      </c>
      <c r="L118" s="32">
        <v>86.251999999999995</v>
      </c>
      <c r="M118" s="32">
        <v>71.513111111111115</v>
      </c>
      <c r="N118" s="32">
        <v>13.49444444444444</v>
      </c>
      <c r="O118" s="32">
        <v>1.2444444444444445</v>
      </c>
      <c r="P118" s="32">
        <v>36.36677777777777</v>
      </c>
      <c r="Q118" s="32">
        <v>36.36677777777777</v>
      </c>
      <c r="R118" s="32">
        <v>0</v>
      </c>
      <c r="S118" s="32">
        <v>117.97644444444444</v>
      </c>
      <c r="T118" s="32">
        <v>117.97644444444444</v>
      </c>
      <c r="U118" s="32">
        <v>0</v>
      </c>
      <c r="V118" s="32">
        <v>0</v>
      </c>
      <c r="W118" s="32">
        <v>0</v>
      </c>
      <c r="X118" s="32">
        <v>0</v>
      </c>
      <c r="Y118" s="32">
        <v>0</v>
      </c>
      <c r="Z118" s="32">
        <v>0</v>
      </c>
      <c r="AA118" s="32">
        <v>0</v>
      </c>
      <c r="AB118" s="32">
        <v>0</v>
      </c>
      <c r="AC118" s="32">
        <v>0</v>
      </c>
      <c r="AD118" s="32">
        <v>0</v>
      </c>
      <c r="AE118" s="32">
        <v>0</v>
      </c>
      <c r="AF118" t="s">
        <v>40</v>
      </c>
      <c r="AG118">
        <v>5</v>
      </c>
      <c r="AH118"/>
    </row>
    <row r="119" spans="1:34" x14ac:dyDescent="0.25">
      <c r="A119" t="s">
        <v>1061</v>
      </c>
      <c r="B119" t="s">
        <v>647</v>
      </c>
      <c r="C119" t="s">
        <v>928</v>
      </c>
      <c r="D119" t="s">
        <v>1032</v>
      </c>
      <c r="E119" s="32">
        <v>43.788888888888891</v>
      </c>
      <c r="F119" s="32">
        <v>3.29627251966506</v>
      </c>
      <c r="G119" s="32">
        <v>3.0578558741436188</v>
      </c>
      <c r="H119" s="32">
        <v>0.58271504694240028</v>
      </c>
      <c r="I119" s="32">
        <v>0.34429840142095902</v>
      </c>
      <c r="J119" s="32">
        <v>144.34011111111113</v>
      </c>
      <c r="K119" s="32">
        <v>133.90011111111113</v>
      </c>
      <c r="L119" s="32">
        <v>25.516444444444442</v>
      </c>
      <c r="M119" s="32">
        <v>15.076444444444441</v>
      </c>
      <c r="N119" s="32">
        <v>4.7511111111111113</v>
      </c>
      <c r="O119" s="32">
        <v>5.6888888888888891</v>
      </c>
      <c r="P119" s="32">
        <v>15.778444444444444</v>
      </c>
      <c r="Q119" s="32">
        <v>15.778444444444444</v>
      </c>
      <c r="R119" s="32">
        <v>0</v>
      </c>
      <c r="S119" s="32">
        <v>103.04522222222224</v>
      </c>
      <c r="T119" s="32">
        <v>92.233000000000018</v>
      </c>
      <c r="U119" s="32">
        <v>0</v>
      </c>
      <c r="V119" s="32">
        <v>10.812222222222223</v>
      </c>
      <c r="W119" s="32">
        <v>0</v>
      </c>
      <c r="X119" s="32">
        <v>0</v>
      </c>
      <c r="Y119" s="32">
        <v>0</v>
      </c>
      <c r="Z119" s="32">
        <v>0</v>
      </c>
      <c r="AA119" s="32">
        <v>0</v>
      </c>
      <c r="AB119" s="32">
        <v>0</v>
      </c>
      <c r="AC119" s="32">
        <v>0</v>
      </c>
      <c r="AD119" s="32">
        <v>0</v>
      </c>
      <c r="AE119" s="32">
        <v>0</v>
      </c>
      <c r="AF119" t="s">
        <v>293</v>
      </c>
      <c r="AG119">
        <v>5</v>
      </c>
      <c r="AH119"/>
    </row>
    <row r="120" spans="1:34" x14ac:dyDescent="0.25">
      <c r="A120" t="s">
        <v>1061</v>
      </c>
      <c r="B120" t="s">
        <v>634</v>
      </c>
      <c r="C120" t="s">
        <v>919</v>
      </c>
      <c r="D120" t="s">
        <v>1033</v>
      </c>
      <c r="E120" s="32">
        <v>36.211111111111109</v>
      </c>
      <c r="F120" s="32">
        <v>3.6828229518257127</v>
      </c>
      <c r="G120" s="32">
        <v>3.3022829088677503</v>
      </c>
      <c r="H120" s="32">
        <v>1.1159435409634857</v>
      </c>
      <c r="I120" s="32">
        <v>0.73540349800552318</v>
      </c>
      <c r="J120" s="32">
        <v>133.35911111111108</v>
      </c>
      <c r="K120" s="32">
        <v>119.57933333333331</v>
      </c>
      <c r="L120" s="32">
        <v>40.409555555555549</v>
      </c>
      <c r="M120" s="32">
        <v>26.629777777777775</v>
      </c>
      <c r="N120" s="32">
        <v>9.0686666666666653</v>
      </c>
      <c r="O120" s="32">
        <v>4.7111111111111112</v>
      </c>
      <c r="P120" s="32">
        <v>17.018666666666665</v>
      </c>
      <c r="Q120" s="32">
        <v>17.018666666666665</v>
      </c>
      <c r="R120" s="32">
        <v>0</v>
      </c>
      <c r="S120" s="32">
        <v>75.930888888888873</v>
      </c>
      <c r="T120" s="32">
        <v>75.065555555555534</v>
      </c>
      <c r="U120" s="32">
        <v>0</v>
      </c>
      <c r="V120" s="32">
        <v>0.86533333333333329</v>
      </c>
      <c r="W120" s="32">
        <v>0</v>
      </c>
      <c r="X120" s="32">
        <v>0</v>
      </c>
      <c r="Y120" s="32">
        <v>0</v>
      </c>
      <c r="Z120" s="32">
        <v>0</v>
      </c>
      <c r="AA120" s="32">
        <v>0</v>
      </c>
      <c r="AB120" s="32">
        <v>0</v>
      </c>
      <c r="AC120" s="32">
        <v>0</v>
      </c>
      <c r="AD120" s="32">
        <v>0</v>
      </c>
      <c r="AE120" s="32">
        <v>0</v>
      </c>
      <c r="AF120" t="s">
        <v>280</v>
      </c>
      <c r="AG120">
        <v>5</v>
      </c>
      <c r="AH120"/>
    </row>
    <row r="121" spans="1:34" x14ac:dyDescent="0.25">
      <c r="A121" t="s">
        <v>1061</v>
      </c>
      <c r="B121" t="s">
        <v>589</v>
      </c>
      <c r="C121" t="s">
        <v>894</v>
      </c>
      <c r="D121" t="s">
        <v>971</v>
      </c>
      <c r="E121" s="32">
        <v>24.144444444444446</v>
      </c>
      <c r="F121" s="32">
        <v>3.5867510354348817</v>
      </c>
      <c r="G121" s="32">
        <v>3.0930740911182686</v>
      </c>
      <c r="H121" s="32">
        <v>0.55588127013345601</v>
      </c>
      <c r="I121" s="32">
        <v>6.2204325816843077E-2</v>
      </c>
      <c r="J121" s="32">
        <v>86.60011111111109</v>
      </c>
      <c r="K121" s="32">
        <v>74.680555555555529</v>
      </c>
      <c r="L121" s="32">
        <v>13.421444444444443</v>
      </c>
      <c r="M121" s="32">
        <v>1.5018888888888891</v>
      </c>
      <c r="N121" s="32">
        <v>5.6639999999999997</v>
      </c>
      <c r="O121" s="32">
        <v>6.2555555555555555</v>
      </c>
      <c r="P121" s="32">
        <v>31.07266666666666</v>
      </c>
      <c r="Q121" s="32">
        <v>31.07266666666666</v>
      </c>
      <c r="R121" s="32">
        <v>0</v>
      </c>
      <c r="S121" s="32">
        <v>42.105999999999995</v>
      </c>
      <c r="T121" s="32">
        <v>38.983555555555547</v>
      </c>
      <c r="U121" s="32">
        <v>0</v>
      </c>
      <c r="V121" s="32">
        <v>3.122444444444445</v>
      </c>
      <c r="W121" s="32">
        <v>1.2333333333333334</v>
      </c>
      <c r="X121" s="32">
        <v>0</v>
      </c>
      <c r="Y121" s="32">
        <v>0.1</v>
      </c>
      <c r="Z121" s="32">
        <v>1.1333333333333333</v>
      </c>
      <c r="AA121" s="32">
        <v>0</v>
      </c>
      <c r="AB121" s="32">
        <v>0</v>
      </c>
      <c r="AC121" s="32">
        <v>0</v>
      </c>
      <c r="AD121" s="32">
        <v>0</v>
      </c>
      <c r="AE121" s="32">
        <v>0</v>
      </c>
      <c r="AF121" t="s">
        <v>234</v>
      </c>
      <c r="AG121">
        <v>5</v>
      </c>
      <c r="AH121"/>
    </row>
    <row r="122" spans="1:34" x14ac:dyDescent="0.25">
      <c r="A122" t="s">
        <v>1061</v>
      </c>
      <c r="B122" t="s">
        <v>663</v>
      </c>
      <c r="C122" t="s">
        <v>938</v>
      </c>
      <c r="D122" t="s">
        <v>1034</v>
      </c>
      <c r="E122" s="32">
        <v>59.944444444444443</v>
      </c>
      <c r="F122" s="32">
        <v>3.2606709916589431</v>
      </c>
      <c r="G122" s="32">
        <v>3.0603113994439295</v>
      </c>
      <c r="H122" s="32">
        <v>0.63666357738646895</v>
      </c>
      <c r="I122" s="32">
        <v>0.43630398517145502</v>
      </c>
      <c r="J122" s="32">
        <v>195.4591111111111</v>
      </c>
      <c r="K122" s="32">
        <v>183.44866666666667</v>
      </c>
      <c r="L122" s="32">
        <v>38.164444444444442</v>
      </c>
      <c r="M122" s="32">
        <v>26.153999999999996</v>
      </c>
      <c r="N122" s="32">
        <v>6.3215555555555536</v>
      </c>
      <c r="O122" s="32">
        <v>5.6888888888888891</v>
      </c>
      <c r="P122" s="32">
        <v>40.402666666666669</v>
      </c>
      <c r="Q122" s="32">
        <v>40.402666666666669</v>
      </c>
      <c r="R122" s="32">
        <v>0</v>
      </c>
      <c r="S122" s="32">
        <v>116.89199999999998</v>
      </c>
      <c r="T122" s="32">
        <v>112.21055555555554</v>
      </c>
      <c r="U122" s="32">
        <v>0</v>
      </c>
      <c r="V122" s="32">
        <v>4.6814444444444439</v>
      </c>
      <c r="W122" s="32">
        <v>0</v>
      </c>
      <c r="X122" s="32">
        <v>0</v>
      </c>
      <c r="Y122" s="32">
        <v>0</v>
      </c>
      <c r="Z122" s="32">
        <v>0</v>
      </c>
      <c r="AA122" s="32">
        <v>0</v>
      </c>
      <c r="AB122" s="32">
        <v>0</v>
      </c>
      <c r="AC122" s="32">
        <v>0</v>
      </c>
      <c r="AD122" s="32">
        <v>0</v>
      </c>
      <c r="AE122" s="32">
        <v>0</v>
      </c>
      <c r="AF122" t="s">
        <v>309</v>
      </c>
      <c r="AG122">
        <v>5</v>
      </c>
      <c r="AH122"/>
    </row>
    <row r="123" spans="1:34" x14ac:dyDescent="0.25">
      <c r="A123" t="s">
        <v>1061</v>
      </c>
      <c r="B123" t="s">
        <v>445</v>
      </c>
      <c r="C123" t="s">
        <v>811</v>
      </c>
      <c r="D123" t="s">
        <v>983</v>
      </c>
      <c r="E123" s="32">
        <v>87.388888888888886</v>
      </c>
      <c r="F123" s="32">
        <v>3.9384183089637625</v>
      </c>
      <c r="G123" s="32">
        <v>3.6800152574698024</v>
      </c>
      <c r="H123" s="32">
        <v>0.97092307692307667</v>
      </c>
      <c r="I123" s="32">
        <v>0.71252002542911619</v>
      </c>
      <c r="J123" s="32">
        <v>344.17399999999992</v>
      </c>
      <c r="K123" s="32">
        <v>321.59244444444437</v>
      </c>
      <c r="L123" s="32">
        <v>84.84788888888886</v>
      </c>
      <c r="M123" s="32">
        <v>62.266333333333314</v>
      </c>
      <c r="N123" s="32">
        <v>16.892666666666663</v>
      </c>
      <c r="O123" s="32">
        <v>5.6888888888888891</v>
      </c>
      <c r="P123" s="32">
        <v>36.943222222222204</v>
      </c>
      <c r="Q123" s="32">
        <v>36.943222222222204</v>
      </c>
      <c r="R123" s="32">
        <v>0</v>
      </c>
      <c r="S123" s="32">
        <v>222.38288888888886</v>
      </c>
      <c r="T123" s="32">
        <v>66.801777777777744</v>
      </c>
      <c r="U123" s="32">
        <v>0</v>
      </c>
      <c r="V123" s="32">
        <v>155.58111111111111</v>
      </c>
      <c r="W123" s="32">
        <v>0.80333333333333334</v>
      </c>
      <c r="X123" s="32">
        <v>0.80333333333333334</v>
      </c>
      <c r="Y123" s="32">
        <v>0</v>
      </c>
      <c r="Z123" s="32">
        <v>0</v>
      </c>
      <c r="AA123" s="32">
        <v>0</v>
      </c>
      <c r="AB123" s="32">
        <v>0</v>
      </c>
      <c r="AC123" s="32">
        <v>0</v>
      </c>
      <c r="AD123" s="32">
        <v>0</v>
      </c>
      <c r="AE123" s="32">
        <v>0</v>
      </c>
      <c r="AF123" t="s">
        <v>87</v>
      </c>
      <c r="AG123">
        <v>5</v>
      </c>
      <c r="AH123"/>
    </row>
    <row r="124" spans="1:34" x14ac:dyDescent="0.25">
      <c r="A124" t="s">
        <v>1061</v>
      </c>
      <c r="B124" t="s">
        <v>665</v>
      </c>
      <c r="C124" t="s">
        <v>939</v>
      </c>
      <c r="D124" t="s">
        <v>1031</v>
      </c>
      <c r="E124" s="32">
        <v>28.866666666666667</v>
      </c>
      <c r="F124" s="32">
        <v>3.3145419553502702</v>
      </c>
      <c r="G124" s="32">
        <v>2.9798498845265593</v>
      </c>
      <c r="H124" s="32">
        <v>0.82584680523479592</v>
      </c>
      <c r="I124" s="32">
        <v>0.49115473441108543</v>
      </c>
      <c r="J124" s="32">
        <v>95.679777777777801</v>
      </c>
      <c r="K124" s="32">
        <v>86.018333333333345</v>
      </c>
      <c r="L124" s="32">
        <v>23.839444444444442</v>
      </c>
      <c r="M124" s="32">
        <v>14.177999999999999</v>
      </c>
      <c r="N124" s="32">
        <v>3.9725555555555547</v>
      </c>
      <c r="O124" s="32">
        <v>5.6888888888888891</v>
      </c>
      <c r="P124" s="32">
        <v>21.867000000000012</v>
      </c>
      <c r="Q124" s="32">
        <v>21.867000000000012</v>
      </c>
      <c r="R124" s="32">
        <v>0</v>
      </c>
      <c r="S124" s="32">
        <v>49.973333333333343</v>
      </c>
      <c r="T124" s="32">
        <v>45.94111111111112</v>
      </c>
      <c r="U124" s="32">
        <v>0</v>
      </c>
      <c r="V124" s="32">
        <v>4.0322222222222228</v>
      </c>
      <c r="W124" s="32">
        <v>1.4222222222222221</v>
      </c>
      <c r="X124" s="32">
        <v>0.53333333333333333</v>
      </c>
      <c r="Y124" s="32">
        <v>0</v>
      </c>
      <c r="Z124" s="32">
        <v>0.88888888888888884</v>
      </c>
      <c r="AA124" s="32">
        <v>0</v>
      </c>
      <c r="AB124" s="32">
        <v>0</v>
      </c>
      <c r="AC124" s="32">
        <v>0</v>
      </c>
      <c r="AD124" s="32">
        <v>0</v>
      </c>
      <c r="AE124" s="32">
        <v>0</v>
      </c>
      <c r="AF124" t="s">
        <v>311</v>
      </c>
      <c r="AG124">
        <v>5</v>
      </c>
      <c r="AH124"/>
    </row>
    <row r="125" spans="1:34" x14ac:dyDescent="0.25">
      <c r="A125" t="s">
        <v>1061</v>
      </c>
      <c r="B125" t="s">
        <v>394</v>
      </c>
      <c r="C125" t="s">
        <v>780</v>
      </c>
      <c r="D125" t="s">
        <v>954</v>
      </c>
      <c r="E125" s="32">
        <v>36.955555555555556</v>
      </c>
      <c r="F125" s="32">
        <v>3.2864371617558632</v>
      </c>
      <c r="G125" s="32">
        <v>3.0200541190619363</v>
      </c>
      <c r="H125" s="32">
        <v>1.4176127480457006</v>
      </c>
      <c r="I125" s="32">
        <v>1.1512297053517739</v>
      </c>
      <c r="J125" s="32">
        <v>121.45211111111112</v>
      </c>
      <c r="K125" s="32">
        <v>111.60777777777778</v>
      </c>
      <c r="L125" s="32">
        <v>52.388666666666666</v>
      </c>
      <c r="M125" s="32">
        <v>42.544333333333334</v>
      </c>
      <c r="N125" s="32">
        <v>5.0443333333333333</v>
      </c>
      <c r="O125" s="32">
        <v>4.8</v>
      </c>
      <c r="P125" s="32">
        <v>14.708888888888891</v>
      </c>
      <c r="Q125" s="32">
        <v>14.708888888888891</v>
      </c>
      <c r="R125" s="32">
        <v>0</v>
      </c>
      <c r="S125" s="32">
        <v>54.354555555555557</v>
      </c>
      <c r="T125" s="32">
        <v>54.354555555555557</v>
      </c>
      <c r="U125" s="32">
        <v>0</v>
      </c>
      <c r="V125" s="32">
        <v>0</v>
      </c>
      <c r="W125" s="32">
        <v>0</v>
      </c>
      <c r="X125" s="32">
        <v>0</v>
      </c>
      <c r="Y125" s="32">
        <v>0</v>
      </c>
      <c r="Z125" s="32">
        <v>0</v>
      </c>
      <c r="AA125" s="32">
        <v>0</v>
      </c>
      <c r="AB125" s="32">
        <v>0</v>
      </c>
      <c r="AC125" s="32">
        <v>0</v>
      </c>
      <c r="AD125" s="32">
        <v>0</v>
      </c>
      <c r="AE125" s="32">
        <v>0</v>
      </c>
      <c r="AF125" t="s">
        <v>34</v>
      </c>
      <c r="AG125">
        <v>5</v>
      </c>
      <c r="AH125"/>
    </row>
    <row r="126" spans="1:34" x14ac:dyDescent="0.25">
      <c r="A126" t="s">
        <v>1061</v>
      </c>
      <c r="B126" t="s">
        <v>411</v>
      </c>
      <c r="C126" t="s">
        <v>789</v>
      </c>
      <c r="D126" t="s">
        <v>995</v>
      </c>
      <c r="E126" s="32">
        <v>66.233333333333334</v>
      </c>
      <c r="F126" s="32">
        <v>4.1864150310350601</v>
      </c>
      <c r="G126" s="32">
        <v>4.0202633786277469</v>
      </c>
      <c r="H126" s="32">
        <v>1.1672840127495381</v>
      </c>
      <c r="I126" s="32">
        <v>1.0011323603422237</v>
      </c>
      <c r="J126" s="32">
        <v>277.28022222222216</v>
      </c>
      <c r="K126" s="32">
        <v>266.27544444444442</v>
      </c>
      <c r="L126" s="32">
        <v>77.31311111111107</v>
      </c>
      <c r="M126" s="32">
        <v>66.308333333333294</v>
      </c>
      <c r="N126" s="32">
        <v>5.315888888888888</v>
      </c>
      <c r="O126" s="32">
        <v>5.6888888888888891</v>
      </c>
      <c r="P126" s="32">
        <v>72.304111111111112</v>
      </c>
      <c r="Q126" s="32">
        <v>72.304111111111112</v>
      </c>
      <c r="R126" s="32">
        <v>0</v>
      </c>
      <c r="S126" s="32">
        <v>127.66300000000001</v>
      </c>
      <c r="T126" s="32">
        <v>112.84288888888889</v>
      </c>
      <c r="U126" s="32">
        <v>0</v>
      </c>
      <c r="V126" s="32">
        <v>14.820111111111116</v>
      </c>
      <c r="W126" s="32">
        <v>0</v>
      </c>
      <c r="X126" s="32">
        <v>0</v>
      </c>
      <c r="Y126" s="32">
        <v>0</v>
      </c>
      <c r="Z126" s="32">
        <v>0</v>
      </c>
      <c r="AA126" s="32">
        <v>0</v>
      </c>
      <c r="AB126" s="32">
        <v>0</v>
      </c>
      <c r="AC126" s="32">
        <v>0</v>
      </c>
      <c r="AD126" s="32">
        <v>0</v>
      </c>
      <c r="AE126" s="32">
        <v>0</v>
      </c>
      <c r="AF126" t="s">
        <v>51</v>
      </c>
      <c r="AG126">
        <v>5</v>
      </c>
      <c r="AH126"/>
    </row>
    <row r="127" spans="1:34" x14ac:dyDescent="0.25">
      <c r="A127" t="s">
        <v>1061</v>
      </c>
      <c r="B127" t="s">
        <v>667</v>
      </c>
      <c r="C127" t="s">
        <v>751</v>
      </c>
      <c r="D127" t="s">
        <v>1033</v>
      </c>
      <c r="E127" s="32">
        <v>26.066666666666666</v>
      </c>
      <c r="F127" s="32">
        <v>3.2379752770673487</v>
      </c>
      <c r="G127" s="32">
        <v>3.0562574595055412</v>
      </c>
      <c r="H127" s="32">
        <v>0.58266410912190969</v>
      </c>
      <c r="I127" s="32">
        <v>0.40094629156010236</v>
      </c>
      <c r="J127" s="32">
        <v>84.403222222222226</v>
      </c>
      <c r="K127" s="32">
        <v>79.666444444444437</v>
      </c>
      <c r="L127" s="32">
        <v>15.188111111111112</v>
      </c>
      <c r="M127" s="32">
        <v>10.451333333333334</v>
      </c>
      <c r="N127" s="32">
        <v>0</v>
      </c>
      <c r="O127" s="32">
        <v>4.7367777777777782</v>
      </c>
      <c r="P127" s="32">
        <v>17.053666666666665</v>
      </c>
      <c r="Q127" s="32">
        <v>17.053666666666665</v>
      </c>
      <c r="R127" s="32">
        <v>0</v>
      </c>
      <c r="S127" s="32">
        <v>52.161444444444435</v>
      </c>
      <c r="T127" s="32">
        <v>39.928333333333327</v>
      </c>
      <c r="U127" s="32">
        <v>0</v>
      </c>
      <c r="V127" s="32">
        <v>12.233111111111109</v>
      </c>
      <c r="W127" s="32">
        <v>0.48588888888888893</v>
      </c>
      <c r="X127" s="32">
        <v>0</v>
      </c>
      <c r="Y127" s="32">
        <v>0</v>
      </c>
      <c r="Z127" s="32">
        <v>0.48588888888888893</v>
      </c>
      <c r="AA127" s="32">
        <v>0</v>
      </c>
      <c r="AB127" s="32">
        <v>0</v>
      </c>
      <c r="AC127" s="32">
        <v>0</v>
      </c>
      <c r="AD127" s="32">
        <v>0</v>
      </c>
      <c r="AE127" s="32">
        <v>0</v>
      </c>
      <c r="AF127" t="s">
        <v>313</v>
      </c>
      <c r="AG127">
        <v>5</v>
      </c>
      <c r="AH127"/>
    </row>
    <row r="128" spans="1:34" x14ac:dyDescent="0.25">
      <c r="A128" t="s">
        <v>1061</v>
      </c>
      <c r="B128" t="s">
        <v>640</v>
      </c>
      <c r="C128" t="s">
        <v>922</v>
      </c>
      <c r="D128" t="s">
        <v>1033</v>
      </c>
      <c r="E128" s="32">
        <v>60.43333333333333</v>
      </c>
      <c r="F128" s="32">
        <v>3.5055837470123183</v>
      </c>
      <c r="G128" s="32">
        <v>3.411448795734509</v>
      </c>
      <c r="H128" s="32">
        <v>0.84621437764294904</v>
      </c>
      <c r="I128" s="32">
        <v>0.75207942636514058</v>
      </c>
      <c r="J128" s="32">
        <v>211.85411111111108</v>
      </c>
      <c r="K128" s="32">
        <v>206.16522222222216</v>
      </c>
      <c r="L128" s="32">
        <v>51.139555555555553</v>
      </c>
      <c r="M128" s="32">
        <v>45.450666666666663</v>
      </c>
      <c r="N128" s="32">
        <v>0</v>
      </c>
      <c r="O128" s="32">
        <v>5.6888888888888891</v>
      </c>
      <c r="P128" s="32">
        <v>15.925888888888885</v>
      </c>
      <c r="Q128" s="32">
        <v>15.925888888888885</v>
      </c>
      <c r="R128" s="32">
        <v>0</v>
      </c>
      <c r="S128" s="32">
        <v>144.78866666666664</v>
      </c>
      <c r="T128" s="32">
        <v>134.9783333333333</v>
      </c>
      <c r="U128" s="32">
        <v>0</v>
      </c>
      <c r="V128" s="32">
        <v>9.8103333333333325</v>
      </c>
      <c r="W128" s="32">
        <v>0</v>
      </c>
      <c r="X128" s="32">
        <v>0</v>
      </c>
      <c r="Y128" s="32">
        <v>0</v>
      </c>
      <c r="Z128" s="32">
        <v>0</v>
      </c>
      <c r="AA128" s="32">
        <v>0</v>
      </c>
      <c r="AB128" s="32">
        <v>0</v>
      </c>
      <c r="AC128" s="32">
        <v>0</v>
      </c>
      <c r="AD128" s="32">
        <v>0</v>
      </c>
      <c r="AE128" s="32">
        <v>0</v>
      </c>
      <c r="AF128" t="s">
        <v>286</v>
      </c>
      <c r="AG128">
        <v>5</v>
      </c>
      <c r="AH128"/>
    </row>
    <row r="129" spans="1:34" x14ac:dyDescent="0.25">
      <c r="A129" t="s">
        <v>1061</v>
      </c>
      <c r="B129" t="s">
        <v>467</v>
      </c>
      <c r="C129" t="s">
        <v>752</v>
      </c>
      <c r="D129" t="s">
        <v>1006</v>
      </c>
      <c r="E129" s="32">
        <v>21.244444444444444</v>
      </c>
      <c r="F129" s="32">
        <v>4.4118357740585772</v>
      </c>
      <c r="G129" s="32">
        <v>4.0656642259414228</v>
      </c>
      <c r="H129" s="32">
        <v>1.1830230125523011</v>
      </c>
      <c r="I129" s="32">
        <v>0.83685146443514635</v>
      </c>
      <c r="J129" s="32">
        <v>93.72699999999999</v>
      </c>
      <c r="K129" s="32">
        <v>86.37277777777777</v>
      </c>
      <c r="L129" s="32">
        <v>25.132666666666665</v>
      </c>
      <c r="M129" s="32">
        <v>17.778444444444442</v>
      </c>
      <c r="N129" s="32">
        <v>4.5097777777777779</v>
      </c>
      <c r="O129" s="32">
        <v>2.8444444444444446</v>
      </c>
      <c r="P129" s="32">
        <v>20.196333333333332</v>
      </c>
      <c r="Q129" s="32">
        <v>20.196333333333332</v>
      </c>
      <c r="R129" s="32">
        <v>0</v>
      </c>
      <c r="S129" s="32">
        <v>48.398000000000003</v>
      </c>
      <c r="T129" s="32">
        <v>42.736333333333334</v>
      </c>
      <c r="U129" s="32">
        <v>0</v>
      </c>
      <c r="V129" s="32">
        <v>5.6616666666666671</v>
      </c>
      <c r="W129" s="32">
        <v>0.46111111111111114</v>
      </c>
      <c r="X129" s="32">
        <v>0.46111111111111114</v>
      </c>
      <c r="Y129" s="32">
        <v>0</v>
      </c>
      <c r="Z129" s="32">
        <v>0</v>
      </c>
      <c r="AA129" s="32">
        <v>0</v>
      </c>
      <c r="AB129" s="32">
        <v>0</v>
      </c>
      <c r="AC129" s="32">
        <v>0</v>
      </c>
      <c r="AD129" s="32">
        <v>0</v>
      </c>
      <c r="AE129" s="32">
        <v>0</v>
      </c>
      <c r="AF129" t="s">
        <v>109</v>
      </c>
      <c r="AG129">
        <v>5</v>
      </c>
      <c r="AH129"/>
    </row>
    <row r="130" spans="1:34" x14ac:dyDescent="0.25">
      <c r="A130" t="s">
        <v>1061</v>
      </c>
      <c r="B130" t="s">
        <v>596</v>
      </c>
      <c r="C130" t="s">
        <v>898</v>
      </c>
      <c r="D130" t="s">
        <v>994</v>
      </c>
      <c r="E130" s="32">
        <v>28.111111111111111</v>
      </c>
      <c r="F130" s="32">
        <v>3.575150197628457</v>
      </c>
      <c r="G130" s="32">
        <v>3.2491185770750972</v>
      </c>
      <c r="H130" s="32">
        <v>0.62854940711462459</v>
      </c>
      <c r="I130" s="32">
        <v>0.30251778656126482</v>
      </c>
      <c r="J130" s="32">
        <v>100.5014444444444</v>
      </c>
      <c r="K130" s="32">
        <v>91.336333333333286</v>
      </c>
      <c r="L130" s="32">
        <v>17.669222222222224</v>
      </c>
      <c r="M130" s="32">
        <v>8.5041111111111114</v>
      </c>
      <c r="N130" s="32">
        <v>3.431777777777778</v>
      </c>
      <c r="O130" s="32">
        <v>5.7333333333333334</v>
      </c>
      <c r="P130" s="32">
        <v>24.727888888888877</v>
      </c>
      <c r="Q130" s="32">
        <v>24.727888888888877</v>
      </c>
      <c r="R130" s="32">
        <v>0</v>
      </c>
      <c r="S130" s="32">
        <v>58.104333333333301</v>
      </c>
      <c r="T130" s="32">
        <v>52.607333333333301</v>
      </c>
      <c r="U130" s="32">
        <v>0</v>
      </c>
      <c r="V130" s="32">
        <v>5.4970000000000008</v>
      </c>
      <c r="W130" s="32">
        <v>5.0999999999999996</v>
      </c>
      <c r="X130" s="32">
        <v>0</v>
      </c>
      <c r="Y130" s="32">
        <v>0</v>
      </c>
      <c r="Z130" s="32">
        <v>1.3222222222222222</v>
      </c>
      <c r="AA130" s="32">
        <v>0</v>
      </c>
      <c r="AB130" s="32">
        <v>0</v>
      </c>
      <c r="AC130" s="32">
        <v>3.7777777777777777</v>
      </c>
      <c r="AD130" s="32">
        <v>0</v>
      </c>
      <c r="AE130" s="32">
        <v>0</v>
      </c>
      <c r="AF130" t="s">
        <v>241</v>
      </c>
      <c r="AG130">
        <v>5</v>
      </c>
      <c r="AH130"/>
    </row>
    <row r="131" spans="1:34" x14ac:dyDescent="0.25">
      <c r="A131" t="s">
        <v>1061</v>
      </c>
      <c r="B131" t="s">
        <v>436</v>
      </c>
      <c r="C131" t="s">
        <v>807</v>
      </c>
      <c r="D131" t="s">
        <v>957</v>
      </c>
      <c r="E131" s="32">
        <v>117.05555555555556</v>
      </c>
      <c r="F131" s="32">
        <v>4.3873754152823921</v>
      </c>
      <c r="G131" s="32">
        <v>3.7261034646416711</v>
      </c>
      <c r="H131" s="32">
        <v>0.97275747508305654</v>
      </c>
      <c r="I131" s="32">
        <v>0.44691504508780255</v>
      </c>
      <c r="J131" s="32">
        <v>513.56666666666672</v>
      </c>
      <c r="K131" s="32">
        <v>436.16111111111115</v>
      </c>
      <c r="L131" s="32">
        <v>113.86666666666667</v>
      </c>
      <c r="M131" s="32">
        <v>52.31388888888889</v>
      </c>
      <c r="N131" s="32">
        <v>56.85</v>
      </c>
      <c r="O131" s="32">
        <v>4.7027777777777775</v>
      </c>
      <c r="P131" s="32">
        <v>123.37777777777778</v>
      </c>
      <c r="Q131" s="32">
        <v>107.52500000000001</v>
      </c>
      <c r="R131" s="32">
        <v>15.852777777777778</v>
      </c>
      <c r="S131" s="32">
        <v>276.32222222222225</v>
      </c>
      <c r="T131" s="32">
        <v>273.92500000000001</v>
      </c>
      <c r="U131" s="32">
        <v>0</v>
      </c>
      <c r="V131" s="32">
        <v>2.3972222222222221</v>
      </c>
      <c r="W131" s="32">
        <v>47.93333333333333</v>
      </c>
      <c r="X131" s="32">
        <v>0</v>
      </c>
      <c r="Y131" s="32">
        <v>0</v>
      </c>
      <c r="Z131" s="32">
        <v>0</v>
      </c>
      <c r="AA131" s="32">
        <v>0</v>
      </c>
      <c r="AB131" s="32">
        <v>0</v>
      </c>
      <c r="AC131" s="32">
        <v>47.93333333333333</v>
      </c>
      <c r="AD131" s="32">
        <v>0</v>
      </c>
      <c r="AE131" s="32">
        <v>0</v>
      </c>
      <c r="AF131" t="s">
        <v>78</v>
      </c>
      <c r="AG131">
        <v>5</v>
      </c>
      <c r="AH131"/>
    </row>
    <row r="132" spans="1:34" x14ac:dyDescent="0.25">
      <c r="A132" t="s">
        <v>1061</v>
      </c>
      <c r="B132" t="s">
        <v>436</v>
      </c>
      <c r="C132" t="s">
        <v>859</v>
      </c>
      <c r="D132" t="s">
        <v>1021</v>
      </c>
      <c r="E132" s="32">
        <v>55.011111111111113</v>
      </c>
      <c r="F132" s="32">
        <v>3.8760856392647951</v>
      </c>
      <c r="G132" s="32">
        <v>3.7770652393455868</v>
      </c>
      <c r="H132" s="32">
        <v>0.82771157341951118</v>
      </c>
      <c r="I132" s="32">
        <v>0.72869117350030288</v>
      </c>
      <c r="J132" s="32">
        <v>213.22777777777779</v>
      </c>
      <c r="K132" s="32">
        <v>207.78055555555557</v>
      </c>
      <c r="L132" s="32">
        <v>45.533333333333331</v>
      </c>
      <c r="M132" s="32">
        <v>40.086111111111109</v>
      </c>
      <c r="N132" s="32">
        <v>0</v>
      </c>
      <c r="O132" s="32">
        <v>5.447222222222222</v>
      </c>
      <c r="P132" s="32">
        <v>41.327777777777776</v>
      </c>
      <c r="Q132" s="32">
        <v>41.327777777777776</v>
      </c>
      <c r="R132" s="32">
        <v>0</v>
      </c>
      <c r="S132" s="32">
        <v>126.36666666666667</v>
      </c>
      <c r="T132" s="32">
        <v>120.94722222222222</v>
      </c>
      <c r="U132" s="32">
        <v>0</v>
      </c>
      <c r="V132" s="32">
        <v>5.4194444444444443</v>
      </c>
      <c r="W132" s="32">
        <v>0</v>
      </c>
      <c r="X132" s="32">
        <v>0</v>
      </c>
      <c r="Y132" s="32">
        <v>0</v>
      </c>
      <c r="Z132" s="32">
        <v>0</v>
      </c>
      <c r="AA132" s="32">
        <v>0</v>
      </c>
      <c r="AB132" s="32">
        <v>0</v>
      </c>
      <c r="AC132" s="32">
        <v>0</v>
      </c>
      <c r="AD132" s="32">
        <v>0</v>
      </c>
      <c r="AE132" s="32">
        <v>0</v>
      </c>
      <c r="AF132" t="s">
        <v>168</v>
      </c>
      <c r="AG132">
        <v>5</v>
      </c>
      <c r="AH132"/>
    </row>
    <row r="133" spans="1:34" x14ac:dyDescent="0.25">
      <c r="A133" t="s">
        <v>1061</v>
      </c>
      <c r="B133" t="s">
        <v>555</v>
      </c>
      <c r="C133" t="s">
        <v>754</v>
      </c>
      <c r="D133" t="s">
        <v>1026</v>
      </c>
      <c r="E133" s="32">
        <v>104.2</v>
      </c>
      <c r="F133" s="32">
        <v>4.0025933034762202</v>
      </c>
      <c r="G133" s="32">
        <v>3.7622894007251007</v>
      </c>
      <c r="H133" s="32">
        <v>1.0052591170825336</v>
      </c>
      <c r="I133" s="32">
        <v>0.76495521433141389</v>
      </c>
      <c r="J133" s="32">
        <v>417.07022222222218</v>
      </c>
      <c r="K133" s="32">
        <v>392.03055555555551</v>
      </c>
      <c r="L133" s="32">
        <v>104.748</v>
      </c>
      <c r="M133" s="32">
        <v>79.708333333333329</v>
      </c>
      <c r="N133" s="32">
        <v>20.767444444444443</v>
      </c>
      <c r="O133" s="32">
        <v>4.2722222222222221</v>
      </c>
      <c r="P133" s="32">
        <v>43.886111111111113</v>
      </c>
      <c r="Q133" s="32">
        <v>43.886111111111113</v>
      </c>
      <c r="R133" s="32">
        <v>0</v>
      </c>
      <c r="S133" s="32">
        <v>268.43611111111107</v>
      </c>
      <c r="T133" s="32">
        <v>245.32499999999999</v>
      </c>
      <c r="U133" s="32">
        <v>0</v>
      </c>
      <c r="V133" s="32">
        <v>23.111111111111111</v>
      </c>
      <c r="W133" s="32">
        <v>0</v>
      </c>
      <c r="X133" s="32">
        <v>0</v>
      </c>
      <c r="Y133" s="32">
        <v>0</v>
      </c>
      <c r="Z133" s="32">
        <v>0</v>
      </c>
      <c r="AA133" s="32">
        <v>0</v>
      </c>
      <c r="AB133" s="32">
        <v>0</v>
      </c>
      <c r="AC133" s="32">
        <v>0</v>
      </c>
      <c r="AD133" s="32">
        <v>0</v>
      </c>
      <c r="AE133" s="32">
        <v>0</v>
      </c>
      <c r="AF133" t="s">
        <v>199</v>
      </c>
      <c r="AG133">
        <v>5</v>
      </c>
      <c r="AH133"/>
    </row>
    <row r="134" spans="1:34" x14ac:dyDescent="0.25">
      <c r="A134" t="s">
        <v>1061</v>
      </c>
      <c r="B134" t="s">
        <v>702</v>
      </c>
      <c r="C134" t="s">
        <v>748</v>
      </c>
      <c r="D134" t="s">
        <v>983</v>
      </c>
      <c r="E134" s="32">
        <v>19.966666666666665</v>
      </c>
      <c r="F134" s="32">
        <v>1.2978575403450194</v>
      </c>
      <c r="G134" s="32">
        <v>1.2978575403450194</v>
      </c>
      <c r="H134" s="32">
        <v>0.25946021146355036</v>
      </c>
      <c r="I134" s="32">
        <v>0.25946021146355036</v>
      </c>
      <c r="J134" s="32">
        <v>25.913888888888888</v>
      </c>
      <c r="K134" s="32">
        <v>25.913888888888888</v>
      </c>
      <c r="L134" s="32">
        <v>5.1805555555555554</v>
      </c>
      <c r="M134" s="32">
        <v>5.1805555555555554</v>
      </c>
      <c r="N134" s="32">
        <v>0</v>
      </c>
      <c r="O134" s="32">
        <v>0</v>
      </c>
      <c r="P134" s="32">
        <v>20.666666666666668</v>
      </c>
      <c r="Q134" s="32">
        <v>20.666666666666668</v>
      </c>
      <c r="R134" s="32">
        <v>0</v>
      </c>
      <c r="S134" s="32">
        <v>6.6666666666666666E-2</v>
      </c>
      <c r="T134" s="32">
        <v>6.6666666666666666E-2</v>
      </c>
      <c r="U134" s="32">
        <v>0</v>
      </c>
      <c r="V134" s="32">
        <v>0</v>
      </c>
      <c r="W134" s="32">
        <v>2.6750000000000003</v>
      </c>
      <c r="X134" s="32">
        <v>2.5861111111111112</v>
      </c>
      <c r="Y134" s="32">
        <v>0</v>
      </c>
      <c r="Z134" s="32">
        <v>0</v>
      </c>
      <c r="AA134" s="32">
        <v>8.8888888888888892E-2</v>
      </c>
      <c r="AB134" s="32">
        <v>0</v>
      </c>
      <c r="AC134" s="32">
        <v>0</v>
      </c>
      <c r="AD134" s="32">
        <v>0</v>
      </c>
      <c r="AE134" s="32">
        <v>0</v>
      </c>
      <c r="AF134" t="s">
        <v>349</v>
      </c>
      <c r="AG134">
        <v>5</v>
      </c>
      <c r="AH134"/>
    </row>
    <row r="135" spans="1:34" x14ac:dyDescent="0.25">
      <c r="A135" t="s">
        <v>1061</v>
      </c>
      <c r="B135" t="s">
        <v>510</v>
      </c>
      <c r="C135" t="s">
        <v>759</v>
      </c>
      <c r="D135" t="s">
        <v>1017</v>
      </c>
      <c r="E135" s="32">
        <v>68.577777777777783</v>
      </c>
      <c r="F135" s="32">
        <v>5.0546224886584579</v>
      </c>
      <c r="G135" s="32">
        <v>4.4935401814646792</v>
      </c>
      <c r="H135" s="32">
        <v>1.1439711600777707</v>
      </c>
      <c r="I135" s="32">
        <v>0.58288885288399228</v>
      </c>
      <c r="J135" s="32">
        <v>346.6347777777778</v>
      </c>
      <c r="K135" s="32">
        <v>308.15700000000004</v>
      </c>
      <c r="L135" s="32">
        <v>78.451000000000008</v>
      </c>
      <c r="M135" s="32">
        <v>39.973222222222226</v>
      </c>
      <c r="N135" s="32">
        <v>33.5</v>
      </c>
      <c r="O135" s="32">
        <v>4.9777777777777779</v>
      </c>
      <c r="P135" s="32">
        <v>85.38355555555556</v>
      </c>
      <c r="Q135" s="32">
        <v>85.38355555555556</v>
      </c>
      <c r="R135" s="32">
        <v>0</v>
      </c>
      <c r="S135" s="32">
        <v>182.80022222222223</v>
      </c>
      <c r="T135" s="32">
        <v>174.20022222222224</v>
      </c>
      <c r="U135" s="32">
        <v>0</v>
      </c>
      <c r="V135" s="32">
        <v>8.5999999999999979</v>
      </c>
      <c r="W135" s="32">
        <v>3.6194444444444445</v>
      </c>
      <c r="X135" s="32">
        <v>1.461111111111111</v>
      </c>
      <c r="Y135" s="32">
        <v>0</v>
      </c>
      <c r="Z135" s="32">
        <v>0</v>
      </c>
      <c r="AA135" s="32">
        <v>0.1111111111111111</v>
      </c>
      <c r="AB135" s="32">
        <v>0</v>
      </c>
      <c r="AC135" s="32">
        <v>2.0472222222222221</v>
      </c>
      <c r="AD135" s="32">
        <v>0</v>
      </c>
      <c r="AE135" s="32">
        <v>0</v>
      </c>
      <c r="AF135" t="s">
        <v>152</v>
      </c>
      <c r="AG135">
        <v>5</v>
      </c>
      <c r="AH135"/>
    </row>
    <row r="136" spans="1:34" x14ac:dyDescent="0.25">
      <c r="A136" t="s">
        <v>1061</v>
      </c>
      <c r="B136" t="s">
        <v>628</v>
      </c>
      <c r="C136" t="s">
        <v>914</v>
      </c>
      <c r="D136" t="s">
        <v>1021</v>
      </c>
      <c r="E136" s="32">
        <v>31.344444444444445</v>
      </c>
      <c r="F136" s="32">
        <v>3.5174618929457639</v>
      </c>
      <c r="G136" s="32">
        <v>3.2130308401276144</v>
      </c>
      <c r="H136" s="32">
        <v>0.88685572492024067</v>
      </c>
      <c r="I136" s="32">
        <v>0.58242467210209103</v>
      </c>
      <c r="J136" s="32">
        <v>110.25288888888889</v>
      </c>
      <c r="K136" s="32">
        <v>100.71066666666667</v>
      </c>
      <c r="L136" s="32">
        <v>27.797999999999988</v>
      </c>
      <c r="M136" s="32">
        <v>18.255777777777766</v>
      </c>
      <c r="N136" s="32">
        <v>1.2755555555555558</v>
      </c>
      <c r="O136" s="32">
        <v>8.2666666666666675</v>
      </c>
      <c r="P136" s="32">
        <v>16.756111111111121</v>
      </c>
      <c r="Q136" s="32">
        <v>16.756111111111121</v>
      </c>
      <c r="R136" s="32">
        <v>0</v>
      </c>
      <c r="S136" s="32">
        <v>65.698777777777764</v>
      </c>
      <c r="T136" s="32">
        <v>54.646666666666661</v>
      </c>
      <c r="U136" s="32">
        <v>0</v>
      </c>
      <c r="V136" s="32">
        <v>11.05211111111111</v>
      </c>
      <c r="W136" s="32">
        <v>0</v>
      </c>
      <c r="X136" s="32">
        <v>0</v>
      </c>
      <c r="Y136" s="32">
        <v>0</v>
      </c>
      <c r="Z136" s="32">
        <v>0</v>
      </c>
      <c r="AA136" s="32">
        <v>0</v>
      </c>
      <c r="AB136" s="32">
        <v>0</v>
      </c>
      <c r="AC136" s="32">
        <v>0</v>
      </c>
      <c r="AD136" s="32">
        <v>0</v>
      </c>
      <c r="AE136" s="32">
        <v>0</v>
      </c>
      <c r="AF136" t="s">
        <v>274</v>
      </c>
      <c r="AG136">
        <v>5</v>
      </c>
      <c r="AH136"/>
    </row>
    <row r="137" spans="1:34" x14ac:dyDescent="0.25">
      <c r="A137" t="s">
        <v>1061</v>
      </c>
      <c r="B137" t="s">
        <v>644</v>
      </c>
      <c r="C137" t="s">
        <v>925</v>
      </c>
      <c r="D137" t="s">
        <v>1035</v>
      </c>
      <c r="E137" s="32">
        <v>53.966666666666669</v>
      </c>
      <c r="F137" s="32">
        <v>4.6559192917438752</v>
      </c>
      <c r="G137" s="32">
        <v>4.5505044266007824</v>
      </c>
      <c r="H137" s="32">
        <v>1.0330450895614576</v>
      </c>
      <c r="I137" s="32">
        <v>0.92763022441836518</v>
      </c>
      <c r="J137" s="32">
        <v>251.26444444444445</v>
      </c>
      <c r="K137" s="32">
        <v>245.57555555555555</v>
      </c>
      <c r="L137" s="32">
        <v>55.75</v>
      </c>
      <c r="M137" s="32">
        <v>50.06111111111111</v>
      </c>
      <c r="N137" s="32">
        <v>0</v>
      </c>
      <c r="O137" s="32">
        <v>5.6888888888888891</v>
      </c>
      <c r="P137" s="32">
        <v>38.68888888888889</v>
      </c>
      <c r="Q137" s="32">
        <v>38.68888888888889</v>
      </c>
      <c r="R137" s="32">
        <v>0</v>
      </c>
      <c r="S137" s="32">
        <v>156.82555555555555</v>
      </c>
      <c r="T137" s="32">
        <v>92.336111111111109</v>
      </c>
      <c r="U137" s="32">
        <v>9.3727777777777774</v>
      </c>
      <c r="V137" s="32">
        <v>55.116666666666667</v>
      </c>
      <c r="W137" s="32">
        <v>0</v>
      </c>
      <c r="X137" s="32">
        <v>0</v>
      </c>
      <c r="Y137" s="32">
        <v>0</v>
      </c>
      <c r="Z137" s="32">
        <v>0</v>
      </c>
      <c r="AA137" s="32">
        <v>0</v>
      </c>
      <c r="AB137" s="32">
        <v>0</v>
      </c>
      <c r="AC137" s="32">
        <v>0</v>
      </c>
      <c r="AD137" s="32">
        <v>0</v>
      </c>
      <c r="AE137" s="32">
        <v>0</v>
      </c>
      <c r="AF137" t="s">
        <v>290</v>
      </c>
      <c r="AG137">
        <v>5</v>
      </c>
      <c r="AH137"/>
    </row>
    <row r="138" spans="1:34" x14ac:dyDescent="0.25">
      <c r="A138" t="s">
        <v>1061</v>
      </c>
      <c r="B138" t="s">
        <v>360</v>
      </c>
      <c r="C138" t="s">
        <v>761</v>
      </c>
      <c r="D138" t="s">
        <v>978</v>
      </c>
      <c r="E138" s="32">
        <v>97.5</v>
      </c>
      <c r="F138" s="32">
        <v>4.7575213675213677</v>
      </c>
      <c r="G138" s="32">
        <v>4.1939316239316238</v>
      </c>
      <c r="H138" s="32">
        <v>1.4472934472934473</v>
      </c>
      <c r="I138" s="32">
        <v>0.93475783475783469</v>
      </c>
      <c r="J138" s="32">
        <v>463.85833333333335</v>
      </c>
      <c r="K138" s="32">
        <v>408.90833333333336</v>
      </c>
      <c r="L138" s="32">
        <v>141.11111111111111</v>
      </c>
      <c r="M138" s="32">
        <v>91.138888888888886</v>
      </c>
      <c r="N138" s="32">
        <v>44.461111111111109</v>
      </c>
      <c r="O138" s="32">
        <v>5.5111111111111111</v>
      </c>
      <c r="P138" s="32">
        <v>51.419444444444451</v>
      </c>
      <c r="Q138" s="32">
        <v>46.44166666666667</v>
      </c>
      <c r="R138" s="32">
        <v>4.9777777777777779</v>
      </c>
      <c r="S138" s="32">
        <v>271.32777777777778</v>
      </c>
      <c r="T138" s="32">
        <v>266.40277777777777</v>
      </c>
      <c r="U138" s="32">
        <v>0</v>
      </c>
      <c r="V138" s="32">
        <v>4.9249999999999998</v>
      </c>
      <c r="W138" s="32">
        <v>73.355555555555554</v>
      </c>
      <c r="X138" s="32">
        <v>5.4805555555555552</v>
      </c>
      <c r="Y138" s="32">
        <v>0</v>
      </c>
      <c r="Z138" s="32">
        <v>0</v>
      </c>
      <c r="AA138" s="32">
        <v>7.927777777777778</v>
      </c>
      <c r="AB138" s="32">
        <v>0</v>
      </c>
      <c r="AC138" s="32">
        <v>59.947222222222223</v>
      </c>
      <c r="AD138" s="32">
        <v>0</v>
      </c>
      <c r="AE138" s="32">
        <v>0</v>
      </c>
      <c r="AF138" t="s">
        <v>0</v>
      </c>
      <c r="AG138">
        <v>5</v>
      </c>
      <c r="AH138"/>
    </row>
    <row r="139" spans="1:34" x14ac:dyDescent="0.25">
      <c r="A139" t="s">
        <v>1061</v>
      </c>
      <c r="B139" t="s">
        <v>416</v>
      </c>
      <c r="C139" t="s">
        <v>793</v>
      </c>
      <c r="D139" t="s">
        <v>988</v>
      </c>
      <c r="E139" s="32">
        <v>59.31111111111111</v>
      </c>
      <c r="F139" s="32">
        <v>3.7850861745972271</v>
      </c>
      <c r="G139" s="32">
        <v>3.5337898089171973</v>
      </c>
      <c r="H139" s="32">
        <v>0.88694642188085437</v>
      </c>
      <c r="I139" s="32">
        <v>0.63565005620082438</v>
      </c>
      <c r="J139" s="32">
        <v>224.49766666666665</v>
      </c>
      <c r="K139" s="32">
        <v>209.59299999999999</v>
      </c>
      <c r="L139" s="32">
        <v>52.605777777777782</v>
      </c>
      <c r="M139" s="32">
        <v>37.701111111111118</v>
      </c>
      <c r="N139" s="32">
        <v>9.4824444444444431</v>
      </c>
      <c r="O139" s="32">
        <v>5.4222222222222225</v>
      </c>
      <c r="P139" s="32">
        <v>48.317777777777785</v>
      </c>
      <c r="Q139" s="32">
        <v>48.317777777777785</v>
      </c>
      <c r="R139" s="32">
        <v>0</v>
      </c>
      <c r="S139" s="32">
        <v>123.57411111111109</v>
      </c>
      <c r="T139" s="32">
        <v>117.89377777777776</v>
      </c>
      <c r="U139" s="32">
        <v>5.6803333333333335</v>
      </c>
      <c r="V139" s="32">
        <v>0</v>
      </c>
      <c r="W139" s="32">
        <v>0</v>
      </c>
      <c r="X139" s="32">
        <v>0</v>
      </c>
      <c r="Y139" s="32">
        <v>0</v>
      </c>
      <c r="Z139" s="32">
        <v>0</v>
      </c>
      <c r="AA139" s="32">
        <v>0</v>
      </c>
      <c r="AB139" s="32">
        <v>0</v>
      </c>
      <c r="AC139" s="32">
        <v>0</v>
      </c>
      <c r="AD139" s="32">
        <v>0</v>
      </c>
      <c r="AE139" s="32">
        <v>0</v>
      </c>
      <c r="AF139" t="s">
        <v>56</v>
      </c>
      <c r="AG139">
        <v>5</v>
      </c>
      <c r="AH139"/>
    </row>
    <row r="140" spans="1:34" x14ac:dyDescent="0.25">
      <c r="A140" t="s">
        <v>1061</v>
      </c>
      <c r="B140" t="s">
        <v>622</v>
      </c>
      <c r="C140" t="s">
        <v>910</v>
      </c>
      <c r="D140" t="s">
        <v>1021</v>
      </c>
      <c r="E140" s="32">
        <v>28.144444444444446</v>
      </c>
      <c r="F140" s="32">
        <v>4.1722266087643112</v>
      </c>
      <c r="G140" s="32">
        <v>3.5611922621397549</v>
      </c>
      <c r="H140" s="32">
        <v>1.1028424792735887</v>
      </c>
      <c r="I140" s="32">
        <v>0.49180813264903273</v>
      </c>
      <c r="J140" s="32">
        <v>117.425</v>
      </c>
      <c r="K140" s="32">
        <v>100.22777777777777</v>
      </c>
      <c r="L140" s="32">
        <v>31.038888888888891</v>
      </c>
      <c r="M140" s="32">
        <v>13.841666666666667</v>
      </c>
      <c r="N140" s="32">
        <v>11.708333333333334</v>
      </c>
      <c r="O140" s="32">
        <v>5.4888888888888889</v>
      </c>
      <c r="P140" s="32">
        <v>23.172222222222221</v>
      </c>
      <c r="Q140" s="32">
        <v>23.172222222222221</v>
      </c>
      <c r="R140" s="32">
        <v>0</v>
      </c>
      <c r="S140" s="32">
        <v>63.213888888888889</v>
      </c>
      <c r="T140" s="32">
        <v>62.591666666666669</v>
      </c>
      <c r="U140" s="32">
        <v>0</v>
      </c>
      <c r="V140" s="32">
        <v>0.62222222222222223</v>
      </c>
      <c r="W140" s="32">
        <v>24.2</v>
      </c>
      <c r="X140" s="32">
        <v>0.26944444444444443</v>
      </c>
      <c r="Y140" s="32">
        <v>0</v>
      </c>
      <c r="Z140" s="32">
        <v>0</v>
      </c>
      <c r="AA140" s="32">
        <v>7.4805555555555552</v>
      </c>
      <c r="AB140" s="32">
        <v>0</v>
      </c>
      <c r="AC140" s="32">
        <v>16.45</v>
      </c>
      <c r="AD140" s="32">
        <v>0</v>
      </c>
      <c r="AE140" s="32">
        <v>0</v>
      </c>
      <c r="AF140" t="s">
        <v>268</v>
      </c>
      <c r="AG140">
        <v>5</v>
      </c>
      <c r="AH140"/>
    </row>
    <row r="141" spans="1:34" x14ac:dyDescent="0.25">
      <c r="A141" t="s">
        <v>1061</v>
      </c>
      <c r="B141" t="s">
        <v>595</v>
      </c>
      <c r="C141" t="s">
        <v>897</v>
      </c>
      <c r="D141" t="s">
        <v>1013</v>
      </c>
      <c r="E141" s="32">
        <v>69.411111111111111</v>
      </c>
      <c r="F141" s="32">
        <v>4.8899743877060979</v>
      </c>
      <c r="G141" s="32">
        <v>4.5548407235473025</v>
      </c>
      <c r="H141" s="32">
        <v>0.65783095886025289</v>
      </c>
      <c r="I141" s="32">
        <v>0.32269729470145669</v>
      </c>
      <c r="J141" s="32">
        <v>339.41855555555549</v>
      </c>
      <c r="K141" s="32">
        <v>316.15655555555554</v>
      </c>
      <c r="L141" s="32">
        <v>45.660777777777774</v>
      </c>
      <c r="M141" s="32">
        <v>22.398777777777777</v>
      </c>
      <c r="N141" s="32">
        <v>18.017555555555553</v>
      </c>
      <c r="O141" s="32">
        <v>5.2444444444444445</v>
      </c>
      <c r="P141" s="32">
        <v>80.986111111111143</v>
      </c>
      <c r="Q141" s="32">
        <v>80.986111111111143</v>
      </c>
      <c r="R141" s="32">
        <v>0</v>
      </c>
      <c r="S141" s="32">
        <v>212.77166666666662</v>
      </c>
      <c r="T141" s="32">
        <v>185.40322222222215</v>
      </c>
      <c r="U141" s="32">
        <v>20.849444444444448</v>
      </c>
      <c r="V141" s="32">
        <v>6.5189999999999992</v>
      </c>
      <c r="W141" s="32">
        <v>0</v>
      </c>
      <c r="X141" s="32">
        <v>0</v>
      </c>
      <c r="Y141" s="32">
        <v>0</v>
      </c>
      <c r="Z141" s="32">
        <v>0</v>
      </c>
      <c r="AA141" s="32">
        <v>0</v>
      </c>
      <c r="AB141" s="32">
        <v>0</v>
      </c>
      <c r="AC141" s="32">
        <v>0</v>
      </c>
      <c r="AD141" s="32">
        <v>0</v>
      </c>
      <c r="AE141" s="32">
        <v>0</v>
      </c>
      <c r="AF141" t="s">
        <v>240</v>
      </c>
      <c r="AG141">
        <v>5</v>
      </c>
      <c r="AH141"/>
    </row>
    <row r="142" spans="1:34" x14ac:dyDescent="0.25">
      <c r="A142" t="s">
        <v>1061</v>
      </c>
      <c r="B142" t="s">
        <v>648</v>
      </c>
      <c r="C142" t="s">
        <v>929</v>
      </c>
      <c r="D142" t="s">
        <v>1030</v>
      </c>
      <c r="E142" s="32">
        <v>38.244444444444447</v>
      </c>
      <c r="F142" s="32">
        <v>4.1927338756536896</v>
      </c>
      <c r="G142" s="32">
        <v>3.9211911679256244</v>
      </c>
      <c r="H142" s="32">
        <v>0.76233585124927339</v>
      </c>
      <c r="I142" s="32">
        <v>0.6285473561882623</v>
      </c>
      <c r="J142" s="32">
        <v>160.34877777777777</v>
      </c>
      <c r="K142" s="32">
        <v>149.96377777777778</v>
      </c>
      <c r="L142" s="32">
        <v>29.155111111111101</v>
      </c>
      <c r="M142" s="32">
        <v>24.038444444444433</v>
      </c>
      <c r="N142" s="32">
        <v>0</v>
      </c>
      <c r="O142" s="32">
        <v>5.1166666666666663</v>
      </c>
      <c r="P142" s="32">
        <v>33.331111111111099</v>
      </c>
      <c r="Q142" s="32">
        <v>28.062777777777768</v>
      </c>
      <c r="R142" s="32">
        <v>5.2683333333333335</v>
      </c>
      <c r="S142" s="32">
        <v>97.862555555555559</v>
      </c>
      <c r="T142" s="32">
        <v>84.775999999999996</v>
      </c>
      <c r="U142" s="32">
        <v>0.05</v>
      </c>
      <c r="V142" s="32">
        <v>13.036555555555561</v>
      </c>
      <c r="W142" s="32">
        <v>0</v>
      </c>
      <c r="X142" s="32">
        <v>0</v>
      </c>
      <c r="Y142" s="32">
        <v>0</v>
      </c>
      <c r="Z142" s="32">
        <v>0</v>
      </c>
      <c r="AA142" s="32">
        <v>0</v>
      </c>
      <c r="AB142" s="32">
        <v>0</v>
      </c>
      <c r="AC142" s="32">
        <v>0</v>
      </c>
      <c r="AD142" s="32">
        <v>0</v>
      </c>
      <c r="AE142" s="32">
        <v>0</v>
      </c>
      <c r="AF142" t="s">
        <v>294</v>
      </c>
      <c r="AG142">
        <v>5</v>
      </c>
      <c r="AH142"/>
    </row>
    <row r="143" spans="1:34" x14ac:dyDescent="0.25">
      <c r="A143" t="s">
        <v>1061</v>
      </c>
      <c r="B143" t="s">
        <v>375</v>
      </c>
      <c r="C143" t="s">
        <v>746</v>
      </c>
      <c r="D143" t="s">
        <v>985</v>
      </c>
      <c r="E143" s="32">
        <v>112.42222222222222</v>
      </c>
      <c r="F143" s="32">
        <v>4.284209329907096</v>
      </c>
      <c r="G143" s="32">
        <v>3.9570695789681758</v>
      </c>
      <c r="H143" s="32">
        <v>0.67918560980430909</v>
      </c>
      <c r="I143" s="32">
        <v>0.35204585886538842</v>
      </c>
      <c r="J143" s="32">
        <v>481.64033333333333</v>
      </c>
      <c r="K143" s="32">
        <v>444.86255555555556</v>
      </c>
      <c r="L143" s="32">
        <v>76.35555555555554</v>
      </c>
      <c r="M143" s="32">
        <v>39.577777777777776</v>
      </c>
      <c r="N143" s="32">
        <v>31.088888888888889</v>
      </c>
      <c r="O143" s="32">
        <v>5.6888888888888891</v>
      </c>
      <c r="P143" s="32">
        <v>42.111111111111114</v>
      </c>
      <c r="Q143" s="32">
        <v>42.111111111111114</v>
      </c>
      <c r="R143" s="32">
        <v>0</v>
      </c>
      <c r="S143" s="32">
        <v>363.17366666666669</v>
      </c>
      <c r="T143" s="32">
        <v>248.7597777777778</v>
      </c>
      <c r="U143" s="32">
        <v>0</v>
      </c>
      <c r="V143" s="32">
        <v>114.41388888888889</v>
      </c>
      <c r="W143" s="32">
        <v>0</v>
      </c>
      <c r="X143" s="32">
        <v>0</v>
      </c>
      <c r="Y143" s="32">
        <v>0</v>
      </c>
      <c r="Z143" s="32">
        <v>0</v>
      </c>
      <c r="AA143" s="32">
        <v>0</v>
      </c>
      <c r="AB143" s="32">
        <v>0</v>
      </c>
      <c r="AC143" s="32">
        <v>0</v>
      </c>
      <c r="AD143" s="32">
        <v>0</v>
      </c>
      <c r="AE143" s="32">
        <v>0</v>
      </c>
      <c r="AF143" t="s">
        <v>15</v>
      </c>
      <c r="AG143">
        <v>5</v>
      </c>
      <c r="AH143"/>
    </row>
    <row r="144" spans="1:34" x14ac:dyDescent="0.25">
      <c r="A144" t="s">
        <v>1061</v>
      </c>
      <c r="B144" t="s">
        <v>604</v>
      </c>
      <c r="C144" t="s">
        <v>902</v>
      </c>
      <c r="D144" t="s">
        <v>983</v>
      </c>
      <c r="E144" s="32">
        <v>54.977777777777774</v>
      </c>
      <c r="F144" s="32">
        <v>4.5934822150363779</v>
      </c>
      <c r="G144" s="32">
        <v>4.2317198868229582</v>
      </c>
      <c r="H144" s="32">
        <v>0.77576798706548111</v>
      </c>
      <c r="I144" s="32">
        <v>0.41400565885206148</v>
      </c>
      <c r="J144" s="32">
        <v>252.53944444444443</v>
      </c>
      <c r="K144" s="32">
        <v>232.65055555555551</v>
      </c>
      <c r="L144" s="32">
        <v>42.650000000000006</v>
      </c>
      <c r="M144" s="32">
        <v>22.761111111111113</v>
      </c>
      <c r="N144" s="32">
        <v>14.644444444444444</v>
      </c>
      <c r="O144" s="32">
        <v>5.2444444444444445</v>
      </c>
      <c r="P144" s="32">
        <v>66.983333333333334</v>
      </c>
      <c r="Q144" s="32">
        <v>66.983333333333334</v>
      </c>
      <c r="R144" s="32">
        <v>0</v>
      </c>
      <c r="S144" s="32">
        <v>142.9061111111111</v>
      </c>
      <c r="T144" s="32">
        <v>120.61999999999999</v>
      </c>
      <c r="U144" s="32">
        <v>0.33055555555555555</v>
      </c>
      <c r="V144" s="32">
        <v>21.955555555555556</v>
      </c>
      <c r="W144" s="32">
        <v>19.881111111111114</v>
      </c>
      <c r="X144" s="32">
        <v>0.44166666666666665</v>
      </c>
      <c r="Y144" s="32">
        <v>0</v>
      </c>
      <c r="Z144" s="32">
        <v>0</v>
      </c>
      <c r="AA144" s="32">
        <v>1.0277777777777777</v>
      </c>
      <c r="AB144" s="32">
        <v>0</v>
      </c>
      <c r="AC144" s="32">
        <v>18.411666666666669</v>
      </c>
      <c r="AD144" s="32">
        <v>0</v>
      </c>
      <c r="AE144" s="32">
        <v>0</v>
      </c>
      <c r="AF144" t="s">
        <v>249</v>
      </c>
      <c r="AG144">
        <v>5</v>
      </c>
      <c r="AH144"/>
    </row>
    <row r="145" spans="1:34" x14ac:dyDescent="0.25">
      <c r="A145" t="s">
        <v>1061</v>
      </c>
      <c r="B145" t="s">
        <v>529</v>
      </c>
      <c r="C145" t="s">
        <v>764</v>
      </c>
      <c r="D145" t="s">
        <v>982</v>
      </c>
      <c r="E145" s="32">
        <v>55.322222222222223</v>
      </c>
      <c r="F145" s="32">
        <v>3.7223056838722632</v>
      </c>
      <c r="G145" s="32">
        <v>3.4045711990359511</v>
      </c>
      <c r="H145" s="32">
        <v>0.69035549307089772</v>
      </c>
      <c r="I145" s="32">
        <v>0.37262100823458522</v>
      </c>
      <c r="J145" s="32">
        <v>205.92622222222221</v>
      </c>
      <c r="K145" s="32">
        <v>188.34844444444445</v>
      </c>
      <c r="L145" s="32">
        <v>38.192</v>
      </c>
      <c r="M145" s="32">
        <v>20.614222222222221</v>
      </c>
      <c r="N145" s="32">
        <v>12.066666666666666</v>
      </c>
      <c r="O145" s="32">
        <v>5.5111111111111111</v>
      </c>
      <c r="P145" s="32">
        <v>42.907222222222217</v>
      </c>
      <c r="Q145" s="32">
        <v>42.907222222222217</v>
      </c>
      <c r="R145" s="32">
        <v>0</v>
      </c>
      <c r="S145" s="32">
        <v>124.82700000000001</v>
      </c>
      <c r="T145" s="32">
        <v>56.801666666666662</v>
      </c>
      <c r="U145" s="32">
        <v>13.339222222222224</v>
      </c>
      <c r="V145" s="32">
        <v>54.686111111111131</v>
      </c>
      <c r="W145" s="32">
        <v>8.3491111111111103</v>
      </c>
      <c r="X145" s="32">
        <v>0</v>
      </c>
      <c r="Y145" s="32">
        <v>0</v>
      </c>
      <c r="Z145" s="32">
        <v>0</v>
      </c>
      <c r="AA145" s="32">
        <v>8.3491111111111103</v>
      </c>
      <c r="AB145" s="32">
        <v>0</v>
      </c>
      <c r="AC145" s="32">
        <v>0</v>
      </c>
      <c r="AD145" s="32">
        <v>0</v>
      </c>
      <c r="AE145" s="32">
        <v>0</v>
      </c>
      <c r="AF145" t="s">
        <v>172</v>
      </c>
      <c r="AG145">
        <v>5</v>
      </c>
      <c r="AH145"/>
    </row>
    <row r="146" spans="1:34" x14ac:dyDescent="0.25">
      <c r="A146" t="s">
        <v>1061</v>
      </c>
      <c r="B146" t="s">
        <v>707</v>
      </c>
      <c r="C146" t="s">
        <v>749</v>
      </c>
      <c r="D146" t="s">
        <v>981</v>
      </c>
      <c r="E146" s="32">
        <v>35.033333333333331</v>
      </c>
      <c r="F146" s="32">
        <v>1.8127402473834444</v>
      </c>
      <c r="G146" s="32">
        <v>1.6111005391690454</v>
      </c>
      <c r="H146" s="32">
        <v>0.50651443070091973</v>
      </c>
      <c r="I146" s="32">
        <v>0.30487472248652076</v>
      </c>
      <c r="J146" s="32">
        <v>63.50633333333333</v>
      </c>
      <c r="K146" s="32">
        <v>56.44222222222222</v>
      </c>
      <c r="L146" s="32">
        <v>17.744888888888887</v>
      </c>
      <c r="M146" s="32">
        <v>10.680777777777777</v>
      </c>
      <c r="N146" s="32">
        <v>1.7530000000000001</v>
      </c>
      <c r="O146" s="32">
        <v>5.3111111111111109</v>
      </c>
      <c r="P146" s="32">
        <v>18.066111111111113</v>
      </c>
      <c r="Q146" s="32">
        <v>18.066111111111113</v>
      </c>
      <c r="R146" s="32">
        <v>0</v>
      </c>
      <c r="S146" s="32">
        <v>27.69533333333333</v>
      </c>
      <c r="T146" s="32">
        <v>2.970222222222223</v>
      </c>
      <c r="U146" s="32">
        <v>0</v>
      </c>
      <c r="V146" s="32">
        <v>24.725111111111108</v>
      </c>
      <c r="W146" s="32">
        <v>2.536888888888889</v>
      </c>
      <c r="X146" s="32">
        <v>0</v>
      </c>
      <c r="Y146" s="32">
        <v>0</v>
      </c>
      <c r="Z146" s="32">
        <v>0</v>
      </c>
      <c r="AA146" s="32">
        <v>0</v>
      </c>
      <c r="AB146" s="32">
        <v>0</v>
      </c>
      <c r="AC146" s="32">
        <v>2.536888888888889</v>
      </c>
      <c r="AD146" s="32">
        <v>0</v>
      </c>
      <c r="AE146" s="32">
        <v>0</v>
      </c>
      <c r="AF146" t="s">
        <v>354</v>
      </c>
      <c r="AG146">
        <v>5</v>
      </c>
      <c r="AH146"/>
    </row>
    <row r="147" spans="1:34" x14ac:dyDescent="0.25">
      <c r="A147" t="s">
        <v>1061</v>
      </c>
      <c r="B147" t="s">
        <v>582</v>
      </c>
      <c r="C147" t="s">
        <v>888</v>
      </c>
      <c r="D147" t="s">
        <v>960</v>
      </c>
      <c r="E147" s="32">
        <v>40.18888888888889</v>
      </c>
      <c r="F147" s="32">
        <v>4.1939867293337025</v>
      </c>
      <c r="G147" s="32">
        <v>3.9323334254907389</v>
      </c>
      <c r="H147" s="32">
        <v>1.1894111141830248</v>
      </c>
      <c r="I147" s="32">
        <v>0.92775781034006088</v>
      </c>
      <c r="J147" s="32">
        <v>168.5516666666667</v>
      </c>
      <c r="K147" s="32">
        <v>158.03611111111115</v>
      </c>
      <c r="L147" s="32">
        <v>47.801111111111119</v>
      </c>
      <c r="M147" s="32">
        <v>37.285555555555561</v>
      </c>
      <c r="N147" s="32">
        <v>4.8266666666666662</v>
      </c>
      <c r="O147" s="32">
        <v>5.6888888888888891</v>
      </c>
      <c r="P147" s="32">
        <v>14.898</v>
      </c>
      <c r="Q147" s="32">
        <v>14.898</v>
      </c>
      <c r="R147" s="32">
        <v>0</v>
      </c>
      <c r="S147" s="32">
        <v>105.85255555555557</v>
      </c>
      <c r="T147" s="32">
        <v>92.214777777777797</v>
      </c>
      <c r="U147" s="32">
        <v>0</v>
      </c>
      <c r="V147" s="32">
        <v>13.637777777777776</v>
      </c>
      <c r="W147" s="32">
        <v>6.8888888888888893</v>
      </c>
      <c r="X147" s="32">
        <v>4.8</v>
      </c>
      <c r="Y147" s="32">
        <v>0</v>
      </c>
      <c r="Z147" s="32">
        <v>0</v>
      </c>
      <c r="AA147" s="32">
        <v>0</v>
      </c>
      <c r="AB147" s="32">
        <v>0</v>
      </c>
      <c r="AC147" s="32">
        <v>2.088888888888889</v>
      </c>
      <c r="AD147" s="32">
        <v>0</v>
      </c>
      <c r="AE147" s="32">
        <v>0</v>
      </c>
      <c r="AF147" t="s">
        <v>226</v>
      </c>
      <c r="AG147">
        <v>5</v>
      </c>
      <c r="AH147"/>
    </row>
    <row r="148" spans="1:34" x14ac:dyDescent="0.25">
      <c r="A148" t="s">
        <v>1061</v>
      </c>
      <c r="B148" t="s">
        <v>355</v>
      </c>
      <c r="C148" t="s">
        <v>864</v>
      </c>
      <c r="D148" t="s">
        <v>1024</v>
      </c>
      <c r="E148" s="32">
        <v>26.344444444444445</v>
      </c>
      <c r="F148" s="32">
        <v>4.5102361872627581</v>
      </c>
      <c r="G148" s="32">
        <v>3.7698312948123158</v>
      </c>
      <c r="H148" s="32">
        <v>1.1501476170392237</v>
      </c>
      <c r="I148" s="32">
        <v>0.40974272458878108</v>
      </c>
      <c r="J148" s="32">
        <v>118.81966666666666</v>
      </c>
      <c r="K148" s="32">
        <v>99.314111111111117</v>
      </c>
      <c r="L148" s="32">
        <v>30.299999999999997</v>
      </c>
      <c r="M148" s="32">
        <v>10.794444444444444</v>
      </c>
      <c r="N148" s="32">
        <v>13.994444444444444</v>
      </c>
      <c r="O148" s="32">
        <v>5.5111111111111111</v>
      </c>
      <c r="P148" s="32">
        <v>19.976000000000003</v>
      </c>
      <c r="Q148" s="32">
        <v>19.976000000000003</v>
      </c>
      <c r="R148" s="32">
        <v>0</v>
      </c>
      <c r="S148" s="32">
        <v>68.543666666666681</v>
      </c>
      <c r="T148" s="32">
        <v>36.545444444444449</v>
      </c>
      <c r="U148" s="32">
        <v>0</v>
      </c>
      <c r="V148" s="32">
        <v>31.998222222222228</v>
      </c>
      <c r="W148" s="32">
        <v>12.399999999999999</v>
      </c>
      <c r="X148" s="32">
        <v>6.6055555555555552</v>
      </c>
      <c r="Y148" s="32">
        <v>0</v>
      </c>
      <c r="Z148" s="32">
        <v>0</v>
      </c>
      <c r="AA148" s="32">
        <v>0.44444444444444442</v>
      </c>
      <c r="AB148" s="32">
        <v>0</v>
      </c>
      <c r="AC148" s="32">
        <v>5.35</v>
      </c>
      <c r="AD148" s="32">
        <v>0</v>
      </c>
      <c r="AE148" s="32">
        <v>0</v>
      </c>
      <c r="AF148" t="s">
        <v>178</v>
      </c>
      <c r="AG148">
        <v>5</v>
      </c>
      <c r="AH148"/>
    </row>
    <row r="149" spans="1:34" x14ac:dyDescent="0.25">
      <c r="A149" t="s">
        <v>1061</v>
      </c>
      <c r="B149" t="s">
        <v>356</v>
      </c>
      <c r="C149" t="s">
        <v>797</v>
      </c>
      <c r="D149" t="s">
        <v>988</v>
      </c>
      <c r="E149" s="32">
        <v>47.488888888888887</v>
      </c>
      <c r="F149" s="32">
        <v>4.77831071595695</v>
      </c>
      <c r="G149" s="32">
        <v>4.3552292934019654</v>
      </c>
      <c r="H149" s="32">
        <v>1.1374005615348621</v>
      </c>
      <c r="I149" s="32">
        <v>0.71431913897987842</v>
      </c>
      <c r="J149" s="32">
        <v>226.91666666666669</v>
      </c>
      <c r="K149" s="32">
        <v>206.82499999999999</v>
      </c>
      <c r="L149" s="32">
        <v>54.013888888888893</v>
      </c>
      <c r="M149" s="32">
        <v>33.922222222222224</v>
      </c>
      <c r="N149" s="32">
        <v>14.758333333333333</v>
      </c>
      <c r="O149" s="32">
        <v>5.333333333333333</v>
      </c>
      <c r="P149" s="32">
        <v>51.991666666666667</v>
      </c>
      <c r="Q149" s="32">
        <v>51.991666666666667</v>
      </c>
      <c r="R149" s="32">
        <v>0</v>
      </c>
      <c r="S149" s="32">
        <v>120.91111111111111</v>
      </c>
      <c r="T149" s="32">
        <v>120.91111111111111</v>
      </c>
      <c r="U149" s="32">
        <v>0</v>
      </c>
      <c r="V149" s="32">
        <v>0</v>
      </c>
      <c r="W149" s="32">
        <v>0</v>
      </c>
      <c r="X149" s="32">
        <v>0</v>
      </c>
      <c r="Y149" s="32">
        <v>0</v>
      </c>
      <c r="Z149" s="32">
        <v>0</v>
      </c>
      <c r="AA149" s="32">
        <v>0</v>
      </c>
      <c r="AB149" s="32">
        <v>0</v>
      </c>
      <c r="AC149" s="32">
        <v>0</v>
      </c>
      <c r="AD149" s="32">
        <v>0</v>
      </c>
      <c r="AE149" s="32">
        <v>0</v>
      </c>
      <c r="AF149" t="s">
        <v>61</v>
      </c>
      <c r="AG149">
        <v>5</v>
      </c>
      <c r="AH149"/>
    </row>
    <row r="150" spans="1:34" x14ac:dyDescent="0.25">
      <c r="A150" t="s">
        <v>1061</v>
      </c>
      <c r="B150" t="s">
        <v>363</v>
      </c>
      <c r="C150" t="s">
        <v>749</v>
      </c>
      <c r="D150" t="s">
        <v>981</v>
      </c>
      <c r="E150" s="32">
        <v>55.088888888888889</v>
      </c>
      <c r="F150" s="32">
        <v>3.4093444937474784</v>
      </c>
      <c r="G150" s="32">
        <v>3.2929669221460265</v>
      </c>
      <c r="H150" s="32">
        <v>0.87003832190399355</v>
      </c>
      <c r="I150" s="32">
        <v>0.75366075030254132</v>
      </c>
      <c r="J150" s="32">
        <v>187.81699999999998</v>
      </c>
      <c r="K150" s="32">
        <v>181.40588888888888</v>
      </c>
      <c r="L150" s="32">
        <v>47.929444444444442</v>
      </c>
      <c r="M150" s="32">
        <v>41.518333333333331</v>
      </c>
      <c r="N150" s="32">
        <v>0</v>
      </c>
      <c r="O150" s="32">
        <v>6.4111111111111114</v>
      </c>
      <c r="P150" s="32">
        <v>35.328333333333333</v>
      </c>
      <c r="Q150" s="32">
        <v>35.328333333333333</v>
      </c>
      <c r="R150" s="32">
        <v>0</v>
      </c>
      <c r="S150" s="32">
        <v>104.55922222222219</v>
      </c>
      <c r="T150" s="32">
        <v>91.324888888888864</v>
      </c>
      <c r="U150" s="32">
        <v>7.4568888888888889</v>
      </c>
      <c r="V150" s="32">
        <v>5.7774444444444448</v>
      </c>
      <c r="W150" s="32">
        <v>59.166666666666671</v>
      </c>
      <c r="X150" s="32">
        <v>23.172222222222221</v>
      </c>
      <c r="Y150" s="32">
        <v>0</v>
      </c>
      <c r="Z150" s="32">
        <v>3.0333333333333332</v>
      </c>
      <c r="AA150" s="32">
        <v>12.25</v>
      </c>
      <c r="AB150" s="32">
        <v>0</v>
      </c>
      <c r="AC150" s="32">
        <v>19.8</v>
      </c>
      <c r="AD150" s="32">
        <v>0</v>
      </c>
      <c r="AE150" s="32">
        <v>0.91111111111111109</v>
      </c>
      <c r="AF150" t="s">
        <v>3</v>
      </c>
      <c r="AG150">
        <v>5</v>
      </c>
      <c r="AH150"/>
    </row>
    <row r="151" spans="1:34" x14ac:dyDescent="0.25">
      <c r="A151" t="s">
        <v>1061</v>
      </c>
      <c r="B151" t="s">
        <v>609</v>
      </c>
      <c r="C151" t="s">
        <v>857</v>
      </c>
      <c r="D151" t="s">
        <v>1016</v>
      </c>
      <c r="E151" s="32">
        <v>67.311111111111117</v>
      </c>
      <c r="F151" s="32">
        <v>4.2753103334433797</v>
      </c>
      <c r="G151" s="32">
        <v>3.7791069659953775</v>
      </c>
      <c r="H151" s="32">
        <v>0.91828986464179596</v>
      </c>
      <c r="I151" s="32">
        <v>0.66606140640475398</v>
      </c>
      <c r="J151" s="32">
        <v>287.77588888888886</v>
      </c>
      <c r="K151" s="32">
        <v>254.37588888888888</v>
      </c>
      <c r="L151" s="32">
        <v>61.811111111111117</v>
      </c>
      <c r="M151" s="32">
        <v>44.833333333333336</v>
      </c>
      <c r="N151" s="32">
        <v>12.305555555555555</v>
      </c>
      <c r="O151" s="32">
        <v>4.6722222222222225</v>
      </c>
      <c r="P151" s="32">
        <v>37.761111111111106</v>
      </c>
      <c r="Q151" s="32">
        <v>21.338888888888889</v>
      </c>
      <c r="R151" s="32">
        <v>16.422222222222221</v>
      </c>
      <c r="S151" s="32">
        <v>188.20366666666666</v>
      </c>
      <c r="T151" s="32">
        <v>131.59444444444443</v>
      </c>
      <c r="U151" s="32">
        <v>16.253666666666668</v>
      </c>
      <c r="V151" s="32">
        <v>40.355555555555554</v>
      </c>
      <c r="W151" s="32">
        <v>0</v>
      </c>
      <c r="X151" s="32">
        <v>0</v>
      </c>
      <c r="Y151" s="32">
        <v>0</v>
      </c>
      <c r="Z151" s="32">
        <v>0</v>
      </c>
      <c r="AA151" s="32">
        <v>0</v>
      </c>
      <c r="AB151" s="32">
        <v>0</v>
      </c>
      <c r="AC151" s="32">
        <v>0</v>
      </c>
      <c r="AD151" s="32">
        <v>0</v>
      </c>
      <c r="AE151" s="32">
        <v>0</v>
      </c>
      <c r="AF151" t="s">
        <v>254</v>
      </c>
      <c r="AG151">
        <v>5</v>
      </c>
      <c r="AH151"/>
    </row>
    <row r="152" spans="1:34" x14ac:dyDescent="0.25">
      <c r="A152" t="s">
        <v>1061</v>
      </c>
      <c r="B152" t="s">
        <v>501</v>
      </c>
      <c r="C152" t="s">
        <v>844</v>
      </c>
      <c r="D152" t="s">
        <v>1014</v>
      </c>
      <c r="E152" s="32">
        <v>41.822222222222223</v>
      </c>
      <c r="F152" s="32">
        <v>4.8508235919234854</v>
      </c>
      <c r="G152" s="32">
        <v>4.4477948990435703</v>
      </c>
      <c r="H152" s="32">
        <v>1.3874867162592985</v>
      </c>
      <c r="I152" s="32">
        <v>0.98445802337938371</v>
      </c>
      <c r="J152" s="32">
        <v>202.87222222222221</v>
      </c>
      <c r="K152" s="32">
        <v>186.01666666666665</v>
      </c>
      <c r="L152" s="32">
        <v>58.027777777777779</v>
      </c>
      <c r="M152" s="32">
        <v>41.172222222222224</v>
      </c>
      <c r="N152" s="32">
        <v>5.666666666666667</v>
      </c>
      <c r="O152" s="32">
        <v>11.188888888888888</v>
      </c>
      <c r="P152" s="32">
        <v>26.475000000000001</v>
      </c>
      <c r="Q152" s="32">
        <v>26.475000000000001</v>
      </c>
      <c r="R152" s="32">
        <v>0</v>
      </c>
      <c r="S152" s="32">
        <v>118.36944444444444</v>
      </c>
      <c r="T152" s="32">
        <v>118.36944444444444</v>
      </c>
      <c r="U152" s="32">
        <v>0</v>
      </c>
      <c r="V152" s="32">
        <v>0</v>
      </c>
      <c r="W152" s="32">
        <v>0</v>
      </c>
      <c r="X152" s="32">
        <v>0</v>
      </c>
      <c r="Y152" s="32">
        <v>0</v>
      </c>
      <c r="Z152" s="32">
        <v>0</v>
      </c>
      <c r="AA152" s="32">
        <v>0</v>
      </c>
      <c r="AB152" s="32">
        <v>0</v>
      </c>
      <c r="AC152" s="32">
        <v>0</v>
      </c>
      <c r="AD152" s="32">
        <v>0</v>
      </c>
      <c r="AE152" s="32">
        <v>0</v>
      </c>
      <c r="AF152" t="s">
        <v>143</v>
      </c>
      <c r="AG152">
        <v>5</v>
      </c>
      <c r="AH152"/>
    </row>
    <row r="153" spans="1:34" x14ac:dyDescent="0.25">
      <c r="A153" t="s">
        <v>1061</v>
      </c>
      <c r="B153" t="s">
        <v>455</v>
      </c>
      <c r="C153" t="s">
        <v>818</v>
      </c>
      <c r="D153" t="s">
        <v>983</v>
      </c>
      <c r="E153" s="32">
        <v>57.755555555555553</v>
      </c>
      <c r="F153" s="32">
        <v>3.2984859561369753</v>
      </c>
      <c r="G153" s="32">
        <v>3.0460811850711811</v>
      </c>
      <c r="H153" s="32">
        <v>0.88220277029626781</v>
      </c>
      <c r="I153" s="32">
        <v>0.6297979992304733</v>
      </c>
      <c r="J153" s="32">
        <v>190.50588888888885</v>
      </c>
      <c r="K153" s="32">
        <v>175.92811111111109</v>
      </c>
      <c r="L153" s="32">
        <v>50.952111111111108</v>
      </c>
      <c r="M153" s="32">
        <v>36.374333333333333</v>
      </c>
      <c r="N153" s="32">
        <v>10.222222222222221</v>
      </c>
      <c r="O153" s="32">
        <v>4.3555555555555552</v>
      </c>
      <c r="P153" s="32">
        <v>44.004555555555548</v>
      </c>
      <c r="Q153" s="32">
        <v>44.004555555555548</v>
      </c>
      <c r="R153" s="32">
        <v>0</v>
      </c>
      <c r="S153" s="32">
        <v>95.549222222222198</v>
      </c>
      <c r="T153" s="32">
        <v>95.549222222222198</v>
      </c>
      <c r="U153" s="32">
        <v>0</v>
      </c>
      <c r="V153" s="32">
        <v>0</v>
      </c>
      <c r="W153" s="32">
        <v>0</v>
      </c>
      <c r="X153" s="32">
        <v>0</v>
      </c>
      <c r="Y153" s="32">
        <v>0</v>
      </c>
      <c r="Z153" s="32">
        <v>0</v>
      </c>
      <c r="AA153" s="32">
        <v>0</v>
      </c>
      <c r="AB153" s="32">
        <v>0</v>
      </c>
      <c r="AC153" s="32">
        <v>0</v>
      </c>
      <c r="AD153" s="32">
        <v>0</v>
      </c>
      <c r="AE153" s="32">
        <v>0</v>
      </c>
      <c r="AF153" t="s">
        <v>97</v>
      </c>
      <c r="AG153">
        <v>5</v>
      </c>
      <c r="AH153"/>
    </row>
    <row r="154" spans="1:34" x14ac:dyDescent="0.25">
      <c r="A154" t="s">
        <v>1061</v>
      </c>
      <c r="B154" t="s">
        <v>362</v>
      </c>
      <c r="C154" t="s">
        <v>763</v>
      </c>
      <c r="D154" t="s">
        <v>980</v>
      </c>
      <c r="E154" s="32">
        <v>72.400000000000006</v>
      </c>
      <c r="F154" s="32">
        <v>4.245012277470841</v>
      </c>
      <c r="G154" s="32">
        <v>3.7605893186003678</v>
      </c>
      <c r="H154" s="32">
        <v>0.98730049109883355</v>
      </c>
      <c r="I154" s="32">
        <v>0.57224524248004904</v>
      </c>
      <c r="J154" s="32">
        <v>307.3388888888889</v>
      </c>
      <c r="K154" s="32">
        <v>272.26666666666665</v>
      </c>
      <c r="L154" s="32">
        <v>71.480555555555554</v>
      </c>
      <c r="M154" s="32">
        <v>41.430555555555557</v>
      </c>
      <c r="N154" s="32">
        <v>30.05</v>
      </c>
      <c r="O154" s="32">
        <v>0</v>
      </c>
      <c r="P154" s="32">
        <v>72.744444444444454</v>
      </c>
      <c r="Q154" s="32">
        <v>67.722222222222229</v>
      </c>
      <c r="R154" s="32">
        <v>5.0222222222222221</v>
      </c>
      <c r="S154" s="32">
        <v>163.11388888888888</v>
      </c>
      <c r="T154" s="32">
        <v>132.55833333333334</v>
      </c>
      <c r="U154" s="32">
        <v>5.6472222222222221</v>
      </c>
      <c r="V154" s="32">
        <v>24.908333333333335</v>
      </c>
      <c r="W154" s="32">
        <v>0</v>
      </c>
      <c r="X154" s="32">
        <v>0</v>
      </c>
      <c r="Y154" s="32">
        <v>0</v>
      </c>
      <c r="Z154" s="32">
        <v>0</v>
      </c>
      <c r="AA154" s="32">
        <v>0</v>
      </c>
      <c r="AB154" s="32">
        <v>0</v>
      </c>
      <c r="AC154" s="32">
        <v>0</v>
      </c>
      <c r="AD154" s="32">
        <v>0</v>
      </c>
      <c r="AE154" s="32">
        <v>0</v>
      </c>
      <c r="AF154" t="s">
        <v>2</v>
      </c>
      <c r="AG154">
        <v>5</v>
      </c>
      <c r="AH154"/>
    </row>
    <row r="155" spans="1:34" x14ac:dyDescent="0.25">
      <c r="A155" t="s">
        <v>1061</v>
      </c>
      <c r="B155" t="s">
        <v>687</v>
      </c>
      <c r="C155" t="s">
        <v>724</v>
      </c>
      <c r="D155" t="s">
        <v>983</v>
      </c>
      <c r="E155" s="32">
        <v>38.522222222222226</v>
      </c>
      <c r="F155" s="32">
        <v>5.5261753677530994</v>
      </c>
      <c r="G155" s="32">
        <v>4.9617825209114503</v>
      </c>
      <c r="H155" s="32">
        <v>2.5228583790020185</v>
      </c>
      <c r="I155" s="32">
        <v>1.958465532160369</v>
      </c>
      <c r="J155" s="32">
        <v>212.88055555555553</v>
      </c>
      <c r="K155" s="32">
        <v>191.13888888888889</v>
      </c>
      <c r="L155" s="32">
        <v>97.186111111111103</v>
      </c>
      <c r="M155" s="32">
        <v>75.444444444444443</v>
      </c>
      <c r="N155" s="32">
        <v>16.319444444444443</v>
      </c>
      <c r="O155" s="32">
        <v>5.4222222222222225</v>
      </c>
      <c r="P155" s="32">
        <v>20.602777777777778</v>
      </c>
      <c r="Q155" s="32">
        <v>20.602777777777778</v>
      </c>
      <c r="R155" s="32">
        <v>0</v>
      </c>
      <c r="S155" s="32">
        <v>95.091666666666669</v>
      </c>
      <c r="T155" s="32">
        <v>95.091666666666669</v>
      </c>
      <c r="U155" s="32">
        <v>0</v>
      </c>
      <c r="V155" s="32">
        <v>0</v>
      </c>
      <c r="W155" s="32">
        <v>2.0527777777777776</v>
      </c>
      <c r="X155" s="32">
        <v>0</v>
      </c>
      <c r="Y155" s="32">
        <v>2.0527777777777776</v>
      </c>
      <c r="Z155" s="32">
        <v>0</v>
      </c>
      <c r="AA155" s="32">
        <v>0</v>
      </c>
      <c r="AB155" s="32">
        <v>0</v>
      </c>
      <c r="AC155" s="32">
        <v>0</v>
      </c>
      <c r="AD155" s="32">
        <v>0</v>
      </c>
      <c r="AE155" s="32">
        <v>0</v>
      </c>
      <c r="AF155" t="s">
        <v>333</v>
      </c>
      <c r="AG155">
        <v>5</v>
      </c>
      <c r="AH155"/>
    </row>
    <row r="156" spans="1:34" x14ac:dyDescent="0.25">
      <c r="A156" t="s">
        <v>1061</v>
      </c>
      <c r="B156" t="s">
        <v>686</v>
      </c>
      <c r="C156" t="s">
        <v>778</v>
      </c>
      <c r="D156" t="s">
        <v>979</v>
      </c>
      <c r="E156" s="32">
        <v>42.666666666666664</v>
      </c>
      <c r="F156" s="32">
        <v>5.5598307291666664</v>
      </c>
      <c r="G156" s="32">
        <v>4.7810546875000002</v>
      </c>
      <c r="H156" s="32">
        <v>2.7863932291666669</v>
      </c>
      <c r="I156" s="32">
        <v>2.0076171875000002</v>
      </c>
      <c r="J156" s="32">
        <v>237.21944444444443</v>
      </c>
      <c r="K156" s="32">
        <v>203.99166666666667</v>
      </c>
      <c r="L156" s="32">
        <v>118.88611111111111</v>
      </c>
      <c r="M156" s="32">
        <v>85.658333333333331</v>
      </c>
      <c r="N156" s="32">
        <v>33.227777777777774</v>
      </c>
      <c r="O156" s="32">
        <v>0</v>
      </c>
      <c r="P156" s="32">
        <v>13.205555555555556</v>
      </c>
      <c r="Q156" s="32">
        <v>13.205555555555556</v>
      </c>
      <c r="R156" s="32">
        <v>0</v>
      </c>
      <c r="S156" s="32">
        <v>105.12777777777778</v>
      </c>
      <c r="T156" s="32">
        <v>105.12777777777778</v>
      </c>
      <c r="U156" s="32">
        <v>0</v>
      </c>
      <c r="V156" s="32">
        <v>0</v>
      </c>
      <c r="W156" s="32">
        <v>1.4194444444444445</v>
      </c>
      <c r="X156" s="32">
        <v>0</v>
      </c>
      <c r="Y156" s="32">
        <v>1.4194444444444445</v>
      </c>
      <c r="Z156" s="32">
        <v>0</v>
      </c>
      <c r="AA156" s="32">
        <v>0</v>
      </c>
      <c r="AB156" s="32">
        <v>0</v>
      </c>
      <c r="AC156" s="32">
        <v>0</v>
      </c>
      <c r="AD156" s="32">
        <v>0</v>
      </c>
      <c r="AE156" s="32">
        <v>0</v>
      </c>
      <c r="AF156" t="s">
        <v>332</v>
      </c>
      <c r="AG156">
        <v>5</v>
      </c>
      <c r="AH156"/>
    </row>
    <row r="157" spans="1:34" x14ac:dyDescent="0.25">
      <c r="A157" t="s">
        <v>1061</v>
      </c>
      <c r="B157" t="s">
        <v>593</v>
      </c>
      <c r="C157" t="s">
        <v>729</v>
      </c>
      <c r="D157" t="s">
        <v>1020</v>
      </c>
      <c r="E157" s="32">
        <v>49.81111111111111</v>
      </c>
      <c r="F157" s="32">
        <v>3.7903859022975688</v>
      </c>
      <c r="G157" s="32">
        <v>3.3155253178674995</v>
      </c>
      <c r="H157" s="32">
        <v>0.68063796564800361</v>
      </c>
      <c r="I157" s="32">
        <v>0.322685701539148</v>
      </c>
      <c r="J157" s="32">
        <v>188.80333333333334</v>
      </c>
      <c r="K157" s="32">
        <v>165.15</v>
      </c>
      <c r="L157" s="32">
        <v>33.903333333333336</v>
      </c>
      <c r="M157" s="32">
        <v>16.073333333333338</v>
      </c>
      <c r="N157" s="32">
        <v>12.763333333333334</v>
      </c>
      <c r="O157" s="32">
        <v>5.0666666666666664</v>
      </c>
      <c r="P157" s="32">
        <v>28.077777777777779</v>
      </c>
      <c r="Q157" s="32">
        <v>22.254444444444445</v>
      </c>
      <c r="R157" s="32">
        <v>5.8233333333333333</v>
      </c>
      <c r="S157" s="32">
        <v>126.82222222222222</v>
      </c>
      <c r="T157" s="32">
        <v>113.52777777777777</v>
      </c>
      <c r="U157" s="32">
        <v>6.5677777777777804</v>
      </c>
      <c r="V157" s="32">
        <v>6.7266666666666666</v>
      </c>
      <c r="W157" s="32">
        <v>33.163333333333334</v>
      </c>
      <c r="X157" s="32">
        <v>9.0688888888888926</v>
      </c>
      <c r="Y157" s="32">
        <v>0</v>
      </c>
      <c r="Z157" s="32">
        <v>0</v>
      </c>
      <c r="AA157" s="32">
        <v>0.87222222222222223</v>
      </c>
      <c r="AB157" s="32">
        <v>0</v>
      </c>
      <c r="AC157" s="32">
        <v>23.222222222222221</v>
      </c>
      <c r="AD157" s="32">
        <v>0</v>
      </c>
      <c r="AE157" s="32">
        <v>0</v>
      </c>
      <c r="AF157" t="s">
        <v>238</v>
      </c>
      <c r="AG157">
        <v>5</v>
      </c>
      <c r="AH157"/>
    </row>
    <row r="158" spans="1:34" x14ac:dyDescent="0.25">
      <c r="A158" t="s">
        <v>1061</v>
      </c>
      <c r="B158" t="s">
        <v>576</v>
      </c>
      <c r="C158" t="s">
        <v>748</v>
      </c>
      <c r="D158" t="s">
        <v>983</v>
      </c>
      <c r="E158" s="32">
        <v>91.6</v>
      </c>
      <c r="F158" s="32">
        <v>5.7768377001455606</v>
      </c>
      <c r="G158" s="32">
        <v>5.1814653081028625</v>
      </c>
      <c r="H158" s="32">
        <v>1.3536208151382825</v>
      </c>
      <c r="I158" s="32">
        <v>0.81689713731198454</v>
      </c>
      <c r="J158" s="32">
        <v>529.1583333333333</v>
      </c>
      <c r="K158" s="32">
        <v>474.62222222222221</v>
      </c>
      <c r="L158" s="32">
        <v>123.99166666666667</v>
      </c>
      <c r="M158" s="32">
        <v>74.827777777777783</v>
      </c>
      <c r="N158" s="32">
        <v>42.924999999999997</v>
      </c>
      <c r="O158" s="32">
        <v>6.2388888888888889</v>
      </c>
      <c r="P158" s="32">
        <v>111.61111111111111</v>
      </c>
      <c r="Q158" s="32">
        <v>106.23888888888889</v>
      </c>
      <c r="R158" s="32">
        <v>5.3722222222222218</v>
      </c>
      <c r="S158" s="32">
        <v>293.55555555555554</v>
      </c>
      <c r="T158" s="32">
        <v>290.30555555555554</v>
      </c>
      <c r="U158" s="32">
        <v>0</v>
      </c>
      <c r="V158" s="32">
        <v>3.25</v>
      </c>
      <c r="W158" s="32">
        <v>6.2777777777777786</v>
      </c>
      <c r="X158" s="32">
        <v>8.8888888888888892E-2</v>
      </c>
      <c r="Y158" s="32">
        <v>2.9722222222222223</v>
      </c>
      <c r="Z158" s="32">
        <v>3.2166666666666668</v>
      </c>
      <c r="AA158" s="32">
        <v>0</v>
      </c>
      <c r="AB158" s="32">
        <v>0</v>
      </c>
      <c r="AC158" s="32">
        <v>0</v>
      </c>
      <c r="AD158" s="32">
        <v>0</v>
      </c>
      <c r="AE158" s="32">
        <v>0</v>
      </c>
      <c r="AF158" t="s">
        <v>220</v>
      </c>
      <c r="AG158">
        <v>5</v>
      </c>
      <c r="AH158"/>
    </row>
    <row r="159" spans="1:34" x14ac:dyDescent="0.25">
      <c r="A159" t="s">
        <v>1061</v>
      </c>
      <c r="B159" t="s">
        <v>627</v>
      </c>
      <c r="C159" t="s">
        <v>913</v>
      </c>
      <c r="D159" t="s">
        <v>982</v>
      </c>
      <c r="E159" s="32">
        <v>23.277777777777779</v>
      </c>
      <c r="F159" s="32">
        <v>6.0579904534606204</v>
      </c>
      <c r="G159" s="32">
        <v>5.3651503579952262</v>
      </c>
      <c r="H159" s="32">
        <v>1.6847255369928398</v>
      </c>
      <c r="I159" s="32">
        <v>1.0448687350835322</v>
      </c>
      <c r="J159" s="32">
        <v>141.01655555555556</v>
      </c>
      <c r="K159" s="32">
        <v>124.88877777777778</v>
      </c>
      <c r="L159" s="32">
        <v>39.216666666666661</v>
      </c>
      <c r="M159" s="32">
        <v>24.322222222222223</v>
      </c>
      <c r="N159" s="32">
        <v>8.280555555555555</v>
      </c>
      <c r="O159" s="32">
        <v>6.6138888888888889</v>
      </c>
      <c r="P159" s="32">
        <v>23.966666666666669</v>
      </c>
      <c r="Q159" s="32">
        <v>22.733333333333334</v>
      </c>
      <c r="R159" s="32">
        <v>1.2333333333333334</v>
      </c>
      <c r="S159" s="32">
        <v>77.833222222222219</v>
      </c>
      <c r="T159" s="32">
        <v>72.280444444444441</v>
      </c>
      <c r="U159" s="32">
        <v>0</v>
      </c>
      <c r="V159" s="32">
        <v>5.552777777777778</v>
      </c>
      <c r="W159" s="32">
        <v>0</v>
      </c>
      <c r="X159" s="32">
        <v>0</v>
      </c>
      <c r="Y159" s="32">
        <v>0</v>
      </c>
      <c r="Z159" s="32">
        <v>0</v>
      </c>
      <c r="AA159" s="32">
        <v>0</v>
      </c>
      <c r="AB159" s="32">
        <v>0</v>
      </c>
      <c r="AC159" s="32">
        <v>0</v>
      </c>
      <c r="AD159" s="32">
        <v>0</v>
      </c>
      <c r="AE159" s="32">
        <v>0</v>
      </c>
      <c r="AF159" t="s">
        <v>273</v>
      </c>
      <c r="AG159">
        <v>5</v>
      </c>
      <c r="AH159"/>
    </row>
    <row r="160" spans="1:34" x14ac:dyDescent="0.25">
      <c r="A160" t="s">
        <v>1061</v>
      </c>
      <c r="B160" t="s">
        <v>583</v>
      </c>
      <c r="C160" t="s">
        <v>889</v>
      </c>
      <c r="D160" t="s">
        <v>999</v>
      </c>
      <c r="E160" s="32">
        <v>28.222222222222221</v>
      </c>
      <c r="F160" s="32">
        <v>3.7022440944881887</v>
      </c>
      <c r="G160" s="32">
        <v>3.3384645669291331</v>
      </c>
      <c r="H160" s="32">
        <v>1.3943937007874014</v>
      </c>
      <c r="I160" s="32">
        <v>1.0306141732283463</v>
      </c>
      <c r="J160" s="32">
        <v>104.48555555555555</v>
      </c>
      <c r="K160" s="32">
        <v>94.21888888888887</v>
      </c>
      <c r="L160" s="32">
        <v>39.352888888888884</v>
      </c>
      <c r="M160" s="32">
        <v>29.086222222222215</v>
      </c>
      <c r="N160" s="32">
        <v>0</v>
      </c>
      <c r="O160" s="32">
        <v>10.266666666666667</v>
      </c>
      <c r="P160" s="32">
        <v>6.2596666666666652</v>
      </c>
      <c r="Q160" s="32">
        <v>6.2596666666666652</v>
      </c>
      <c r="R160" s="32">
        <v>0</v>
      </c>
      <c r="S160" s="32">
        <v>58.872999999999998</v>
      </c>
      <c r="T160" s="32">
        <v>47.758555555555553</v>
      </c>
      <c r="U160" s="32">
        <v>0</v>
      </c>
      <c r="V160" s="32">
        <v>11.114444444444445</v>
      </c>
      <c r="W160" s="32">
        <v>0</v>
      </c>
      <c r="X160" s="32">
        <v>0</v>
      </c>
      <c r="Y160" s="32">
        <v>0</v>
      </c>
      <c r="Z160" s="32">
        <v>0</v>
      </c>
      <c r="AA160" s="32">
        <v>0</v>
      </c>
      <c r="AB160" s="32">
        <v>0</v>
      </c>
      <c r="AC160" s="32">
        <v>0</v>
      </c>
      <c r="AD160" s="32">
        <v>0</v>
      </c>
      <c r="AE160" s="32">
        <v>0</v>
      </c>
      <c r="AF160" t="s">
        <v>227</v>
      </c>
      <c r="AG160">
        <v>5</v>
      </c>
      <c r="AH160"/>
    </row>
    <row r="161" spans="1:34" x14ac:dyDescent="0.25">
      <c r="A161" t="s">
        <v>1061</v>
      </c>
      <c r="B161" t="s">
        <v>421</v>
      </c>
      <c r="C161" t="s">
        <v>798</v>
      </c>
      <c r="D161" t="s">
        <v>999</v>
      </c>
      <c r="E161" s="32">
        <v>40.955555555555556</v>
      </c>
      <c r="F161" s="32">
        <v>4.2109712425393369</v>
      </c>
      <c r="G161" s="32">
        <v>4.1219858925664665</v>
      </c>
      <c r="H161" s="32">
        <v>0.43529571351058055</v>
      </c>
      <c r="I161" s="32">
        <v>0.35282148670645685</v>
      </c>
      <c r="J161" s="32">
        <v>172.46266666666662</v>
      </c>
      <c r="K161" s="32">
        <v>168.81822222222218</v>
      </c>
      <c r="L161" s="32">
        <v>17.827777777777776</v>
      </c>
      <c r="M161" s="32">
        <v>14.45</v>
      </c>
      <c r="N161" s="32">
        <v>0</v>
      </c>
      <c r="O161" s="32">
        <v>3.3777777777777778</v>
      </c>
      <c r="P161" s="32">
        <v>46.743888888888883</v>
      </c>
      <c r="Q161" s="32">
        <v>46.477222222222217</v>
      </c>
      <c r="R161" s="32">
        <v>0.26666666666666666</v>
      </c>
      <c r="S161" s="32">
        <v>107.89099999999995</v>
      </c>
      <c r="T161" s="32">
        <v>107.89099999999995</v>
      </c>
      <c r="U161" s="32">
        <v>0</v>
      </c>
      <c r="V161" s="32">
        <v>0</v>
      </c>
      <c r="W161" s="32">
        <v>36.530555555555551</v>
      </c>
      <c r="X161" s="32">
        <v>0.48888888888888887</v>
      </c>
      <c r="Y161" s="32">
        <v>0</v>
      </c>
      <c r="Z161" s="32">
        <v>0</v>
      </c>
      <c r="AA161" s="32">
        <v>1.8666666666666667</v>
      </c>
      <c r="AB161" s="32">
        <v>0.26666666666666666</v>
      </c>
      <c r="AC161" s="32">
        <v>33.908333333333331</v>
      </c>
      <c r="AD161" s="32">
        <v>0</v>
      </c>
      <c r="AE161" s="32">
        <v>0</v>
      </c>
      <c r="AF161" t="s">
        <v>62</v>
      </c>
      <c r="AG161">
        <v>5</v>
      </c>
      <c r="AH161"/>
    </row>
    <row r="162" spans="1:34" x14ac:dyDescent="0.25">
      <c r="A162" t="s">
        <v>1061</v>
      </c>
      <c r="B162" t="s">
        <v>558</v>
      </c>
      <c r="C162" t="s">
        <v>742</v>
      </c>
      <c r="D162" t="s">
        <v>964</v>
      </c>
      <c r="E162" s="32">
        <v>58.733333333333334</v>
      </c>
      <c r="F162" s="32">
        <v>4.3833238743851677</v>
      </c>
      <c r="G162" s="32">
        <v>3.8758986000756717</v>
      </c>
      <c r="H162" s="32">
        <v>0.96282633371169124</v>
      </c>
      <c r="I162" s="32">
        <v>0.57789443813847907</v>
      </c>
      <c r="J162" s="32">
        <v>257.44722222222219</v>
      </c>
      <c r="K162" s="32">
        <v>227.64444444444445</v>
      </c>
      <c r="L162" s="32">
        <v>56.55</v>
      </c>
      <c r="M162" s="32">
        <v>33.94166666666667</v>
      </c>
      <c r="N162" s="32">
        <v>17.630555555555556</v>
      </c>
      <c r="O162" s="32">
        <v>4.9777777777777779</v>
      </c>
      <c r="P162" s="32">
        <v>59.822222222222223</v>
      </c>
      <c r="Q162" s="32">
        <v>52.62777777777778</v>
      </c>
      <c r="R162" s="32">
        <v>7.1944444444444446</v>
      </c>
      <c r="S162" s="32">
        <v>141.07499999999999</v>
      </c>
      <c r="T162" s="32">
        <v>141.07499999999999</v>
      </c>
      <c r="U162" s="32">
        <v>0</v>
      </c>
      <c r="V162" s="32">
        <v>0</v>
      </c>
      <c r="W162" s="32">
        <v>6.4555555555555557</v>
      </c>
      <c r="X162" s="32">
        <v>6.0027777777777782</v>
      </c>
      <c r="Y162" s="32">
        <v>0</v>
      </c>
      <c r="Z162" s="32">
        <v>0</v>
      </c>
      <c r="AA162" s="32">
        <v>0</v>
      </c>
      <c r="AB162" s="32">
        <v>0</v>
      </c>
      <c r="AC162" s="32">
        <v>0.45277777777777778</v>
      </c>
      <c r="AD162" s="32">
        <v>0</v>
      </c>
      <c r="AE162" s="32">
        <v>0</v>
      </c>
      <c r="AF162" t="s">
        <v>202</v>
      </c>
      <c r="AG162">
        <v>5</v>
      </c>
      <c r="AH162"/>
    </row>
    <row r="163" spans="1:34" x14ac:dyDescent="0.25">
      <c r="A163" t="s">
        <v>1061</v>
      </c>
      <c r="B163" t="s">
        <v>550</v>
      </c>
      <c r="C163" t="s">
        <v>873</v>
      </c>
      <c r="D163" t="s">
        <v>1025</v>
      </c>
      <c r="E163" s="32">
        <v>77.155555555555551</v>
      </c>
      <c r="F163" s="32">
        <v>4.1855558755760374</v>
      </c>
      <c r="G163" s="32">
        <v>4.0157330069124422</v>
      </c>
      <c r="H163" s="32">
        <v>0.8600950460829494</v>
      </c>
      <c r="I163" s="32">
        <v>0.69027217741935487</v>
      </c>
      <c r="J163" s="32">
        <v>322.93888888888893</v>
      </c>
      <c r="K163" s="32">
        <v>309.83611111111111</v>
      </c>
      <c r="L163" s="32">
        <v>66.361111111111114</v>
      </c>
      <c r="M163" s="32">
        <v>53.258333333333333</v>
      </c>
      <c r="N163" s="32">
        <v>7.5916666666666668</v>
      </c>
      <c r="O163" s="32">
        <v>5.5111111111111111</v>
      </c>
      <c r="P163" s="32">
        <v>62.597222222222221</v>
      </c>
      <c r="Q163" s="32">
        <v>62.597222222222221</v>
      </c>
      <c r="R163" s="32">
        <v>0</v>
      </c>
      <c r="S163" s="32">
        <v>193.98055555555555</v>
      </c>
      <c r="T163" s="32">
        <v>179.55277777777778</v>
      </c>
      <c r="U163" s="32">
        <v>10.033333333333333</v>
      </c>
      <c r="V163" s="32">
        <v>4.3944444444444448</v>
      </c>
      <c r="W163" s="32">
        <v>61.95</v>
      </c>
      <c r="X163" s="32">
        <v>7.7305555555555552</v>
      </c>
      <c r="Y163" s="32">
        <v>0</v>
      </c>
      <c r="Z163" s="32">
        <v>0</v>
      </c>
      <c r="AA163" s="32">
        <v>11.852777777777778</v>
      </c>
      <c r="AB163" s="32">
        <v>0</v>
      </c>
      <c r="AC163" s="32">
        <v>42.366666666666667</v>
      </c>
      <c r="AD163" s="32">
        <v>0</v>
      </c>
      <c r="AE163" s="32">
        <v>0</v>
      </c>
      <c r="AF163" t="s">
        <v>194</v>
      </c>
      <c r="AG163">
        <v>5</v>
      </c>
      <c r="AH163"/>
    </row>
    <row r="164" spans="1:34" x14ac:dyDescent="0.25">
      <c r="A164" t="s">
        <v>1061</v>
      </c>
      <c r="B164" t="s">
        <v>472</v>
      </c>
      <c r="C164" t="s">
        <v>829</v>
      </c>
      <c r="D164" t="s">
        <v>956</v>
      </c>
      <c r="E164" s="32">
        <v>24.5</v>
      </c>
      <c r="F164" s="32">
        <v>3.5752063492063488</v>
      </c>
      <c r="G164" s="32">
        <v>3.1049115646258505</v>
      </c>
      <c r="H164" s="32">
        <v>1.0687165532879819</v>
      </c>
      <c r="I164" s="32">
        <v>0.59842176870748298</v>
      </c>
      <c r="J164" s="32">
        <v>87.592555555555549</v>
      </c>
      <c r="K164" s="32">
        <v>76.070333333333338</v>
      </c>
      <c r="L164" s="32">
        <v>26.183555555555557</v>
      </c>
      <c r="M164" s="32">
        <v>14.661333333333333</v>
      </c>
      <c r="N164" s="32">
        <v>5.65</v>
      </c>
      <c r="O164" s="32">
        <v>5.8722222222222218</v>
      </c>
      <c r="P164" s="32">
        <v>21.679000000000006</v>
      </c>
      <c r="Q164" s="32">
        <v>21.679000000000006</v>
      </c>
      <c r="R164" s="32">
        <v>0</v>
      </c>
      <c r="S164" s="32">
        <v>39.729999999999997</v>
      </c>
      <c r="T164" s="32">
        <v>39.729999999999997</v>
      </c>
      <c r="U164" s="32">
        <v>0</v>
      </c>
      <c r="V164" s="32">
        <v>0</v>
      </c>
      <c r="W164" s="32">
        <v>0.86222222222222211</v>
      </c>
      <c r="X164" s="32">
        <v>0</v>
      </c>
      <c r="Y164" s="32">
        <v>0</v>
      </c>
      <c r="Z164" s="32">
        <v>0</v>
      </c>
      <c r="AA164" s="32">
        <v>0.86222222222222211</v>
      </c>
      <c r="AB164" s="32">
        <v>0</v>
      </c>
      <c r="AC164" s="32">
        <v>0</v>
      </c>
      <c r="AD164" s="32">
        <v>0</v>
      </c>
      <c r="AE164" s="32">
        <v>0</v>
      </c>
      <c r="AF164" t="s">
        <v>114</v>
      </c>
      <c r="AG164">
        <v>5</v>
      </c>
      <c r="AH164"/>
    </row>
    <row r="165" spans="1:34" x14ac:dyDescent="0.25">
      <c r="A165" t="s">
        <v>1061</v>
      </c>
      <c r="B165" t="s">
        <v>674</v>
      </c>
      <c r="C165" t="s">
        <v>943</v>
      </c>
      <c r="D165" t="s">
        <v>983</v>
      </c>
      <c r="E165" s="32">
        <v>17.18888888888889</v>
      </c>
      <c r="F165" s="32">
        <v>2.6864899806076274</v>
      </c>
      <c r="G165" s="32">
        <v>2.3075307045895279</v>
      </c>
      <c r="H165" s="32">
        <v>0.82045895281189396</v>
      </c>
      <c r="I165" s="32">
        <v>0.44149967679379437</v>
      </c>
      <c r="J165" s="32">
        <v>46.177777777777777</v>
      </c>
      <c r="K165" s="32">
        <v>39.663888888888891</v>
      </c>
      <c r="L165" s="32">
        <v>14.102777777777778</v>
      </c>
      <c r="M165" s="32">
        <v>7.5888888888888886</v>
      </c>
      <c r="N165" s="32">
        <v>0</v>
      </c>
      <c r="O165" s="32">
        <v>6.5138888888888893</v>
      </c>
      <c r="P165" s="32">
        <v>16.68888888888889</v>
      </c>
      <c r="Q165" s="32">
        <v>16.68888888888889</v>
      </c>
      <c r="R165" s="32">
        <v>0</v>
      </c>
      <c r="S165" s="32">
        <v>15.386111111111111</v>
      </c>
      <c r="T165" s="32">
        <v>15.386111111111111</v>
      </c>
      <c r="U165" s="32">
        <v>0</v>
      </c>
      <c r="V165" s="32">
        <v>0</v>
      </c>
      <c r="W165" s="32">
        <v>0</v>
      </c>
      <c r="X165" s="32">
        <v>0</v>
      </c>
      <c r="Y165" s="32">
        <v>0</v>
      </c>
      <c r="Z165" s="32">
        <v>0</v>
      </c>
      <c r="AA165" s="32">
        <v>0</v>
      </c>
      <c r="AB165" s="32">
        <v>0</v>
      </c>
      <c r="AC165" s="32">
        <v>0</v>
      </c>
      <c r="AD165" s="32">
        <v>0</v>
      </c>
      <c r="AE165" s="32">
        <v>0</v>
      </c>
      <c r="AF165" t="s">
        <v>320</v>
      </c>
      <c r="AG165">
        <v>5</v>
      </c>
      <c r="AH165"/>
    </row>
    <row r="166" spans="1:34" x14ac:dyDescent="0.25">
      <c r="A166" t="s">
        <v>1061</v>
      </c>
      <c r="B166" t="s">
        <v>395</v>
      </c>
      <c r="C166" t="s">
        <v>781</v>
      </c>
      <c r="D166" t="s">
        <v>983</v>
      </c>
      <c r="E166" s="32">
        <v>49</v>
      </c>
      <c r="F166" s="32">
        <v>4.5774943310657594</v>
      </c>
      <c r="G166" s="32">
        <v>4.1049319727891156</v>
      </c>
      <c r="H166" s="32">
        <v>1.1942743764172337</v>
      </c>
      <c r="I166" s="32">
        <v>0.83599773242630382</v>
      </c>
      <c r="J166" s="32">
        <v>224.29722222222222</v>
      </c>
      <c r="K166" s="32">
        <v>201.14166666666665</v>
      </c>
      <c r="L166" s="32">
        <v>58.519444444444446</v>
      </c>
      <c r="M166" s="32">
        <v>40.963888888888889</v>
      </c>
      <c r="N166" s="32">
        <v>17.555555555555557</v>
      </c>
      <c r="O166" s="32">
        <v>0</v>
      </c>
      <c r="P166" s="32">
        <v>38.119444444444447</v>
      </c>
      <c r="Q166" s="32">
        <v>32.519444444444446</v>
      </c>
      <c r="R166" s="32">
        <v>5.6</v>
      </c>
      <c r="S166" s="32">
        <v>127.65833333333333</v>
      </c>
      <c r="T166" s="32">
        <v>125.15833333333333</v>
      </c>
      <c r="U166" s="32">
        <v>0</v>
      </c>
      <c r="V166" s="32">
        <v>2.5</v>
      </c>
      <c r="W166" s="32">
        <v>0</v>
      </c>
      <c r="X166" s="32">
        <v>0</v>
      </c>
      <c r="Y166" s="32">
        <v>0</v>
      </c>
      <c r="Z166" s="32">
        <v>0</v>
      </c>
      <c r="AA166" s="32">
        <v>0</v>
      </c>
      <c r="AB166" s="32">
        <v>0</v>
      </c>
      <c r="AC166" s="32">
        <v>0</v>
      </c>
      <c r="AD166" s="32">
        <v>0</v>
      </c>
      <c r="AE166" s="32">
        <v>0</v>
      </c>
      <c r="AF166" t="s">
        <v>35</v>
      </c>
      <c r="AG166">
        <v>5</v>
      </c>
      <c r="AH166"/>
    </row>
    <row r="167" spans="1:34" x14ac:dyDescent="0.25">
      <c r="A167" t="s">
        <v>1061</v>
      </c>
      <c r="B167" t="s">
        <v>613</v>
      </c>
      <c r="C167" t="s">
        <v>892</v>
      </c>
      <c r="D167" t="s">
        <v>973</v>
      </c>
      <c r="E167" s="32">
        <v>40.011111111111113</v>
      </c>
      <c r="F167" s="32">
        <v>4.6702999166898076</v>
      </c>
      <c r="G167" s="32">
        <v>4.1748819772285479</v>
      </c>
      <c r="H167" s="32">
        <v>1.2341710635934462</v>
      </c>
      <c r="I167" s="32">
        <v>0.73875312413218552</v>
      </c>
      <c r="J167" s="32">
        <v>186.86388888888888</v>
      </c>
      <c r="K167" s="32">
        <v>167.04166666666669</v>
      </c>
      <c r="L167" s="32">
        <v>49.380555555555553</v>
      </c>
      <c r="M167" s="32">
        <v>29.558333333333334</v>
      </c>
      <c r="N167" s="32">
        <v>15.511111111111111</v>
      </c>
      <c r="O167" s="32">
        <v>4.3111111111111109</v>
      </c>
      <c r="P167" s="32">
        <v>38.977777777777774</v>
      </c>
      <c r="Q167" s="32">
        <v>38.977777777777774</v>
      </c>
      <c r="R167" s="32">
        <v>0</v>
      </c>
      <c r="S167" s="32">
        <v>98.505555555555546</v>
      </c>
      <c r="T167" s="32">
        <v>80.069444444444443</v>
      </c>
      <c r="U167" s="32">
        <v>2.1361111111111111</v>
      </c>
      <c r="V167" s="32">
        <v>16.3</v>
      </c>
      <c r="W167" s="32">
        <v>0.93333333333333335</v>
      </c>
      <c r="X167" s="32">
        <v>0</v>
      </c>
      <c r="Y167" s="32">
        <v>0</v>
      </c>
      <c r="Z167" s="32">
        <v>0</v>
      </c>
      <c r="AA167" s="32">
        <v>0.42222222222222222</v>
      </c>
      <c r="AB167" s="32">
        <v>0</v>
      </c>
      <c r="AC167" s="32">
        <v>0.51111111111111107</v>
      </c>
      <c r="AD167" s="32">
        <v>0</v>
      </c>
      <c r="AE167" s="32">
        <v>0</v>
      </c>
      <c r="AF167" t="s">
        <v>258</v>
      </c>
      <c r="AG167">
        <v>5</v>
      </c>
      <c r="AH167"/>
    </row>
    <row r="168" spans="1:34" x14ac:dyDescent="0.25">
      <c r="A168" t="s">
        <v>1061</v>
      </c>
      <c r="B168" t="s">
        <v>417</v>
      </c>
      <c r="C168" t="s">
        <v>769</v>
      </c>
      <c r="D168" t="s">
        <v>984</v>
      </c>
      <c r="E168" s="32">
        <v>70.444444444444443</v>
      </c>
      <c r="F168" s="32">
        <v>3.9921561514195583</v>
      </c>
      <c r="G168" s="32">
        <v>3.8466514195583597</v>
      </c>
      <c r="H168" s="32">
        <v>0.72129337539432192</v>
      </c>
      <c r="I168" s="32">
        <v>0.64621451104100958</v>
      </c>
      <c r="J168" s="32">
        <v>281.22522222222221</v>
      </c>
      <c r="K168" s="32">
        <v>270.97522222222221</v>
      </c>
      <c r="L168" s="32">
        <v>50.811111111111117</v>
      </c>
      <c r="M168" s="32">
        <v>45.522222222222226</v>
      </c>
      <c r="N168" s="32">
        <v>0</v>
      </c>
      <c r="O168" s="32">
        <v>5.2888888888888888</v>
      </c>
      <c r="P168" s="32">
        <v>55.416666666666664</v>
      </c>
      <c r="Q168" s="32">
        <v>50.455555555555556</v>
      </c>
      <c r="R168" s="32">
        <v>4.9611111111111112</v>
      </c>
      <c r="S168" s="32">
        <v>174.99744444444445</v>
      </c>
      <c r="T168" s="32">
        <v>107.52244444444445</v>
      </c>
      <c r="U168" s="32">
        <v>0</v>
      </c>
      <c r="V168" s="32">
        <v>67.474999999999994</v>
      </c>
      <c r="W168" s="32">
        <v>13.827999999999999</v>
      </c>
      <c r="X168" s="32">
        <v>0</v>
      </c>
      <c r="Y168" s="32">
        <v>0</v>
      </c>
      <c r="Z168" s="32">
        <v>0</v>
      </c>
      <c r="AA168" s="32">
        <v>10.080555555555556</v>
      </c>
      <c r="AB168" s="32">
        <v>0</v>
      </c>
      <c r="AC168" s="32">
        <v>3.7474444444444441</v>
      </c>
      <c r="AD168" s="32">
        <v>0</v>
      </c>
      <c r="AE168" s="32">
        <v>0</v>
      </c>
      <c r="AF168" t="s">
        <v>57</v>
      </c>
      <c r="AG168">
        <v>5</v>
      </c>
      <c r="AH168"/>
    </row>
    <row r="169" spans="1:34" x14ac:dyDescent="0.25">
      <c r="A169" t="s">
        <v>1061</v>
      </c>
      <c r="B169" t="s">
        <v>522</v>
      </c>
      <c r="C169" t="s">
        <v>856</v>
      </c>
      <c r="D169" t="s">
        <v>1007</v>
      </c>
      <c r="E169" s="32">
        <v>25.555555555555557</v>
      </c>
      <c r="F169" s="32">
        <v>4.477391304347826</v>
      </c>
      <c r="G169" s="32">
        <v>3.8384782608695645</v>
      </c>
      <c r="H169" s="32">
        <v>0.8318478260869564</v>
      </c>
      <c r="I169" s="32">
        <v>0.42467391304347823</v>
      </c>
      <c r="J169" s="32">
        <v>114.42222222222222</v>
      </c>
      <c r="K169" s="32">
        <v>98.094444444444434</v>
      </c>
      <c r="L169" s="32">
        <v>21.258333333333333</v>
      </c>
      <c r="M169" s="32">
        <v>10.852777777777778</v>
      </c>
      <c r="N169" s="32">
        <v>0</v>
      </c>
      <c r="O169" s="32">
        <v>10.405555555555555</v>
      </c>
      <c r="P169" s="32">
        <v>31.694444444444443</v>
      </c>
      <c r="Q169" s="32">
        <v>25.772222222222222</v>
      </c>
      <c r="R169" s="32">
        <v>5.9222222222222225</v>
      </c>
      <c r="S169" s="32">
        <v>61.469444444444441</v>
      </c>
      <c r="T169" s="32">
        <v>61.469444444444441</v>
      </c>
      <c r="U169" s="32">
        <v>0</v>
      </c>
      <c r="V169" s="32">
        <v>0</v>
      </c>
      <c r="W169" s="32">
        <v>0</v>
      </c>
      <c r="X169" s="32">
        <v>0</v>
      </c>
      <c r="Y169" s="32">
        <v>0</v>
      </c>
      <c r="Z169" s="32">
        <v>0</v>
      </c>
      <c r="AA169" s="32">
        <v>0</v>
      </c>
      <c r="AB169" s="32">
        <v>0</v>
      </c>
      <c r="AC169" s="32">
        <v>0</v>
      </c>
      <c r="AD169" s="32">
        <v>0</v>
      </c>
      <c r="AE169" s="32">
        <v>0</v>
      </c>
      <c r="AF169" t="s">
        <v>164</v>
      </c>
      <c r="AG169">
        <v>5</v>
      </c>
      <c r="AH169"/>
    </row>
    <row r="170" spans="1:34" x14ac:dyDescent="0.25">
      <c r="A170" t="s">
        <v>1061</v>
      </c>
      <c r="B170" t="s">
        <v>625</v>
      </c>
      <c r="C170" t="s">
        <v>912</v>
      </c>
      <c r="D170" t="s">
        <v>1014</v>
      </c>
      <c r="E170" s="32">
        <v>44.977777777777774</v>
      </c>
      <c r="F170" s="32">
        <v>4.0810276679841895</v>
      </c>
      <c r="G170" s="32">
        <v>3.7443181818181817</v>
      </c>
      <c r="H170" s="32">
        <v>1.0334115612648223</v>
      </c>
      <c r="I170" s="32">
        <v>0.69670207509881432</v>
      </c>
      <c r="J170" s="32">
        <v>183.55555555555554</v>
      </c>
      <c r="K170" s="32">
        <v>168.4111111111111</v>
      </c>
      <c r="L170" s="32">
        <v>46.480555555555554</v>
      </c>
      <c r="M170" s="32">
        <v>31.336111111111112</v>
      </c>
      <c r="N170" s="32">
        <v>11.344444444444445</v>
      </c>
      <c r="O170" s="32">
        <v>3.8</v>
      </c>
      <c r="P170" s="32">
        <v>15.675000000000001</v>
      </c>
      <c r="Q170" s="32">
        <v>15.675000000000001</v>
      </c>
      <c r="R170" s="32">
        <v>0</v>
      </c>
      <c r="S170" s="32">
        <v>121.4</v>
      </c>
      <c r="T170" s="32">
        <v>107.12222222222222</v>
      </c>
      <c r="U170" s="32">
        <v>6.2166666666666668</v>
      </c>
      <c r="V170" s="32">
        <v>8.0611111111111118</v>
      </c>
      <c r="W170" s="32">
        <v>0.17777777777777778</v>
      </c>
      <c r="X170" s="32">
        <v>0.17777777777777778</v>
      </c>
      <c r="Y170" s="32">
        <v>0</v>
      </c>
      <c r="Z170" s="32">
        <v>0</v>
      </c>
      <c r="AA170" s="32">
        <v>0</v>
      </c>
      <c r="AB170" s="32">
        <v>0</v>
      </c>
      <c r="AC170" s="32">
        <v>0</v>
      </c>
      <c r="AD170" s="32">
        <v>0</v>
      </c>
      <c r="AE170" s="32">
        <v>0</v>
      </c>
      <c r="AF170" t="s">
        <v>271</v>
      </c>
      <c r="AG170">
        <v>5</v>
      </c>
      <c r="AH170"/>
    </row>
    <row r="171" spans="1:34" x14ac:dyDescent="0.25">
      <c r="A171" t="s">
        <v>1061</v>
      </c>
      <c r="B171" t="s">
        <v>446</v>
      </c>
      <c r="C171" t="s">
        <v>812</v>
      </c>
      <c r="D171" t="s">
        <v>965</v>
      </c>
      <c r="E171" s="32">
        <v>57.022222222222226</v>
      </c>
      <c r="F171" s="32">
        <v>4.444319953234606</v>
      </c>
      <c r="G171" s="32">
        <v>4.0189497272018704</v>
      </c>
      <c r="H171" s="32">
        <v>0.7854637568199534</v>
      </c>
      <c r="I171" s="32">
        <v>0.36009353078721745</v>
      </c>
      <c r="J171" s="32">
        <v>253.42500000000001</v>
      </c>
      <c r="K171" s="32">
        <v>229.16944444444445</v>
      </c>
      <c r="L171" s="32">
        <v>44.788888888888899</v>
      </c>
      <c r="M171" s="32">
        <v>20.533333333333335</v>
      </c>
      <c r="N171" s="32">
        <v>19.011111111111113</v>
      </c>
      <c r="O171" s="32">
        <v>5.2444444444444445</v>
      </c>
      <c r="P171" s="32">
        <v>61.4</v>
      </c>
      <c r="Q171" s="32">
        <v>61.4</v>
      </c>
      <c r="R171" s="32">
        <v>0</v>
      </c>
      <c r="S171" s="32">
        <v>147.23611111111111</v>
      </c>
      <c r="T171" s="32">
        <v>146.50555555555556</v>
      </c>
      <c r="U171" s="32">
        <v>8.3333333333333329E-2</v>
      </c>
      <c r="V171" s="32">
        <v>0.64722222222222225</v>
      </c>
      <c r="W171" s="32">
        <v>0</v>
      </c>
      <c r="X171" s="32">
        <v>0</v>
      </c>
      <c r="Y171" s="32">
        <v>0</v>
      </c>
      <c r="Z171" s="32">
        <v>0</v>
      </c>
      <c r="AA171" s="32">
        <v>0</v>
      </c>
      <c r="AB171" s="32">
        <v>0</v>
      </c>
      <c r="AC171" s="32">
        <v>0</v>
      </c>
      <c r="AD171" s="32">
        <v>0</v>
      </c>
      <c r="AE171" s="32">
        <v>0</v>
      </c>
      <c r="AF171" t="s">
        <v>88</v>
      </c>
      <c r="AG171">
        <v>5</v>
      </c>
      <c r="AH171"/>
    </row>
    <row r="172" spans="1:34" x14ac:dyDescent="0.25">
      <c r="A172" t="s">
        <v>1061</v>
      </c>
      <c r="B172" t="s">
        <v>655</v>
      </c>
      <c r="C172" t="s">
        <v>934</v>
      </c>
      <c r="D172" t="s">
        <v>1037</v>
      </c>
      <c r="E172" s="32">
        <v>18.966666666666665</v>
      </c>
      <c r="F172" s="32">
        <v>4.5103983596953725</v>
      </c>
      <c r="G172" s="32">
        <v>3.6236086701816053</v>
      </c>
      <c r="H172" s="32">
        <v>0.83142940831868783</v>
      </c>
      <c r="I172" s="32">
        <v>2.1382542472173405E-2</v>
      </c>
      <c r="J172" s="32">
        <v>85.547222222222231</v>
      </c>
      <c r="K172" s="32">
        <v>68.727777777777774</v>
      </c>
      <c r="L172" s="32">
        <v>15.769444444444444</v>
      </c>
      <c r="M172" s="32">
        <v>0.40555555555555556</v>
      </c>
      <c r="N172" s="32">
        <v>10.830555555555556</v>
      </c>
      <c r="O172" s="32">
        <v>4.5333333333333332</v>
      </c>
      <c r="P172" s="32">
        <v>27.244444444444444</v>
      </c>
      <c r="Q172" s="32">
        <v>25.788888888888888</v>
      </c>
      <c r="R172" s="32">
        <v>1.4555555555555555</v>
      </c>
      <c r="S172" s="32">
        <v>42.533333333333331</v>
      </c>
      <c r="T172" s="32">
        <v>41.241666666666667</v>
      </c>
      <c r="U172" s="32">
        <v>0</v>
      </c>
      <c r="V172" s="32">
        <v>1.2916666666666667</v>
      </c>
      <c r="W172" s="32">
        <v>7.2666666666666666</v>
      </c>
      <c r="X172" s="32">
        <v>0</v>
      </c>
      <c r="Y172" s="32">
        <v>0</v>
      </c>
      <c r="Z172" s="32">
        <v>0</v>
      </c>
      <c r="AA172" s="32">
        <v>0</v>
      </c>
      <c r="AB172" s="32">
        <v>0</v>
      </c>
      <c r="AC172" s="32">
        <v>7.2666666666666666</v>
      </c>
      <c r="AD172" s="32">
        <v>0</v>
      </c>
      <c r="AE172" s="32">
        <v>0</v>
      </c>
      <c r="AF172" t="s">
        <v>301</v>
      </c>
      <c r="AG172">
        <v>5</v>
      </c>
      <c r="AH172"/>
    </row>
    <row r="173" spans="1:34" x14ac:dyDescent="0.25">
      <c r="A173" t="s">
        <v>1061</v>
      </c>
      <c r="B173" t="s">
        <v>544</v>
      </c>
      <c r="C173" t="s">
        <v>869</v>
      </c>
      <c r="D173" t="s">
        <v>976</v>
      </c>
      <c r="E173" s="32">
        <v>66.422222222222217</v>
      </c>
      <c r="F173" s="32">
        <v>4.6007862161257949</v>
      </c>
      <c r="G173" s="32">
        <v>4.4027266644362673</v>
      </c>
      <c r="H173" s="32">
        <v>1.3476497156239546</v>
      </c>
      <c r="I173" s="32">
        <v>1.1495901639344264</v>
      </c>
      <c r="J173" s="32">
        <v>305.59444444444443</v>
      </c>
      <c r="K173" s="32">
        <v>292.43888888888893</v>
      </c>
      <c r="L173" s="32">
        <v>89.513888888888886</v>
      </c>
      <c r="M173" s="32">
        <v>76.358333333333334</v>
      </c>
      <c r="N173" s="32">
        <v>7.822222222222222</v>
      </c>
      <c r="O173" s="32">
        <v>5.333333333333333</v>
      </c>
      <c r="P173" s="32">
        <v>61.838888888888889</v>
      </c>
      <c r="Q173" s="32">
        <v>61.838888888888889</v>
      </c>
      <c r="R173" s="32">
        <v>0</v>
      </c>
      <c r="S173" s="32">
        <v>154.24166666666665</v>
      </c>
      <c r="T173" s="32">
        <v>142.73888888888888</v>
      </c>
      <c r="U173" s="32">
        <v>2.8583333333333334</v>
      </c>
      <c r="V173" s="32">
        <v>8.6444444444444439</v>
      </c>
      <c r="W173" s="32">
        <v>0</v>
      </c>
      <c r="X173" s="32">
        <v>0</v>
      </c>
      <c r="Y173" s="32">
        <v>0</v>
      </c>
      <c r="Z173" s="32">
        <v>0</v>
      </c>
      <c r="AA173" s="32">
        <v>0</v>
      </c>
      <c r="AB173" s="32">
        <v>0</v>
      </c>
      <c r="AC173" s="32">
        <v>0</v>
      </c>
      <c r="AD173" s="32">
        <v>0</v>
      </c>
      <c r="AE173" s="32">
        <v>0</v>
      </c>
      <c r="AF173" t="s">
        <v>188</v>
      </c>
      <c r="AG173">
        <v>5</v>
      </c>
      <c r="AH173"/>
    </row>
    <row r="174" spans="1:34" x14ac:dyDescent="0.25">
      <c r="A174" t="s">
        <v>1061</v>
      </c>
      <c r="B174" t="s">
        <v>523</v>
      </c>
      <c r="C174" t="s">
        <v>718</v>
      </c>
      <c r="D174" t="s">
        <v>981</v>
      </c>
      <c r="E174" s="32">
        <v>4.8777777777777782</v>
      </c>
      <c r="F174" s="32">
        <v>10.08257403189066</v>
      </c>
      <c r="G174" s="32">
        <v>8.9162870159453291</v>
      </c>
      <c r="H174" s="32">
        <v>4.9874715261958995</v>
      </c>
      <c r="I174" s="32">
        <v>3.821184510250569</v>
      </c>
      <c r="J174" s="32">
        <v>49.180555555555557</v>
      </c>
      <c r="K174" s="32">
        <v>43.491666666666667</v>
      </c>
      <c r="L174" s="32">
        <v>24.327777777777779</v>
      </c>
      <c r="M174" s="32">
        <v>18.638888888888889</v>
      </c>
      <c r="N174" s="32">
        <v>0</v>
      </c>
      <c r="O174" s="32">
        <v>5.6888888888888891</v>
      </c>
      <c r="P174" s="32">
        <v>2.0833333333333335</v>
      </c>
      <c r="Q174" s="32">
        <v>2.0833333333333335</v>
      </c>
      <c r="R174" s="32">
        <v>0</v>
      </c>
      <c r="S174" s="32">
        <v>22.769444444444446</v>
      </c>
      <c r="T174" s="32">
        <v>22.769444444444446</v>
      </c>
      <c r="U174" s="32">
        <v>0</v>
      </c>
      <c r="V174" s="32">
        <v>0</v>
      </c>
      <c r="W174" s="32">
        <v>0</v>
      </c>
      <c r="X174" s="32">
        <v>0</v>
      </c>
      <c r="Y174" s="32">
        <v>0</v>
      </c>
      <c r="Z174" s="32">
        <v>0</v>
      </c>
      <c r="AA174" s="32">
        <v>0</v>
      </c>
      <c r="AB174" s="32">
        <v>0</v>
      </c>
      <c r="AC174" s="32">
        <v>0</v>
      </c>
      <c r="AD174" s="32">
        <v>0</v>
      </c>
      <c r="AE174" s="32">
        <v>0</v>
      </c>
      <c r="AF174" t="s">
        <v>165</v>
      </c>
      <c r="AG174">
        <v>5</v>
      </c>
      <c r="AH174"/>
    </row>
    <row r="175" spans="1:34" x14ac:dyDescent="0.25">
      <c r="A175" t="s">
        <v>1061</v>
      </c>
      <c r="B175" t="s">
        <v>615</v>
      </c>
      <c r="C175" t="s">
        <v>857</v>
      </c>
      <c r="D175" t="s">
        <v>1016</v>
      </c>
      <c r="E175" s="32">
        <v>48.288888888888891</v>
      </c>
      <c r="F175" s="32">
        <v>4.0799010584445465</v>
      </c>
      <c r="G175" s="32">
        <v>3.5337091578462951</v>
      </c>
      <c r="H175" s="32">
        <v>1.2507478140819142</v>
      </c>
      <c r="I175" s="32">
        <v>0.90318683847215819</v>
      </c>
      <c r="J175" s="32">
        <v>197.01388888888889</v>
      </c>
      <c r="K175" s="32">
        <v>170.63888888888889</v>
      </c>
      <c r="L175" s="32">
        <v>60.397222222222219</v>
      </c>
      <c r="M175" s="32">
        <v>43.613888888888887</v>
      </c>
      <c r="N175" s="32">
        <v>11.361111111111111</v>
      </c>
      <c r="O175" s="32">
        <v>5.4222222222222225</v>
      </c>
      <c r="P175" s="32">
        <v>20.016666666666666</v>
      </c>
      <c r="Q175" s="32">
        <v>10.425000000000001</v>
      </c>
      <c r="R175" s="32">
        <v>9.5916666666666668</v>
      </c>
      <c r="S175" s="32">
        <v>116.6</v>
      </c>
      <c r="T175" s="32">
        <v>83.188888888888883</v>
      </c>
      <c r="U175" s="32">
        <v>16.702777777777779</v>
      </c>
      <c r="V175" s="32">
        <v>16.708333333333332</v>
      </c>
      <c r="W175" s="32">
        <v>0</v>
      </c>
      <c r="X175" s="32">
        <v>0</v>
      </c>
      <c r="Y175" s="32">
        <v>0</v>
      </c>
      <c r="Z175" s="32">
        <v>0</v>
      </c>
      <c r="AA175" s="32">
        <v>0</v>
      </c>
      <c r="AB175" s="32">
        <v>0</v>
      </c>
      <c r="AC175" s="32">
        <v>0</v>
      </c>
      <c r="AD175" s="32">
        <v>0</v>
      </c>
      <c r="AE175" s="32">
        <v>0</v>
      </c>
      <c r="AF175" t="s">
        <v>260</v>
      </c>
      <c r="AG175">
        <v>5</v>
      </c>
      <c r="AH175"/>
    </row>
    <row r="176" spans="1:34" x14ac:dyDescent="0.25">
      <c r="A176" t="s">
        <v>1061</v>
      </c>
      <c r="B176" t="s">
        <v>572</v>
      </c>
      <c r="C176" t="s">
        <v>882</v>
      </c>
      <c r="D176" t="s">
        <v>1019</v>
      </c>
      <c r="E176" s="32">
        <v>52.033333333333331</v>
      </c>
      <c r="F176" s="32">
        <v>4.4263079222720485</v>
      </c>
      <c r="G176" s="32">
        <v>4.1707238949391421</v>
      </c>
      <c r="H176" s="32">
        <v>0.68783899209908184</v>
      </c>
      <c r="I176" s="32">
        <v>0.43225496476617553</v>
      </c>
      <c r="J176" s="32">
        <v>230.31555555555559</v>
      </c>
      <c r="K176" s="32">
        <v>217.01666666666668</v>
      </c>
      <c r="L176" s="32">
        <v>35.790555555555557</v>
      </c>
      <c r="M176" s="32">
        <v>22.491666666666667</v>
      </c>
      <c r="N176" s="32">
        <v>9.5877777777777773</v>
      </c>
      <c r="O176" s="32">
        <v>3.7111111111111112</v>
      </c>
      <c r="P176" s="32">
        <v>51.380555555555553</v>
      </c>
      <c r="Q176" s="32">
        <v>51.380555555555553</v>
      </c>
      <c r="R176" s="32">
        <v>0</v>
      </c>
      <c r="S176" s="32">
        <v>143.14444444444445</v>
      </c>
      <c r="T176" s="32">
        <v>111.48888888888889</v>
      </c>
      <c r="U176" s="32">
        <v>0</v>
      </c>
      <c r="V176" s="32">
        <v>31.655555555555555</v>
      </c>
      <c r="W176" s="32">
        <v>0</v>
      </c>
      <c r="X176" s="32">
        <v>0</v>
      </c>
      <c r="Y176" s="32">
        <v>0</v>
      </c>
      <c r="Z176" s="32">
        <v>0</v>
      </c>
      <c r="AA176" s="32">
        <v>0</v>
      </c>
      <c r="AB176" s="32">
        <v>0</v>
      </c>
      <c r="AC176" s="32">
        <v>0</v>
      </c>
      <c r="AD176" s="32">
        <v>0</v>
      </c>
      <c r="AE176" s="32">
        <v>0</v>
      </c>
      <c r="AF176" t="s">
        <v>216</v>
      </c>
      <c r="AG176">
        <v>5</v>
      </c>
      <c r="AH176"/>
    </row>
    <row r="177" spans="1:34" x14ac:dyDescent="0.25">
      <c r="A177" t="s">
        <v>1061</v>
      </c>
      <c r="B177" t="s">
        <v>679</v>
      </c>
      <c r="C177" t="s">
        <v>946</v>
      </c>
      <c r="D177" t="s">
        <v>1011</v>
      </c>
      <c r="E177" s="32">
        <v>28.111111111111111</v>
      </c>
      <c r="F177" s="32">
        <v>3.9334980237154151</v>
      </c>
      <c r="G177" s="32">
        <v>3.7817193675889329</v>
      </c>
      <c r="H177" s="32">
        <v>0.80543478260869561</v>
      </c>
      <c r="I177" s="32">
        <v>0.6536561264822135</v>
      </c>
      <c r="J177" s="32">
        <v>110.575</v>
      </c>
      <c r="K177" s="32">
        <v>106.30833333333334</v>
      </c>
      <c r="L177" s="32">
        <v>22.641666666666666</v>
      </c>
      <c r="M177" s="32">
        <v>18.375</v>
      </c>
      <c r="N177" s="32">
        <v>0</v>
      </c>
      <c r="O177" s="32">
        <v>4.2666666666666666</v>
      </c>
      <c r="P177" s="32">
        <v>18.341666666666665</v>
      </c>
      <c r="Q177" s="32">
        <v>18.341666666666665</v>
      </c>
      <c r="R177" s="32">
        <v>0</v>
      </c>
      <c r="S177" s="32">
        <v>69.591666666666669</v>
      </c>
      <c r="T177" s="32">
        <v>64.944444444444443</v>
      </c>
      <c r="U177" s="32">
        <v>0</v>
      </c>
      <c r="V177" s="32">
        <v>4.6472222222222221</v>
      </c>
      <c r="W177" s="32">
        <v>1.9083333333333334</v>
      </c>
      <c r="X177" s="32">
        <v>1.9083333333333334</v>
      </c>
      <c r="Y177" s="32">
        <v>0</v>
      </c>
      <c r="Z177" s="32">
        <v>0</v>
      </c>
      <c r="AA177" s="32">
        <v>0</v>
      </c>
      <c r="AB177" s="32">
        <v>0</v>
      </c>
      <c r="AC177" s="32">
        <v>0</v>
      </c>
      <c r="AD177" s="32">
        <v>0</v>
      </c>
      <c r="AE177" s="32">
        <v>0</v>
      </c>
      <c r="AF177" t="s">
        <v>325</v>
      </c>
      <c r="AG177">
        <v>5</v>
      </c>
      <c r="AH177"/>
    </row>
    <row r="178" spans="1:34" x14ac:dyDescent="0.25">
      <c r="A178" t="s">
        <v>1061</v>
      </c>
      <c r="B178" t="s">
        <v>585</v>
      </c>
      <c r="C178" t="s">
        <v>890</v>
      </c>
      <c r="D178" t="s">
        <v>1011</v>
      </c>
      <c r="E178" s="32">
        <v>36.144444444444446</v>
      </c>
      <c r="F178" s="32">
        <v>4.3319243774976943</v>
      </c>
      <c r="G178" s="32">
        <v>4.1088994774054717</v>
      </c>
      <c r="H178" s="32">
        <v>0.69128496772210268</v>
      </c>
      <c r="I178" s="32">
        <v>0.46826006762988009</v>
      </c>
      <c r="J178" s="32">
        <v>156.57500000000002</v>
      </c>
      <c r="K178" s="32">
        <v>148.51388888888889</v>
      </c>
      <c r="L178" s="32">
        <v>24.986111111111114</v>
      </c>
      <c r="M178" s="32">
        <v>16.925000000000001</v>
      </c>
      <c r="N178" s="32">
        <v>3.6166666666666667</v>
      </c>
      <c r="O178" s="32">
        <v>4.4444444444444446</v>
      </c>
      <c r="P178" s="32">
        <v>27.294444444444444</v>
      </c>
      <c r="Q178" s="32">
        <v>27.294444444444444</v>
      </c>
      <c r="R178" s="32">
        <v>0</v>
      </c>
      <c r="S178" s="32">
        <v>104.29444444444445</v>
      </c>
      <c r="T178" s="32">
        <v>89.288888888888891</v>
      </c>
      <c r="U178" s="32">
        <v>0</v>
      </c>
      <c r="V178" s="32">
        <v>15.005555555555556</v>
      </c>
      <c r="W178" s="32">
        <v>0</v>
      </c>
      <c r="X178" s="32">
        <v>0</v>
      </c>
      <c r="Y178" s="32">
        <v>0</v>
      </c>
      <c r="Z178" s="32">
        <v>0</v>
      </c>
      <c r="AA178" s="32">
        <v>0</v>
      </c>
      <c r="AB178" s="32">
        <v>0</v>
      </c>
      <c r="AC178" s="32">
        <v>0</v>
      </c>
      <c r="AD178" s="32">
        <v>0</v>
      </c>
      <c r="AE178" s="32">
        <v>0</v>
      </c>
      <c r="AF178" t="s">
        <v>229</v>
      </c>
      <c r="AG178">
        <v>5</v>
      </c>
      <c r="AH178"/>
    </row>
    <row r="179" spans="1:34" x14ac:dyDescent="0.25">
      <c r="A179" t="s">
        <v>1061</v>
      </c>
      <c r="B179" t="s">
        <v>530</v>
      </c>
      <c r="C179" t="s">
        <v>802</v>
      </c>
      <c r="D179" t="s">
        <v>1002</v>
      </c>
      <c r="E179" s="32">
        <v>51.022222222222226</v>
      </c>
      <c r="F179" s="32">
        <v>3.8026415505226474</v>
      </c>
      <c r="G179" s="32">
        <v>3.5794272648083618</v>
      </c>
      <c r="H179" s="32">
        <v>0.94953179442508706</v>
      </c>
      <c r="I179" s="32">
        <v>0.72631750871080125</v>
      </c>
      <c r="J179" s="32">
        <v>194.0192222222222</v>
      </c>
      <c r="K179" s="32">
        <v>182.63033333333331</v>
      </c>
      <c r="L179" s="32">
        <v>48.447222222222223</v>
      </c>
      <c r="M179" s="32">
        <v>37.05833333333333</v>
      </c>
      <c r="N179" s="32">
        <v>5.8777777777777782</v>
      </c>
      <c r="O179" s="32">
        <v>5.5111111111111111</v>
      </c>
      <c r="P179" s="32">
        <v>14.776777777777776</v>
      </c>
      <c r="Q179" s="32">
        <v>14.776777777777776</v>
      </c>
      <c r="R179" s="32">
        <v>0</v>
      </c>
      <c r="S179" s="32">
        <v>130.79522222222221</v>
      </c>
      <c r="T179" s="32">
        <v>104.05277777777778</v>
      </c>
      <c r="U179" s="32">
        <v>0</v>
      </c>
      <c r="V179" s="32">
        <v>26.742444444444441</v>
      </c>
      <c r="W179" s="32">
        <v>0</v>
      </c>
      <c r="X179" s="32">
        <v>0</v>
      </c>
      <c r="Y179" s="32">
        <v>0</v>
      </c>
      <c r="Z179" s="32">
        <v>0</v>
      </c>
      <c r="AA179" s="32">
        <v>0</v>
      </c>
      <c r="AB179" s="32">
        <v>0</v>
      </c>
      <c r="AC179" s="32">
        <v>0</v>
      </c>
      <c r="AD179" s="32">
        <v>0</v>
      </c>
      <c r="AE179" s="32">
        <v>0</v>
      </c>
      <c r="AF179" t="s">
        <v>173</v>
      </c>
      <c r="AG179">
        <v>5</v>
      </c>
      <c r="AH179"/>
    </row>
    <row r="180" spans="1:34" x14ac:dyDescent="0.25">
      <c r="A180" t="s">
        <v>1061</v>
      </c>
      <c r="B180" t="s">
        <v>357</v>
      </c>
      <c r="C180" t="s">
        <v>749</v>
      </c>
      <c r="D180" t="s">
        <v>981</v>
      </c>
      <c r="E180" s="32">
        <v>54.822222222222223</v>
      </c>
      <c r="F180" s="32">
        <v>4.4173044183218479</v>
      </c>
      <c r="G180" s="32">
        <v>4.2237900283745438</v>
      </c>
      <c r="H180" s="32">
        <v>0.90003648155654647</v>
      </c>
      <c r="I180" s="32">
        <v>0.70652209160924206</v>
      </c>
      <c r="J180" s="32">
        <v>242.16644444444444</v>
      </c>
      <c r="K180" s="32">
        <v>231.55755555555555</v>
      </c>
      <c r="L180" s="32">
        <v>49.342000000000006</v>
      </c>
      <c r="M180" s="32">
        <v>38.733111111111114</v>
      </c>
      <c r="N180" s="32">
        <v>5.0088888888888894</v>
      </c>
      <c r="O180" s="32">
        <v>5.6</v>
      </c>
      <c r="P180" s="32">
        <v>30.407777777777774</v>
      </c>
      <c r="Q180" s="32">
        <v>30.407777777777774</v>
      </c>
      <c r="R180" s="32">
        <v>0</v>
      </c>
      <c r="S180" s="32">
        <v>162.41666666666669</v>
      </c>
      <c r="T180" s="32">
        <v>123.27333333333334</v>
      </c>
      <c r="U180" s="32">
        <v>0</v>
      </c>
      <c r="V180" s="32">
        <v>39.143333333333331</v>
      </c>
      <c r="W180" s="32">
        <v>17.433333333333334</v>
      </c>
      <c r="X180" s="32">
        <v>11.255555555555556</v>
      </c>
      <c r="Y180" s="32">
        <v>0</v>
      </c>
      <c r="Z180" s="32">
        <v>0</v>
      </c>
      <c r="AA180" s="32">
        <v>0</v>
      </c>
      <c r="AB180" s="32">
        <v>0</v>
      </c>
      <c r="AC180" s="32">
        <v>6.177777777777778</v>
      </c>
      <c r="AD180" s="32">
        <v>0</v>
      </c>
      <c r="AE180" s="32">
        <v>0</v>
      </c>
      <c r="AF180" t="s">
        <v>267</v>
      </c>
      <c r="AG180">
        <v>5</v>
      </c>
      <c r="AH180"/>
    </row>
    <row r="181" spans="1:34" x14ac:dyDescent="0.25">
      <c r="A181" t="s">
        <v>1061</v>
      </c>
      <c r="B181" t="s">
        <v>630</v>
      </c>
      <c r="C181" t="s">
        <v>916</v>
      </c>
      <c r="D181" t="s">
        <v>1009</v>
      </c>
      <c r="E181" s="32">
        <v>35.4</v>
      </c>
      <c r="F181" s="32">
        <v>4.2719711236660398</v>
      </c>
      <c r="G181" s="32">
        <v>3.9146264908976778</v>
      </c>
      <c r="H181" s="32">
        <v>0.72983364720652866</v>
      </c>
      <c r="I181" s="32">
        <v>0.37248901443816701</v>
      </c>
      <c r="J181" s="32">
        <v>151.22777777777779</v>
      </c>
      <c r="K181" s="32">
        <v>138.57777777777778</v>
      </c>
      <c r="L181" s="32">
        <v>25.836111111111112</v>
      </c>
      <c r="M181" s="32">
        <v>13.186111111111112</v>
      </c>
      <c r="N181" s="32">
        <v>5.4222222222222225</v>
      </c>
      <c r="O181" s="32">
        <v>7.2277777777777779</v>
      </c>
      <c r="P181" s="32">
        <v>17.455555555555556</v>
      </c>
      <c r="Q181" s="32">
        <v>17.455555555555556</v>
      </c>
      <c r="R181" s="32">
        <v>0</v>
      </c>
      <c r="S181" s="32">
        <v>107.9361111111111</v>
      </c>
      <c r="T181" s="32">
        <v>81.674999999999997</v>
      </c>
      <c r="U181" s="32">
        <v>0</v>
      </c>
      <c r="V181" s="32">
        <v>26.261111111111113</v>
      </c>
      <c r="W181" s="32">
        <v>0</v>
      </c>
      <c r="X181" s="32">
        <v>0</v>
      </c>
      <c r="Y181" s="32">
        <v>0</v>
      </c>
      <c r="Z181" s="32">
        <v>0</v>
      </c>
      <c r="AA181" s="32">
        <v>0</v>
      </c>
      <c r="AB181" s="32">
        <v>0</v>
      </c>
      <c r="AC181" s="32">
        <v>0</v>
      </c>
      <c r="AD181" s="32">
        <v>0</v>
      </c>
      <c r="AE181" s="32">
        <v>0</v>
      </c>
      <c r="AF181" t="s">
        <v>276</v>
      </c>
      <c r="AG181">
        <v>5</v>
      </c>
      <c r="AH181"/>
    </row>
    <row r="182" spans="1:34" x14ac:dyDescent="0.25">
      <c r="A182" t="s">
        <v>1061</v>
      </c>
      <c r="B182" t="s">
        <v>621</v>
      </c>
      <c r="C182" t="s">
        <v>909</v>
      </c>
      <c r="D182" t="s">
        <v>1031</v>
      </c>
      <c r="E182" s="32">
        <v>33.18888888888889</v>
      </c>
      <c r="F182" s="32">
        <v>3.7197053900234347</v>
      </c>
      <c r="G182" s="32">
        <v>3.1081218613993973</v>
      </c>
      <c r="H182" s="32">
        <v>0.93800468697689987</v>
      </c>
      <c r="I182" s="32">
        <v>0.48360227653163701</v>
      </c>
      <c r="J182" s="32">
        <v>123.45288888888889</v>
      </c>
      <c r="K182" s="32">
        <v>103.15511111111111</v>
      </c>
      <c r="L182" s="32">
        <v>31.131333333333334</v>
      </c>
      <c r="M182" s="32">
        <v>16.050222222222221</v>
      </c>
      <c r="N182" s="32">
        <v>12.158888888888891</v>
      </c>
      <c r="O182" s="32">
        <v>2.9222222222222221</v>
      </c>
      <c r="P182" s="32">
        <v>23.961222222222226</v>
      </c>
      <c r="Q182" s="32">
        <v>18.744555555555557</v>
      </c>
      <c r="R182" s="32">
        <v>5.2166666666666668</v>
      </c>
      <c r="S182" s="32">
        <v>68.36033333333333</v>
      </c>
      <c r="T182" s="32">
        <v>62.783111111111097</v>
      </c>
      <c r="U182" s="32">
        <v>3.141111111111111</v>
      </c>
      <c r="V182" s="32">
        <v>2.4361111111111109</v>
      </c>
      <c r="W182" s="32">
        <v>0</v>
      </c>
      <c r="X182" s="32">
        <v>0</v>
      </c>
      <c r="Y182" s="32">
        <v>0</v>
      </c>
      <c r="Z182" s="32">
        <v>0</v>
      </c>
      <c r="AA182" s="32">
        <v>0</v>
      </c>
      <c r="AB182" s="32">
        <v>0</v>
      </c>
      <c r="AC182" s="32">
        <v>0</v>
      </c>
      <c r="AD182" s="32">
        <v>0</v>
      </c>
      <c r="AE182" s="32">
        <v>0</v>
      </c>
      <c r="AF182" t="s">
        <v>266</v>
      </c>
      <c r="AG182">
        <v>5</v>
      </c>
      <c r="AH182"/>
    </row>
    <row r="183" spans="1:34" x14ac:dyDescent="0.25">
      <c r="A183" t="s">
        <v>1061</v>
      </c>
      <c r="B183" t="s">
        <v>430</v>
      </c>
      <c r="C183" t="s">
        <v>803</v>
      </c>
      <c r="D183" t="s">
        <v>977</v>
      </c>
      <c r="E183" s="32">
        <v>54.911111111111111</v>
      </c>
      <c r="F183" s="32">
        <v>4.0439093484419262</v>
      </c>
      <c r="G183" s="32">
        <v>3.6912687171185752</v>
      </c>
      <c r="H183" s="32">
        <v>0.65909550789154192</v>
      </c>
      <c r="I183" s="32">
        <v>0.30645487656819104</v>
      </c>
      <c r="J183" s="32">
        <v>222.05555555555554</v>
      </c>
      <c r="K183" s="32">
        <v>202.69166666666666</v>
      </c>
      <c r="L183" s="32">
        <v>36.19166666666667</v>
      </c>
      <c r="M183" s="32">
        <v>16.827777777777779</v>
      </c>
      <c r="N183" s="32">
        <v>13.941666666666666</v>
      </c>
      <c r="O183" s="32">
        <v>5.4222222222222225</v>
      </c>
      <c r="P183" s="32">
        <v>58.722222222222221</v>
      </c>
      <c r="Q183" s="32">
        <v>58.722222222222221</v>
      </c>
      <c r="R183" s="32">
        <v>0</v>
      </c>
      <c r="S183" s="32">
        <v>127.14166666666667</v>
      </c>
      <c r="T183" s="32">
        <v>118.47777777777777</v>
      </c>
      <c r="U183" s="32">
        <v>0</v>
      </c>
      <c r="V183" s="32">
        <v>8.6638888888888896</v>
      </c>
      <c r="W183" s="32">
        <v>27.730555555555554</v>
      </c>
      <c r="X183" s="32">
        <v>1.6972222222222222</v>
      </c>
      <c r="Y183" s="32">
        <v>0</v>
      </c>
      <c r="Z183" s="32">
        <v>0</v>
      </c>
      <c r="AA183" s="32">
        <v>15.455555555555556</v>
      </c>
      <c r="AB183" s="32">
        <v>0</v>
      </c>
      <c r="AC183" s="32">
        <v>10.577777777777778</v>
      </c>
      <c r="AD183" s="32">
        <v>0</v>
      </c>
      <c r="AE183" s="32">
        <v>0</v>
      </c>
      <c r="AF183" t="s">
        <v>71</v>
      </c>
      <c r="AG183">
        <v>5</v>
      </c>
      <c r="AH183"/>
    </row>
    <row r="184" spans="1:34" x14ac:dyDescent="0.25">
      <c r="A184" t="s">
        <v>1061</v>
      </c>
      <c r="B184" t="s">
        <v>493</v>
      </c>
      <c r="C184" t="s">
        <v>749</v>
      </c>
      <c r="D184" t="s">
        <v>981</v>
      </c>
      <c r="E184" s="32">
        <v>210.65555555555557</v>
      </c>
      <c r="F184" s="32">
        <v>4.372039664539269</v>
      </c>
      <c r="G184" s="32">
        <v>4.1571153541853469</v>
      </c>
      <c r="H184" s="32">
        <v>0.78246479244685896</v>
      </c>
      <c r="I184" s="32">
        <v>0.59175061975842602</v>
      </c>
      <c r="J184" s="32">
        <v>920.99444444444453</v>
      </c>
      <c r="K184" s="32">
        <v>875.71944444444443</v>
      </c>
      <c r="L184" s="32">
        <v>164.83055555555555</v>
      </c>
      <c r="M184" s="32">
        <v>124.65555555555555</v>
      </c>
      <c r="N184" s="32">
        <v>34.486111111111114</v>
      </c>
      <c r="O184" s="32">
        <v>5.6888888888888891</v>
      </c>
      <c r="P184" s="32">
        <v>130.23611111111111</v>
      </c>
      <c r="Q184" s="32">
        <v>125.13611111111111</v>
      </c>
      <c r="R184" s="32">
        <v>5.0999999999999996</v>
      </c>
      <c r="S184" s="32">
        <v>625.92777777777769</v>
      </c>
      <c r="T184" s="32">
        <v>432.77499999999998</v>
      </c>
      <c r="U184" s="32">
        <v>0</v>
      </c>
      <c r="V184" s="32">
        <v>193.15277777777777</v>
      </c>
      <c r="W184" s="32">
        <v>0</v>
      </c>
      <c r="X184" s="32">
        <v>0</v>
      </c>
      <c r="Y184" s="32">
        <v>0</v>
      </c>
      <c r="Z184" s="32">
        <v>0</v>
      </c>
      <c r="AA184" s="32">
        <v>0</v>
      </c>
      <c r="AB184" s="32">
        <v>0</v>
      </c>
      <c r="AC184" s="32">
        <v>0</v>
      </c>
      <c r="AD184" s="32">
        <v>0</v>
      </c>
      <c r="AE184" s="32">
        <v>0</v>
      </c>
      <c r="AF184" t="s">
        <v>135</v>
      </c>
      <c r="AG184">
        <v>5</v>
      </c>
      <c r="AH184"/>
    </row>
    <row r="185" spans="1:34" x14ac:dyDescent="0.25">
      <c r="A185" t="s">
        <v>1061</v>
      </c>
      <c r="B185" t="s">
        <v>520</v>
      </c>
      <c r="C185" t="s">
        <v>711</v>
      </c>
      <c r="D185" t="s">
        <v>1020</v>
      </c>
      <c r="E185" s="32">
        <v>42.077777777777776</v>
      </c>
      <c r="F185" s="32">
        <v>4.0237919197253751</v>
      </c>
      <c r="G185" s="32">
        <v>3.6152099287034583</v>
      </c>
      <c r="H185" s="32">
        <v>0.88595194085027673</v>
      </c>
      <c r="I185" s="32">
        <v>0.47736994982835967</v>
      </c>
      <c r="J185" s="32">
        <v>169.31222222222218</v>
      </c>
      <c r="K185" s="32">
        <v>152.11999999999995</v>
      </c>
      <c r="L185" s="32">
        <v>37.278888888888865</v>
      </c>
      <c r="M185" s="32">
        <v>20.086666666666645</v>
      </c>
      <c r="N185" s="32">
        <v>7.0888888888888886</v>
      </c>
      <c r="O185" s="32">
        <v>10.103333333333333</v>
      </c>
      <c r="P185" s="32">
        <v>22.981111111111087</v>
      </c>
      <c r="Q185" s="32">
        <v>22.981111111111087</v>
      </c>
      <c r="R185" s="32">
        <v>0</v>
      </c>
      <c r="S185" s="32">
        <v>109.05222222222221</v>
      </c>
      <c r="T185" s="32">
        <v>74.098888888888879</v>
      </c>
      <c r="U185" s="32">
        <v>0</v>
      </c>
      <c r="V185" s="32">
        <v>34.95333333333334</v>
      </c>
      <c r="W185" s="32">
        <v>30.106666666666666</v>
      </c>
      <c r="X185" s="32">
        <v>0.16111111111111112</v>
      </c>
      <c r="Y185" s="32">
        <v>0</v>
      </c>
      <c r="Z185" s="32">
        <v>4.1255555555555565</v>
      </c>
      <c r="AA185" s="32">
        <v>4.2555555555555555</v>
      </c>
      <c r="AB185" s="32">
        <v>0</v>
      </c>
      <c r="AC185" s="32">
        <v>21.486666666666665</v>
      </c>
      <c r="AD185" s="32">
        <v>0</v>
      </c>
      <c r="AE185" s="32">
        <v>7.7777777777777779E-2</v>
      </c>
      <c r="AF185" t="s">
        <v>162</v>
      </c>
      <c r="AG185">
        <v>5</v>
      </c>
      <c r="AH185"/>
    </row>
    <row r="186" spans="1:34" x14ac:dyDescent="0.25">
      <c r="A186" t="s">
        <v>1061</v>
      </c>
      <c r="B186" t="s">
        <v>381</v>
      </c>
      <c r="C186" t="s">
        <v>741</v>
      </c>
      <c r="D186" t="s">
        <v>989</v>
      </c>
      <c r="E186" s="32">
        <v>56.1</v>
      </c>
      <c r="F186" s="32">
        <v>3.9582135076252727</v>
      </c>
      <c r="G186" s="32">
        <v>3.7495583283818577</v>
      </c>
      <c r="H186" s="32">
        <v>1.0483759160229749</v>
      </c>
      <c r="I186" s="32">
        <v>0.85259457318280851</v>
      </c>
      <c r="J186" s="32">
        <v>222.05577777777779</v>
      </c>
      <c r="K186" s="32">
        <v>210.35022222222221</v>
      </c>
      <c r="L186" s="32">
        <v>58.81388888888889</v>
      </c>
      <c r="M186" s="32">
        <v>47.830555555555556</v>
      </c>
      <c r="N186" s="32">
        <v>5.4722222222222223</v>
      </c>
      <c r="O186" s="32">
        <v>5.5111111111111111</v>
      </c>
      <c r="P186" s="32">
        <v>42.35</v>
      </c>
      <c r="Q186" s="32">
        <v>41.62777777777778</v>
      </c>
      <c r="R186" s="32">
        <v>0.72222222222222221</v>
      </c>
      <c r="S186" s="32">
        <v>120.8918888888889</v>
      </c>
      <c r="T186" s="32">
        <v>104.63355555555556</v>
      </c>
      <c r="U186" s="32">
        <v>0</v>
      </c>
      <c r="V186" s="32">
        <v>16.258333333333333</v>
      </c>
      <c r="W186" s="32">
        <v>86.550222222222246</v>
      </c>
      <c r="X186" s="32">
        <v>6.6277777777777782</v>
      </c>
      <c r="Y186" s="32">
        <v>0</v>
      </c>
      <c r="Z186" s="32">
        <v>0</v>
      </c>
      <c r="AA186" s="32">
        <v>10.883333333333333</v>
      </c>
      <c r="AB186" s="32">
        <v>0</v>
      </c>
      <c r="AC186" s="32">
        <v>65.122444444444454</v>
      </c>
      <c r="AD186" s="32">
        <v>0</v>
      </c>
      <c r="AE186" s="32">
        <v>3.9166666666666665</v>
      </c>
      <c r="AF186" t="s">
        <v>21</v>
      </c>
      <c r="AG186">
        <v>5</v>
      </c>
      <c r="AH186"/>
    </row>
    <row r="187" spans="1:34" x14ac:dyDescent="0.25">
      <c r="A187" t="s">
        <v>1061</v>
      </c>
      <c r="B187" t="s">
        <v>415</v>
      </c>
      <c r="C187" t="s">
        <v>792</v>
      </c>
      <c r="D187" t="s">
        <v>997</v>
      </c>
      <c r="E187" s="32">
        <v>28.511111111111113</v>
      </c>
      <c r="F187" s="32">
        <v>4.7039243959469985</v>
      </c>
      <c r="G187" s="32">
        <v>4.1264536243180041</v>
      </c>
      <c r="H187" s="32">
        <v>1.2019017926734215</v>
      </c>
      <c r="I187" s="32">
        <v>0.62443102104442705</v>
      </c>
      <c r="J187" s="32">
        <v>134.1141111111111</v>
      </c>
      <c r="K187" s="32">
        <v>117.64977777777777</v>
      </c>
      <c r="L187" s="32">
        <v>34.267555555555553</v>
      </c>
      <c r="M187" s="32">
        <v>17.803222222222221</v>
      </c>
      <c r="N187" s="32">
        <v>11.308777777777776</v>
      </c>
      <c r="O187" s="32">
        <v>5.1555555555555559</v>
      </c>
      <c r="P187" s="32">
        <v>21.712555555555561</v>
      </c>
      <c r="Q187" s="32">
        <v>21.712555555555561</v>
      </c>
      <c r="R187" s="32">
        <v>0</v>
      </c>
      <c r="S187" s="32">
        <v>78.133999999999986</v>
      </c>
      <c r="T187" s="32">
        <v>63.232999999999983</v>
      </c>
      <c r="U187" s="32">
        <v>0</v>
      </c>
      <c r="V187" s="32">
        <v>14.901000000000002</v>
      </c>
      <c r="W187" s="32">
        <v>29.85222222222222</v>
      </c>
      <c r="X187" s="32">
        <v>8.3388888888888886</v>
      </c>
      <c r="Y187" s="32">
        <v>0</v>
      </c>
      <c r="Z187" s="32">
        <v>5.1555555555555559</v>
      </c>
      <c r="AA187" s="32">
        <v>6.6605555555555549</v>
      </c>
      <c r="AB187" s="32">
        <v>0</v>
      </c>
      <c r="AC187" s="32">
        <v>9.6972222222222229</v>
      </c>
      <c r="AD187" s="32">
        <v>0</v>
      </c>
      <c r="AE187" s="32">
        <v>0</v>
      </c>
      <c r="AF187" t="s">
        <v>55</v>
      </c>
      <c r="AG187">
        <v>5</v>
      </c>
      <c r="AH187"/>
    </row>
    <row r="188" spans="1:34" x14ac:dyDescent="0.25">
      <c r="A188" t="s">
        <v>1061</v>
      </c>
      <c r="B188" t="s">
        <v>614</v>
      </c>
      <c r="C188" t="s">
        <v>907</v>
      </c>
      <c r="D188" t="s">
        <v>962</v>
      </c>
      <c r="E188" s="32">
        <v>43.6</v>
      </c>
      <c r="F188" s="32">
        <v>3.2681574923547401</v>
      </c>
      <c r="G188" s="32">
        <v>2.8486238532110089</v>
      </c>
      <c r="H188" s="32">
        <v>1.0377166156982671</v>
      </c>
      <c r="I188" s="32">
        <v>0.61818297655453625</v>
      </c>
      <c r="J188" s="32">
        <v>142.49166666666667</v>
      </c>
      <c r="K188" s="32">
        <v>124.19999999999999</v>
      </c>
      <c r="L188" s="32">
        <v>45.244444444444447</v>
      </c>
      <c r="M188" s="32">
        <v>26.952777777777779</v>
      </c>
      <c r="N188" s="32">
        <v>12.869444444444444</v>
      </c>
      <c r="O188" s="32">
        <v>5.4222222222222225</v>
      </c>
      <c r="P188" s="32">
        <v>14.377777777777778</v>
      </c>
      <c r="Q188" s="32">
        <v>14.377777777777778</v>
      </c>
      <c r="R188" s="32">
        <v>0</v>
      </c>
      <c r="S188" s="32">
        <v>82.86944444444444</v>
      </c>
      <c r="T188" s="32">
        <v>70.297222222222217</v>
      </c>
      <c r="U188" s="32">
        <v>0</v>
      </c>
      <c r="V188" s="32">
        <v>12.572222222222223</v>
      </c>
      <c r="W188" s="32">
        <v>12.125</v>
      </c>
      <c r="X188" s="32">
        <v>0.6166666666666667</v>
      </c>
      <c r="Y188" s="32">
        <v>0</v>
      </c>
      <c r="Z188" s="32">
        <v>0</v>
      </c>
      <c r="AA188" s="32">
        <v>1.0611111111111111</v>
      </c>
      <c r="AB188" s="32">
        <v>0</v>
      </c>
      <c r="AC188" s="32">
        <v>10.447222222222223</v>
      </c>
      <c r="AD188" s="32">
        <v>0</v>
      </c>
      <c r="AE188" s="32">
        <v>0</v>
      </c>
      <c r="AF188" t="s">
        <v>259</v>
      </c>
      <c r="AG188">
        <v>5</v>
      </c>
      <c r="AH188"/>
    </row>
    <row r="189" spans="1:34" x14ac:dyDescent="0.25">
      <c r="A189" t="s">
        <v>1061</v>
      </c>
      <c r="B189" t="s">
        <v>649</v>
      </c>
      <c r="C189" t="s">
        <v>930</v>
      </c>
      <c r="D189" t="s">
        <v>966</v>
      </c>
      <c r="E189" s="32">
        <v>39.222222222222221</v>
      </c>
      <c r="F189" s="32">
        <v>3.7729575070821535</v>
      </c>
      <c r="G189" s="32">
        <v>3.1689631728045331</v>
      </c>
      <c r="H189" s="32">
        <v>0.77380169971671375</v>
      </c>
      <c r="I189" s="32">
        <v>0.16980736543909347</v>
      </c>
      <c r="J189" s="32">
        <v>147.98377777777779</v>
      </c>
      <c r="K189" s="32">
        <v>124.29377777777779</v>
      </c>
      <c r="L189" s="32">
        <v>30.350222222222218</v>
      </c>
      <c r="M189" s="32">
        <v>6.660222222222222</v>
      </c>
      <c r="N189" s="32">
        <v>17.499888888888886</v>
      </c>
      <c r="O189" s="32">
        <v>6.1901111111111113</v>
      </c>
      <c r="P189" s="32">
        <v>35.186999999999998</v>
      </c>
      <c r="Q189" s="32">
        <v>35.186999999999998</v>
      </c>
      <c r="R189" s="32">
        <v>0</v>
      </c>
      <c r="S189" s="32">
        <v>82.446555555555562</v>
      </c>
      <c r="T189" s="32">
        <v>79.837222222222238</v>
      </c>
      <c r="U189" s="32">
        <v>1.8305555555555555</v>
      </c>
      <c r="V189" s="32">
        <v>0.77877777777777779</v>
      </c>
      <c r="W189" s="32">
        <v>10.222555555555555</v>
      </c>
      <c r="X189" s="32">
        <v>0</v>
      </c>
      <c r="Y189" s="32">
        <v>0</v>
      </c>
      <c r="Z189" s="32">
        <v>0</v>
      </c>
      <c r="AA189" s="32">
        <v>8.8031111111111109</v>
      </c>
      <c r="AB189" s="32">
        <v>0</v>
      </c>
      <c r="AC189" s="32">
        <v>1.4194444444444445</v>
      </c>
      <c r="AD189" s="32">
        <v>0</v>
      </c>
      <c r="AE189" s="32">
        <v>0</v>
      </c>
      <c r="AF189" t="s">
        <v>295</v>
      </c>
      <c r="AG189">
        <v>5</v>
      </c>
      <c r="AH189"/>
    </row>
    <row r="190" spans="1:34" x14ac:dyDescent="0.25">
      <c r="A190" t="s">
        <v>1061</v>
      </c>
      <c r="B190" t="s">
        <v>505</v>
      </c>
      <c r="C190" t="s">
        <v>743</v>
      </c>
      <c r="D190" t="s">
        <v>1016</v>
      </c>
      <c r="E190" s="32">
        <v>52.177777777777777</v>
      </c>
      <c r="F190" s="32">
        <v>3.2446763202725726</v>
      </c>
      <c r="G190" s="32">
        <v>2.9295144804088586</v>
      </c>
      <c r="H190" s="32">
        <v>0.59587947189097101</v>
      </c>
      <c r="I190" s="32">
        <v>0.28071763202725725</v>
      </c>
      <c r="J190" s="32">
        <v>169.3</v>
      </c>
      <c r="K190" s="32">
        <v>152.85555555555555</v>
      </c>
      <c r="L190" s="32">
        <v>31.091666666666665</v>
      </c>
      <c r="M190" s="32">
        <v>14.647222222222222</v>
      </c>
      <c r="N190" s="32">
        <v>10.672222222222222</v>
      </c>
      <c r="O190" s="32">
        <v>5.7722222222222221</v>
      </c>
      <c r="P190" s="32">
        <v>15.494444444444444</v>
      </c>
      <c r="Q190" s="32">
        <v>15.494444444444444</v>
      </c>
      <c r="R190" s="32">
        <v>0</v>
      </c>
      <c r="S190" s="32">
        <v>122.71388888888889</v>
      </c>
      <c r="T190" s="32">
        <v>96.913888888888891</v>
      </c>
      <c r="U190" s="32">
        <v>2.5166666666666666</v>
      </c>
      <c r="V190" s="32">
        <v>23.283333333333335</v>
      </c>
      <c r="W190" s="32">
        <v>9.8222222222222229</v>
      </c>
      <c r="X190" s="32">
        <v>0</v>
      </c>
      <c r="Y190" s="32">
        <v>0</v>
      </c>
      <c r="Z190" s="32">
        <v>0</v>
      </c>
      <c r="AA190" s="32">
        <v>8.4888888888888889</v>
      </c>
      <c r="AB190" s="32">
        <v>0</v>
      </c>
      <c r="AC190" s="32">
        <v>1.3333333333333333</v>
      </c>
      <c r="AD190" s="32">
        <v>0</v>
      </c>
      <c r="AE190" s="32">
        <v>0</v>
      </c>
      <c r="AF190" t="s">
        <v>147</v>
      </c>
      <c r="AG190">
        <v>5</v>
      </c>
      <c r="AH190"/>
    </row>
    <row r="191" spans="1:34" x14ac:dyDescent="0.25">
      <c r="A191" t="s">
        <v>1061</v>
      </c>
      <c r="B191" t="s">
        <v>442</v>
      </c>
      <c r="C191" t="s">
        <v>808</v>
      </c>
      <c r="D191" t="s">
        <v>981</v>
      </c>
      <c r="E191" s="32">
        <v>77.855555555555554</v>
      </c>
      <c r="F191" s="32">
        <v>3.6458969601826738</v>
      </c>
      <c r="G191" s="32">
        <v>3.2507207078635649</v>
      </c>
      <c r="H191" s="32">
        <v>1.0550620807763664</v>
      </c>
      <c r="I191" s="32">
        <v>0.66480947623804765</v>
      </c>
      <c r="J191" s="32">
        <v>283.8533333333333</v>
      </c>
      <c r="K191" s="32">
        <v>253.08666666666667</v>
      </c>
      <c r="L191" s="32">
        <v>82.142444444444436</v>
      </c>
      <c r="M191" s="32">
        <v>51.75911111111111</v>
      </c>
      <c r="N191" s="32">
        <v>23.955555555555556</v>
      </c>
      <c r="O191" s="32">
        <v>6.427777777777778</v>
      </c>
      <c r="P191" s="32">
        <v>61.756777777777756</v>
      </c>
      <c r="Q191" s="32">
        <v>61.373444444444424</v>
      </c>
      <c r="R191" s="32">
        <v>0.38333333333333336</v>
      </c>
      <c r="S191" s="32">
        <v>139.95411111111113</v>
      </c>
      <c r="T191" s="32">
        <v>132.98355555555557</v>
      </c>
      <c r="U191" s="32">
        <v>0</v>
      </c>
      <c r="V191" s="32">
        <v>6.9705555555555554</v>
      </c>
      <c r="W191" s="32">
        <v>144.45655555555558</v>
      </c>
      <c r="X191" s="32">
        <v>38.051444444444442</v>
      </c>
      <c r="Y191" s="32">
        <v>5.0388888888888888</v>
      </c>
      <c r="Z191" s="32">
        <v>1.538888888888889</v>
      </c>
      <c r="AA191" s="32">
        <v>37.942666666666675</v>
      </c>
      <c r="AB191" s="32">
        <v>0.2</v>
      </c>
      <c r="AC191" s="32">
        <v>60.49166666666666</v>
      </c>
      <c r="AD191" s="32">
        <v>0</v>
      </c>
      <c r="AE191" s="32">
        <v>1.1930000000000001</v>
      </c>
      <c r="AF191" t="s">
        <v>84</v>
      </c>
      <c r="AG191">
        <v>5</v>
      </c>
      <c r="AH191"/>
    </row>
    <row r="192" spans="1:34" x14ac:dyDescent="0.25">
      <c r="A192" t="s">
        <v>1061</v>
      </c>
      <c r="B192" t="s">
        <v>578</v>
      </c>
      <c r="C192" t="s">
        <v>885</v>
      </c>
      <c r="D192" t="s">
        <v>983</v>
      </c>
      <c r="E192" s="32">
        <v>92.233333333333334</v>
      </c>
      <c r="F192" s="32">
        <v>4.1322021443199608</v>
      </c>
      <c r="G192" s="32">
        <v>3.7830683050234906</v>
      </c>
      <c r="H192" s="32">
        <v>1.0306481146849777</v>
      </c>
      <c r="I192" s="32">
        <v>0.6815142753885074</v>
      </c>
      <c r="J192" s="32">
        <v>381.12677777777776</v>
      </c>
      <c r="K192" s="32">
        <v>348.92499999999995</v>
      </c>
      <c r="L192" s="32">
        <v>95.060111111111112</v>
      </c>
      <c r="M192" s="32">
        <v>62.858333333333334</v>
      </c>
      <c r="N192" s="32">
        <v>29.357333333333333</v>
      </c>
      <c r="O192" s="32">
        <v>2.8444444444444446</v>
      </c>
      <c r="P192" s="32">
        <v>72.102777777777774</v>
      </c>
      <c r="Q192" s="32">
        <v>72.102777777777774</v>
      </c>
      <c r="R192" s="32">
        <v>0</v>
      </c>
      <c r="S192" s="32">
        <v>213.96388888888887</v>
      </c>
      <c r="T192" s="32">
        <v>213.29166666666666</v>
      </c>
      <c r="U192" s="32">
        <v>0</v>
      </c>
      <c r="V192" s="32">
        <v>0.67222222222222228</v>
      </c>
      <c r="W192" s="32">
        <v>0.63511111111111107</v>
      </c>
      <c r="X192" s="32">
        <v>0</v>
      </c>
      <c r="Y192" s="32">
        <v>0.63511111111111107</v>
      </c>
      <c r="Z192" s="32">
        <v>0</v>
      </c>
      <c r="AA192" s="32">
        <v>0</v>
      </c>
      <c r="AB192" s="32">
        <v>0</v>
      </c>
      <c r="AC192" s="32">
        <v>0</v>
      </c>
      <c r="AD192" s="32">
        <v>0</v>
      </c>
      <c r="AE192" s="32">
        <v>0</v>
      </c>
      <c r="AF192" t="s">
        <v>222</v>
      </c>
      <c r="AG192">
        <v>5</v>
      </c>
      <c r="AH192"/>
    </row>
    <row r="193" spans="1:34" x14ac:dyDescent="0.25">
      <c r="A193" t="s">
        <v>1061</v>
      </c>
      <c r="B193" t="s">
        <v>439</v>
      </c>
      <c r="C193" t="s">
        <v>733</v>
      </c>
      <c r="D193" t="s">
        <v>983</v>
      </c>
      <c r="E193" s="32">
        <v>128.75555555555556</v>
      </c>
      <c r="F193" s="32">
        <v>4.3016482568173968</v>
      </c>
      <c r="G193" s="32">
        <v>3.8784518467380051</v>
      </c>
      <c r="H193" s="32">
        <v>1.4426492923714187</v>
      </c>
      <c r="I193" s="32">
        <v>1.0194528822920261</v>
      </c>
      <c r="J193" s="32">
        <v>553.86111111111109</v>
      </c>
      <c r="K193" s="32">
        <v>499.37222222222226</v>
      </c>
      <c r="L193" s="32">
        <v>185.74911111111112</v>
      </c>
      <c r="M193" s="32">
        <v>131.26022222222221</v>
      </c>
      <c r="N193" s="32">
        <v>48.977777777777774</v>
      </c>
      <c r="O193" s="32">
        <v>5.5111111111111111</v>
      </c>
      <c r="P193" s="32">
        <v>88.811333333333323</v>
      </c>
      <c r="Q193" s="32">
        <v>88.811333333333323</v>
      </c>
      <c r="R193" s="32">
        <v>0</v>
      </c>
      <c r="S193" s="32">
        <v>279.3006666666667</v>
      </c>
      <c r="T193" s="32">
        <v>279.3006666666667</v>
      </c>
      <c r="U193" s="32">
        <v>0</v>
      </c>
      <c r="V193" s="32">
        <v>0</v>
      </c>
      <c r="W193" s="32">
        <v>41.861111111111114</v>
      </c>
      <c r="X193" s="32">
        <v>14.572222222222223</v>
      </c>
      <c r="Y193" s="32">
        <v>0</v>
      </c>
      <c r="Z193" s="32">
        <v>0</v>
      </c>
      <c r="AA193" s="32">
        <v>27.288888888888888</v>
      </c>
      <c r="AB193" s="32">
        <v>0</v>
      </c>
      <c r="AC193" s="32">
        <v>0</v>
      </c>
      <c r="AD193" s="32">
        <v>0</v>
      </c>
      <c r="AE193" s="32">
        <v>0</v>
      </c>
      <c r="AF193" t="s">
        <v>81</v>
      </c>
      <c r="AG193">
        <v>5</v>
      </c>
      <c r="AH193"/>
    </row>
    <row r="194" spans="1:34" x14ac:dyDescent="0.25">
      <c r="A194" t="s">
        <v>1061</v>
      </c>
      <c r="B194" t="s">
        <v>399</v>
      </c>
      <c r="C194" t="s">
        <v>715</v>
      </c>
      <c r="D194" t="s">
        <v>992</v>
      </c>
      <c r="E194" s="32">
        <v>58.31111111111111</v>
      </c>
      <c r="F194" s="32">
        <v>3.4621360518292685</v>
      </c>
      <c r="G194" s="32">
        <v>3.1159089176829267</v>
      </c>
      <c r="H194" s="32">
        <v>0.89481707317073167</v>
      </c>
      <c r="I194" s="32">
        <v>0.54858993902439024</v>
      </c>
      <c r="J194" s="32">
        <v>201.881</v>
      </c>
      <c r="K194" s="32">
        <v>181.6921111111111</v>
      </c>
      <c r="L194" s="32">
        <v>52.177777777777777</v>
      </c>
      <c r="M194" s="32">
        <v>31.988888888888887</v>
      </c>
      <c r="N194" s="32">
        <v>13.877777777777778</v>
      </c>
      <c r="O194" s="32">
        <v>6.3111111111111109</v>
      </c>
      <c r="P194" s="32">
        <v>69.594444444444449</v>
      </c>
      <c r="Q194" s="32">
        <v>69.594444444444449</v>
      </c>
      <c r="R194" s="32">
        <v>0</v>
      </c>
      <c r="S194" s="32">
        <v>80.108777777777775</v>
      </c>
      <c r="T194" s="32">
        <v>80.108777777777775</v>
      </c>
      <c r="U194" s="32">
        <v>0</v>
      </c>
      <c r="V194" s="32">
        <v>0</v>
      </c>
      <c r="W194" s="32">
        <v>11.95</v>
      </c>
      <c r="X194" s="32">
        <v>0</v>
      </c>
      <c r="Y194" s="32">
        <v>0</v>
      </c>
      <c r="Z194" s="32">
        <v>0.62222222222222223</v>
      </c>
      <c r="AA194" s="32">
        <v>0</v>
      </c>
      <c r="AB194" s="32">
        <v>0</v>
      </c>
      <c r="AC194" s="32">
        <v>11.327777777777778</v>
      </c>
      <c r="AD194" s="32">
        <v>0</v>
      </c>
      <c r="AE194" s="32">
        <v>0</v>
      </c>
      <c r="AF194" t="s">
        <v>39</v>
      </c>
      <c r="AG194">
        <v>5</v>
      </c>
      <c r="AH194"/>
    </row>
    <row r="195" spans="1:34" x14ac:dyDescent="0.25">
      <c r="A195" t="s">
        <v>1061</v>
      </c>
      <c r="B195" t="s">
        <v>499</v>
      </c>
      <c r="C195" t="s">
        <v>842</v>
      </c>
      <c r="D195" t="s">
        <v>961</v>
      </c>
      <c r="E195" s="32">
        <v>43.633333333333333</v>
      </c>
      <c r="F195" s="32">
        <v>4.3642729819200392</v>
      </c>
      <c r="G195" s="32">
        <v>4.0426534250063648</v>
      </c>
      <c r="H195" s="32">
        <v>0.77435701553348579</v>
      </c>
      <c r="I195" s="32">
        <v>0.45273745861981107</v>
      </c>
      <c r="J195" s="32">
        <v>190.42777777777772</v>
      </c>
      <c r="K195" s="32">
        <v>176.39444444444439</v>
      </c>
      <c r="L195" s="32">
        <v>33.787777777777762</v>
      </c>
      <c r="M195" s="32">
        <v>19.754444444444424</v>
      </c>
      <c r="N195" s="32">
        <v>9.1233333333333331</v>
      </c>
      <c r="O195" s="32">
        <v>4.9100000000000019</v>
      </c>
      <c r="P195" s="32">
        <v>34.830000000000005</v>
      </c>
      <c r="Q195" s="32">
        <v>34.830000000000005</v>
      </c>
      <c r="R195" s="32">
        <v>0</v>
      </c>
      <c r="S195" s="32">
        <v>121.80999999999995</v>
      </c>
      <c r="T195" s="32">
        <v>89.047777777777753</v>
      </c>
      <c r="U195" s="32">
        <v>12.001111111111108</v>
      </c>
      <c r="V195" s="32">
        <v>20.761111111111095</v>
      </c>
      <c r="W195" s="32">
        <v>0</v>
      </c>
      <c r="X195" s="32">
        <v>0</v>
      </c>
      <c r="Y195" s="32">
        <v>0</v>
      </c>
      <c r="Z195" s="32">
        <v>0</v>
      </c>
      <c r="AA195" s="32">
        <v>0</v>
      </c>
      <c r="AB195" s="32">
        <v>0</v>
      </c>
      <c r="AC195" s="32">
        <v>0</v>
      </c>
      <c r="AD195" s="32">
        <v>0</v>
      </c>
      <c r="AE195" s="32">
        <v>0</v>
      </c>
      <c r="AF195" t="s">
        <v>141</v>
      </c>
      <c r="AG195">
        <v>5</v>
      </c>
      <c r="AH195"/>
    </row>
    <row r="196" spans="1:34" x14ac:dyDescent="0.25">
      <c r="A196" t="s">
        <v>1061</v>
      </c>
      <c r="B196" t="s">
        <v>466</v>
      </c>
      <c r="C196" t="s">
        <v>712</v>
      </c>
      <c r="D196" t="s">
        <v>993</v>
      </c>
      <c r="E196" s="32">
        <v>35.56666666666667</v>
      </c>
      <c r="F196" s="32">
        <v>4.4098344267416429</v>
      </c>
      <c r="G196" s="32">
        <v>4.1020399875039049</v>
      </c>
      <c r="H196" s="32">
        <v>0.70298344267416424</v>
      </c>
      <c r="I196" s="32">
        <v>0.3951890034364261</v>
      </c>
      <c r="J196" s="32">
        <v>156.84311111111111</v>
      </c>
      <c r="K196" s="32">
        <v>145.89588888888889</v>
      </c>
      <c r="L196" s="32">
        <v>25.002777777777776</v>
      </c>
      <c r="M196" s="32">
        <v>14.055555555555555</v>
      </c>
      <c r="N196" s="32">
        <v>5.7027777777777775</v>
      </c>
      <c r="O196" s="32">
        <v>5.2444444444444445</v>
      </c>
      <c r="P196" s="32">
        <v>26.642333333333337</v>
      </c>
      <c r="Q196" s="32">
        <v>26.642333333333337</v>
      </c>
      <c r="R196" s="32">
        <v>0</v>
      </c>
      <c r="S196" s="32">
        <v>105.19799999999999</v>
      </c>
      <c r="T196" s="32">
        <v>103.72022222222222</v>
      </c>
      <c r="U196" s="32">
        <v>0</v>
      </c>
      <c r="V196" s="32">
        <v>1.4777777777777779</v>
      </c>
      <c r="W196" s="32">
        <v>24.969444444444445</v>
      </c>
      <c r="X196" s="32">
        <v>0.24444444444444444</v>
      </c>
      <c r="Y196" s="32">
        <v>0</v>
      </c>
      <c r="Z196" s="32">
        <v>0</v>
      </c>
      <c r="AA196" s="32">
        <v>0</v>
      </c>
      <c r="AB196" s="32">
        <v>0</v>
      </c>
      <c r="AC196" s="32">
        <v>24.725000000000001</v>
      </c>
      <c r="AD196" s="32">
        <v>0</v>
      </c>
      <c r="AE196" s="32">
        <v>0</v>
      </c>
      <c r="AF196" t="s">
        <v>108</v>
      </c>
      <c r="AG196">
        <v>5</v>
      </c>
      <c r="AH196"/>
    </row>
    <row r="197" spans="1:34" x14ac:dyDescent="0.25">
      <c r="A197" t="s">
        <v>1061</v>
      </c>
      <c r="B197" t="s">
        <v>509</v>
      </c>
      <c r="C197" t="s">
        <v>847</v>
      </c>
      <c r="D197" t="s">
        <v>1008</v>
      </c>
      <c r="E197" s="32">
        <v>18.81111111111111</v>
      </c>
      <c r="F197" s="32">
        <v>4.6784583579444767</v>
      </c>
      <c r="G197" s="32">
        <v>4.0830655640874189</v>
      </c>
      <c r="H197" s="32">
        <v>0.89223272297696399</v>
      </c>
      <c r="I197" s="32">
        <v>0.29683992911990548</v>
      </c>
      <c r="J197" s="32">
        <v>88.006999999999991</v>
      </c>
      <c r="K197" s="32">
        <v>76.807000000000002</v>
      </c>
      <c r="L197" s="32">
        <v>16.783888888888889</v>
      </c>
      <c r="M197" s="32">
        <v>5.5838888888888887</v>
      </c>
      <c r="N197" s="32">
        <v>0</v>
      </c>
      <c r="O197" s="32">
        <v>11.2</v>
      </c>
      <c r="P197" s="32">
        <v>21.023</v>
      </c>
      <c r="Q197" s="32">
        <v>21.023</v>
      </c>
      <c r="R197" s="32">
        <v>0</v>
      </c>
      <c r="S197" s="32">
        <v>50.200111111111106</v>
      </c>
      <c r="T197" s="32">
        <v>42.366777777777777</v>
      </c>
      <c r="U197" s="32">
        <v>0</v>
      </c>
      <c r="V197" s="32">
        <v>7.8333333333333295</v>
      </c>
      <c r="W197" s="32">
        <v>11.827777777777778</v>
      </c>
      <c r="X197" s="32">
        <v>4.6638888888888888</v>
      </c>
      <c r="Y197" s="32">
        <v>0</v>
      </c>
      <c r="Z197" s="32">
        <v>5.8666666666666663</v>
      </c>
      <c r="AA197" s="32">
        <v>0</v>
      </c>
      <c r="AB197" s="32">
        <v>0</v>
      </c>
      <c r="AC197" s="32">
        <v>1.2972222222222223</v>
      </c>
      <c r="AD197" s="32">
        <v>0</v>
      </c>
      <c r="AE197" s="32">
        <v>0</v>
      </c>
      <c r="AF197" t="s">
        <v>151</v>
      </c>
      <c r="AG197">
        <v>5</v>
      </c>
      <c r="AH197"/>
    </row>
    <row r="198" spans="1:34" x14ac:dyDescent="0.25">
      <c r="A198" t="s">
        <v>1061</v>
      </c>
      <c r="B198" t="s">
        <v>685</v>
      </c>
      <c r="C198" t="s">
        <v>760</v>
      </c>
      <c r="D198" t="s">
        <v>1010</v>
      </c>
      <c r="E198" s="32">
        <v>13.822222222222223</v>
      </c>
      <c r="F198" s="32">
        <v>5.299863344051448</v>
      </c>
      <c r="G198" s="32">
        <v>4.4831430868167201</v>
      </c>
      <c r="H198" s="32">
        <v>1.8963022508038585</v>
      </c>
      <c r="I198" s="32">
        <v>1.0795819935691318</v>
      </c>
      <c r="J198" s="32">
        <v>73.255888888888904</v>
      </c>
      <c r="K198" s="32">
        <v>61.967000000000006</v>
      </c>
      <c r="L198" s="32">
        <v>26.211111111111112</v>
      </c>
      <c r="M198" s="32">
        <v>14.922222222222222</v>
      </c>
      <c r="N198" s="32">
        <v>5.2444444444444445</v>
      </c>
      <c r="O198" s="32">
        <v>6.0444444444444443</v>
      </c>
      <c r="P198" s="32">
        <v>17.261333333333333</v>
      </c>
      <c r="Q198" s="32">
        <v>17.261333333333333</v>
      </c>
      <c r="R198" s="32">
        <v>0</v>
      </c>
      <c r="S198" s="32">
        <v>29.783444444444449</v>
      </c>
      <c r="T198" s="32">
        <v>29.783444444444449</v>
      </c>
      <c r="U198" s="32">
        <v>0</v>
      </c>
      <c r="V198" s="32">
        <v>0</v>
      </c>
      <c r="W198" s="32">
        <v>0</v>
      </c>
      <c r="X198" s="32">
        <v>0</v>
      </c>
      <c r="Y198" s="32">
        <v>0</v>
      </c>
      <c r="Z198" s="32">
        <v>0</v>
      </c>
      <c r="AA198" s="32">
        <v>0</v>
      </c>
      <c r="AB198" s="32">
        <v>0</v>
      </c>
      <c r="AC198" s="32">
        <v>0</v>
      </c>
      <c r="AD198" s="32">
        <v>0</v>
      </c>
      <c r="AE198" s="32">
        <v>0</v>
      </c>
      <c r="AF198" t="s">
        <v>331</v>
      </c>
      <c r="AG198">
        <v>5</v>
      </c>
      <c r="AH198"/>
    </row>
    <row r="199" spans="1:34" x14ac:dyDescent="0.25">
      <c r="A199" t="s">
        <v>1061</v>
      </c>
      <c r="B199" t="s">
        <v>504</v>
      </c>
      <c r="C199" t="s">
        <v>735</v>
      </c>
      <c r="D199" t="s">
        <v>1014</v>
      </c>
      <c r="E199" s="32">
        <v>49.488888888888887</v>
      </c>
      <c r="F199" s="32">
        <v>3.5379995509654241</v>
      </c>
      <c r="G199" s="32">
        <v>3.1119779973057926</v>
      </c>
      <c r="H199" s="32">
        <v>0.56645711719802427</v>
      </c>
      <c r="I199" s="32">
        <v>0.21458239784463404</v>
      </c>
      <c r="J199" s="32">
        <v>175.09166666666664</v>
      </c>
      <c r="K199" s="32">
        <v>154.00833333333333</v>
      </c>
      <c r="L199" s="32">
        <v>28.033333333333335</v>
      </c>
      <c r="M199" s="32">
        <v>10.619444444444444</v>
      </c>
      <c r="N199" s="32">
        <v>11.819444444444445</v>
      </c>
      <c r="O199" s="32">
        <v>5.5944444444444441</v>
      </c>
      <c r="P199" s="32">
        <v>39.352777777777774</v>
      </c>
      <c r="Q199" s="32">
        <v>35.68333333333333</v>
      </c>
      <c r="R199" s="32">
        <v>3.6694444444444443</v>
      </c>
      <c r="S199" s="32">
        <v>107.70555555555555</v>
      </c>
      <c r="T199" s="32">
        <v>81.188888888888883</v>
      </c>
      <c r="U199" s="32">
        <v>3.7527777777777778</v>
      </c>
      <c r="V199" s="32">
        <v>22.763888888888889</v>
      </c>
      <c r="W199" s="32">
        <v>2.5333333333333332</v>
      </c>
      <c r="X199" s="32">
        <v>0</v>
      </c>
      <c r="Y199" s="32">
        <v>0</v>
      </c>
      <c r="Z199" s="32">
        <v>0</v>
      </c>
      <c r="AA199" s="32">
        <v>0.4777777777777778</v>
      </c>
      <c r="AB199" s="32">
        <v>0</v>
      </c>
      <c r="AC199" s="32">
        <v>2.0555555555555554</v>
      </c>
      <c r="AD199" s="32">
        <v>0</v>
      </c>
      <c r="AE199" s="32">
        <v>0</v>
      </c>
      <c r="AF199" t="s">
        <v>146</v>
      </c>
      <c r="AG199">
        <v>5</v>
      </c>
      <c r="AH199"/>
    </row>
    <row r="200" spans="1:34" x14ac:dyDescent="0.25">
      <c r="A200" t="s">
        <v>1061</v>
      </c>
      <c r="B200" t="s">
        <v>546</v>
      </c>
      <c r="C200" t="s">
        <v>870</v>
      </c>
      <c r="D200" t="s">
        <v>987</v>
      </c>
      <c r="E200" s="32">
        <v>59.822222222222223</v>
      </c>
      <c r="F200" s="32">
        <v>4.4664283060921246</v>
      </c>
      <c r="G200" s="32">
        <v>4.0898495542347701</v>
      </c>
      <c r="H200" s="32">
        <v>0.76875928677563132</v>
      </c>
      <c r="I200" s="32">
        <v>0.41488670133729566</v>
      </c>
      <c r="J200" s="32">
        <v>267.19166666666666</v>
      </c>
      <c r="K200" s="32">
        <v>244.66388888888892</v>
      </c>
      <c r="L200" s="32">
        <v>45.98888888888888</v>
      </c>
      <c r="M200" s="32">
        <v>24.819444444444443</v>
      </c>
      <c r="N200" s="32">
        <v>16.458333333333332</v>
      </c>
      <c r="O200" s="32">
        <v>4.7111111111111112</v>
      </c>
      <c r="P200" s="32">
        <v>53.366666666666667</v>
      </c>
      <c r="Q200" s="32">
        <v>52.008333333333333</v>
      </c>
      <c r="R200" s="32">
        <v>1.3583333333333334</v>
      </c>
      <c r="S200" s="32">
        <v>167.83611111111114</v>
      </c>
      <c r="T200" s="32">
        <v>164.26666666666668</v>
      </c>
      <c r="U200" s="32">
        <v>1</v>
      </c>
      <c r="V200" s="32">
        <v>2.5694444444444446</v>
      </c>
      <c r="W200" s="32">
        <v>1.65</v>
      </c>
      <c r="X200" s="32">
        <v>0.56111111111111112</v>
      </c>
      <c r="Y200" s="32">
        <v>0</v>
      </c>
      <c r="Z200" s="32">
        <v>0</v>
      </c>
      <c r="AA200" s="32">
        <v>0.55277777777777781</v>
      </c>
      <c r="AB200" s="32">
        <v>0</v>
      </c>
      <c r="AC200" s="32">
        <v>0.53611111111111109</v>
      </c>
      <c r="AD200" s="32">
        <v>0</v>
      </c>
      <c r="AE200" s="32">
        <v>0</v>
      </c>
      <c r="AF200" t="s">
        <v>190</v>
      </c>
      <c r="AG200">
        <v>5</v>
      </c>
      <c r="AH200"/>
    </row>
    <row r="201" spans="1:34" x14ac:dyDescent="0.25">
      <c r="A201" t="s">
        <v>1061</v>
      </c>
      <c r="B201" t="s">
        <v>377</v>
      </c>
      <c r="C201" t="s">
        <v>771</v>
      </c>
      <c r="D201" t="s">
        <v>987</v>
      </c>
      <c r="E201" s="32">
        <v>33.177777777777777</v>
      </c>
      <c r="F201" s="32">
        <v>3.8726054922973878</v>
      </c>
      <c r="G201" s="32">
        <v>3.6950435365036833</v>
      </c>
      <c r="H201" s="32">
        <v>1.1573007367716006</v>
      </c>
      <c r="I201" s="32">
        <v>0.97973878097789679</v>
      </c>
      <c r="J201" s="32">
        <v>128.48444444444445</v>
      </c>
      <c r="K201" s="32">
        <v>122.59333333333332</v>
      </c>
      <c r="L201" s="32">
        <v>38.396666666666661</v>
      </c>
      <c r="M201" s="32">
        <v>32.505555555555553</v>
      </c>
      <c r="N201" s="32">
        <v>0</v>
      </c>
      <c r="O201" s="32">
        <v>5.8911111111111101</v>
      </c>
      <c r="P201" s="32">
        <v>22.024999999999999</v>
      </c>
      <c r="Q201" s="32">
        <v>22.024999999999999</v>
      </c>
      <c r="R201" s="32">
        <v>0</v>
      </c>
      <c r="S201" s="32">
        <v>68.062777777777768</v>
      </c>
      <c r="T201" s="32">
        <v>61.946111111111108</v>
      </c>
      <c r="U201" s="32">
        <v>0</v>
      </c>
      <c r="V201" s="32">
        <v>6.1166666666666663</v>
      </c>
      <c r="W201" s="32">
        <v>0</v>
      </c>
      <c r="X201" s="32">
        <v>0</v>
      </c>
      <c r="Y201" s="32">
        <v>0</v>
      </c>
      <c r="Z201" s="32">
        <v>0</v>
      </c>
      <c r="AA201" s="32">
        <v>0</v>
      </c>
      <c r="AB201" s="32">
        <v>0</v>
      </c>
      <c r="AC201" s="32">
        <v>0</v>
      </c>
      <c r="AD201" s="32">
        <v>0</v>
      </c>
      <c r="AE201" s="32">
        <v>0</v>
      </c>
      <c r="AF201" t="s">
        <v>17</v>
      </c>
      <c r="AG201">
        <v>5</v>
      </c>
      <c r="AH201"/>
    </row>
    <row r="202" spans="1:34" x14ac:dyDescent="0.25">
      <c r="A202" t="s">
        <v>1061</v>
      </c>
      <c r="B202" t="s">
        <v>489</v>
      </c>
      <c r="C202" t="s">
        <v>733</v>
      </c>
      <c r="D202" t="s">
        <v>983</v>
      </c>
      <c r="E202" s="32">
        <v>159.54444444444445</v>
      </c>
      <c r="F202" s="32">
        <v>5.0082526638345293</v>
      </c>
      <c r="G202" s="32">
        <v>4.7020857998467864</v>
      </c>
      <c r="H202" s="32">
        <v>1.4813531582979318</v>
      </c>
      <c r="I202" s="32">
        <v>1.2059683821993175</v>
      </c>
      <c r="J202" s="32">
        <v>799.03888888888901</v>
      </c>
      <c r="K202" s="32">
        <v>750.19166666666672</v>
      </c>
      <c r="L202" s="32">
        <v>236.3416666666667</v>
      </c>
      <c r="M202" s="32">
        <v>192.40555555555557</v>
      </c>
      <c r="N202" s="32">
        <v>38.424999999999997</v>
      </c>
      <c r="O202" s="32">
        <v>5.5111111111111111</v>
      </c>
      <c r="P202" s="32">
        <v>105.16944444444445</v>
      </c>
      <c r="Q202" s="32">
        <v>100.25833333333334</v>
      </c>
      <c r="R202" s="32">
        <v>4.9111111111111114</v>
      </c>
      <c r="S202" s="32">
        <v>457.52777777777777</v>
      </c>
      <c r="T202" s="32">
        <v>426.98333333333335</v>
      </c>
      <c r="U202" s="32">
        <v>0</v>
      </c>
      <c r="V202" s="32">
        <v>30.544444444444444</v>
      </c>
      <c r="W202" s="32">
        <v>0</v>
      </c>
      <c r="X202" s="32">
        <v>0</v>
      </c>
      <c r="Y202" s="32">
        <v>0</v>
      </c>
      <c r="Z202" s="32">
        <v>0</v>
      </c>
      <c r="AA202" s="32">
        <v>0</v>
      </c>
      <c r="AB202" s="32">
        <v>0</v>
      </c>
      <c r="AC202" s="32">
        <v>0</v>
      </c>
      <c r="AD202" s="32">
        <v>0</v>
      </c>
      <c r="AE202" s="32">
        <v>0</v>
      </c>
      <c r="AF202" t="s">
        <v>131</v>
      </c>
      <c r="AG202">
        <v>5</v>
      </c>
      <c r="AH202"/>
    </row>
    <row r="203" spans="1:34" x14ac:dyDescent="0.25">
      <c r="A203" t="s">
        <v>1061</v>
      </c>
      <c r="B203" t="s">
        <v>541</v>
      </c>
      <c r="C203" t="s">
        <v>867</v>
      </c>
      <c r="D203" t="s">
        <v>1023</v>
      </c>
      <c r="E203" s="32">
        <v>20.655555555555555</v>
      </c>
      <c r="F203" s="32">
        <v>4.9007530930607857</v>
      </c>
      <c r="G203" s="32">
        <v>4.3797740720817639</v>
      </c>
      <c r="H203" s="32">
        <v>1.4293975255513718</v>
      </c>
      <c r="I203" s="32">
        <v>0.90841850457235074</v>
      </c>
      <c r="J203" s="32">
        <v>101.22777777777777</v>
      </c>
      <c r="K203" s="32">
        <v>90.466666666666654</v>
      </c>
      <c r="L203" s="32">
        <v>29.525000000000002</v>
      </c>
      <c r="M203" s="32">
        <v>18.763888888888889</v>
      </c>
      <c r="N203" s="32">
        <v>5.072222222222222</v>
      </c>
      <c r="O203" s="32">
        <v>5.6888888888888891</v>
      </c>
      <c r="P203" s="32">
        <v>14.180555555555555</v>
      </c>
      <c r="Q203" s="32">
        <v>14.180555555555555</v>
      </c>
      <c r="R203" s="32">
        <v>0</v>
      </c>
      <c r="S203" s="32">
        <v>57.522222222222219</v>
      </c>
      <c r="T203" s="32">
        <v>52.524999999999999</v>
      </c>
      <c r="U203" s="32">
        <v>0</v>
      </c>
      <c r="V203" s="32">
        <v>4.9972222222222218</v>
      </c>
      <c r="W203" s="32">
        <v>0</v>
      </c>
      <c r="X203" s="32">
        <v>0</v>
      </c>
      <c r="Y203" s="32">
        <v>0</v>
      </c>
      <c r="Z203" s="32">
        <v>0</v>
      </c>
      <c r="AA203" s="32">
        <v>0</v>
      </c>
      <c r="AB203" s="32">
        <v>0</v>
      </c>
      <c r="AC203" s="32">
        <v>0</v>
      </c>
      <c r="AD203" s="32">
        <v>0</v>
      </c>
      <c r="AE203" s="32">
        <v>0</v>
      </c>
      <c r="AF203" t="s">
        <v>185</v>
      </c>
      <c r="AG203">
        <v>5</v>
      </c>
      <c r="AH203"/>
    </row>
    <row r="204" spans="1:34" x14ac:dyDescent="0.25">
      <c r="A204" t="s">
        <v>1061</v>
      </c>
      <c r="B204" t="s">
        <v>629</v>
      </c>
      <c r="C204" t="s">
        <v>915</v>
      </c>
      <c r="D204" t="s">
        <v>958</v>
      </c>
      <c r="E204" s="32">
        <v>29.488888888888887</v>
      </c>
      <c r="F204" s="32">
        <v>4.0607347400150724</v>
      </c>
      <c r="G204" s="32">
        <v>3.6389525244913341</v>
      </c>
      <c r="H204" s="32">
        <v>0.80521477015825182</v>
      </c>
      <c r="I204" s="32">
        <v>0.4548342125094198</v>
      </c>
      <c r="J204" s="32">
        <v>119.74655555555556</v>
      </c>
      <c r="K204" s="32">
        <v>107.30866666666667</v>
      </c>
      <c r="L204" s="32">
        <v>23.744888888888891</v>
      </c>
      <c r="M204" s="32">
        <v>13.412555555555556</v>
      </c>
      <c r="N204" s="32">
        <v>4.5924444444444443</v>
      </c>
      <c r="O204" s="32">
        <v>5.7398888888888893</v>
      </c>
      <c r="P204" s="32">
        <v>29.730555555555554</v>
      </c>
      <c r="Q204" s="32">
        <v>27.625</v>
      </c>
      <c r="R204" s="32">
        <v>2.1055555555555556</v>
      </c>
      <c r="S204" s="32">
        <v>66.271111111111111</v>
      </c>
      <c r="T204" s="32">
        <v>59.213888888888889</v>
      </c>
      <c r="U204" s="32">
        <v>0</v>
      </c>
      <c r="V204" s="32">
        <v>7.0572222222222223</v>
      </c>
      <c r="W204" s="32">
        <v>40.939666666666668</v>
      </c>
      <c r="X204" s="32">
        <v>4.55</v>
      </c>
      <c r="Y204" s="32">
        <v>1.9257777777777778</v>
      </c>
      <c r="Z204" s="32">
        <v>0</v>
      </c>
      <c r="AA204" s="32">
        <v>4.8611111111111107</v>
      </c>
      <c r="AB204" s="32">
        <v>0</v>
      </c>
      <c r="AC204" s="32">
        <v>29.602777777777778</v>
      </c>
      <c r="AD204" s="32">
        <v>0</v>
      </c>
      <c r="AE204" s="32">
        <v>0</v>
      </c>
      <c r="AF204" t="s">
        <v>275</v>
      </c>
      <c r="AG204">
        <v>5</v>
      </c>
      <c r="AH204"/>
    </row>
    <row r="205" spans="1:34" x14ac:dyDescent="0.25">
      <c r="A205" t="s">
        <v>1061</v>
      </c>
      <c r="B205" t="s">
        <v>694</v>
      </c>
      <c r="C205" t="s">
        <v>928</v>
      </c>
      <c r="D205" t="s">
        <v>1032</v>
      </c>
      <c r="E205" s="32">
        <v>59.3</v>
      </c>
      <c r="F205" s="32">
        <v>5.2784335769158695</v>
      </c>
      <c r="G205" s="32">
        <v>5.1282555742926741</v>
      </c>
      <c r="H205" s="32">
        <v>1.341343451377178</v>
      </c>
      <c r="I205" s="32">
        <v>1.1911654487539816</v>
      </c>
      <c r="J205" s="32">
        <v>313.01111111111106</v>
      </c>
      <c r="K205" s="32">
        <v>304.10555555555555</v>
      </c>
      <c r="L205" s="32">
        <v>79.541666666666657</v>
      </c>
      <c r="M205" s="32">
        <v>70.636111111111106</v>
      </c>
      <c r="N205" s="32">
        <v>4.4833333333333334</v>
      </c>
      <c r="O205" s="32">
        <v>4.4222222222222225</v>
      </c>
      <c r="P205" s="32">
        <v>51.466666666666669</v>
      </c>
      <c r="Q205" s="32">
        <v>51.466666666666669</v>
      </c>
      <c r="R205" s="32">
        <v>0</v>
      </c>
      <c r="S205" s="32">
        <v>182.00277777777777</v>
      </c>
      <c r="T205" s="32">
        <v>182.00277777777777</v>
      </c>
      <c r="U205" s="32">
        <v>0</v>
      </c>
      <c r="V205" s="32">
        <v>0</v>
      </c>
      <c r="W205" s="32">
        <v>5.3694444444444445</v>
      </c>
      <c r="X205" s="32">
        <v>0</v>
      </c>
      <c r="Y205" s="32">
        <v>0</v>
      </c>
      <c r="Z205" s="32">
        <v>0</v>
      </c>
      <c r="AA205" s="32">
        <v>5.3694444444444445</v>
      </c>
      <c r="AB205" s="32">
        <v>0</v>
      </c>
      <c r="AC205" s="32">
        <v>0</v>
      </c>
      <c r="AD205" s="32">
        <v>0</v>
      </c>
      <c r="AE205" s="32">
        <v>0</v>
      </c>
      <c r="AF205" t="s">
        <v>340</v>
      </c>
      <c r="AG205">
        <v>5</v>
      </c>
      <c r="AH205"/>
    </row>
    <row r="206" spans="1:34" x14ac:dyDescent="0.25">
      <c r="A206" t="s">
        <v>1061</v>
      </c>
      <c r="B206" t="s">
        <v>698</v>
      </c>
      <c r="C206" t="s">
        <v>882</v>
      </c>
      <c r="D206" t="s">
        <v>1019</v>
      </c>
      <c r="E206" s="32">
        <v>83.477777777777774</v>
      </c>
      <c r="F206" s="32">
        <v>5.0860841208571808</v>
      </c>
      <c r="G206" s="32">
        <v>4.8646013576467455</v>
      </c>
      <c r="H206" s="32">
        <v>1.5309796352988154</v>
      </c>
      <c r="I206" s="32">
        <v>1.3094968720883802</v>
      </c>
      <c r="J206" s="32">
        <v>424.57499999999999</v>
      </c>
      <c r="K206" s="32">
        <v>406.08611111111111</v>
      </c>
      <c r="L206" s="32">
        <v>127.80277777777778</v>
      </c>
      <c r="M206" s="32">
        <v>109.31388888888888</v>
      </c>
      <c r="N206" s="32">
        <v>13.577777777777778</v>
      </c>
      <c r="O206" s="32">
        <v>4.9111111111111114</v>
      </c>
      <c r="P206" s="32">
        <v>54.119444444444447</v>
      </c>
      <c r="Q206" s="32">
        <v>54.119444444444447</v>
      </c>
      <c r="R206" s="32">
        <v>0</v>
      </c>
      <c r="S206" s="32">
        <v>242.65277777777777</v>
      </c>
      <c r="T206" s="32">
        <v>242.65277777777777</v>
      </c>
      <c r="U206" s="32">
        <v>0</v>
      </c>
      <c r="V206" s="32">
        <v>0</v>
      </c>
      <c r="W206" s="32">
        <v>6.3305555555555548</v>
      </c>
      <c r="X206" s="32">
        <v>0.88888888888888884</v>
      </c>
      <c r="Y206" s="32">
        <v>0</v>
      </c>
      <c r="Z206" s="32">
        <v>0</v>
      </c>
      <c r="AA206" s="32">
        <v>0.94444444444444442</v>
      </c>
      <c r="AB206" s="32">
        <v>0</v>
      </c>
      <c r="AC206" s="32">
        <v>4.4972222222222218</v>
      </c>
      <c r="AD206" s="32">
        <v>0</v>
      </c>
      <c r="AE206" s="32">
        <v>0</v>
      </c>
      <c r="AF206" t="s">
        <v>345</v>
      </c>
      <c r="AG206">
        <v>5</v>
      </c>
      <c r="AH206"/>
    </row>
    <row r="207" spans="1:34" x14ac:dyDescent="0.25">
      <c r="A207" t="s">
        <v>1061</v>
      </c>
      <c r="B207" t="s">
        <v>683</v>
      </c>
      <c r="C207" t="s">
        <v>748</v>
      </c>
      <c r="D207" t="s">
        <v>983</v>
      </c>
      <c r="E207" s="32">
        <v>257.81111111111113</v>
      </c>
      <c r="F207" s="32">
        <v>5.9323902081627375</v>
      </c>
      <c r="G207" s="32">
        <v>5.6918178683790881</v>
      </c>
      <c r="H207" s="32">
        <v>1.1317286557772701</v>
      </c>
      <c r="I207" s="32">
        <v>0.89115631599362144</v>
      </c>
      <c r="J207" s="32">
        <v>1529.4361111111111</v>
      </c>
      <c r="K207" s="32">
        <v>1467.4138888888888</v>
      </c>
      <c r="L207" s="32">
        <v>291.77222222222224</v>
      </c>
      <c r="M207" s="32">
        <v>229.75</v>
      </c>
      <c r="N207" s="32">
        <v>56.87777777777778</v>
      </c>
      <c r="O207" s="32">
        <v>5.1444444444444448</v>
      </c>
      <c r="P207" s="32">
        <v>226.19722222222222</v>
      </c>
      <c r="Q207" s="32">
        <v>226.19722222222222</v>
      </c>
      <c r="R207" s="32">
        <v>0</v>
      </c>
      <c r="S207" s="32">
        <v>1011.4666666666667</v>
      </c>
      <c r="T207" s="32">
        <v>1011.4666666666667</v>
      </c>
      <c r="U207" s="32">
        <v>0</v>
      </c>
      <c r="V207" s="32">
        <v>0</v>
      </c>
      <c r="W207" s="32">
        <v>0</v>
      </c>
      <c r="X207" s="32">
        <v>0</v>
      </c>
      <c r="Y207" s="32">
        <v>0</v>
      </c>
      <c r="Z207" s="32">
        <v>0</v>
      </c>
      <c r="AA207" s="32">
        <v>0</v>
      </c>
      <c r="AB207" s="32">
        <v>0</v>
      </c>
      <c r="AC207" s="32">
        <v>0</v>
      </c>
      <c r="AD207" s="32">
        <v>0</v>
      </c>
      <c r="AE207" s="32">
        <v>0</v>
      </c>
      <c r="AF207" t="s">
        <v>329</v>
      </c>
      <c r="AG207">
        <v>5</v>
      </c>
      <c r="AH207"/>
    </row>
    <row r="208" spans="1:34" x14ac:dyDescent="0.25">
      <c r="A208" t="s">
        <v>1061</v>
      </c>
      <c r="B208" t="s">
        <v>691</v>
      </c>
      <c r="C208" t="s">
        <v>948</v>
      </c>
      <c r="D208" t="s">
        <v>963</v>
      </c>
      <c r="E208" s="32">
        <v>53.777777777777779</v>
      </c>
      <c r="F208" s="32">
        <v>4.1407541322314048</v>
      </c>
      <c r="G208" s="32">
        <v>3.7653925619834703</v>
      </c>
      <c r="H208" s="32">
        <v>1.5971590909090907</v>
      </c>
      <c r="I208" s="32">
        <v>1.2217975206611569</v>
      </c>
      <c r="J208" s="32">
        <v>222.68055555555554</v>
      </c>
      <c r="K208" s="32">
        <v>202.49444444444441</v>
      </c>
      <c r="L208" s="32">
        <v>85.891666666666652</v>
      </c>
      <c r="M208" s="32">
        <v>65.705555555555549</v>
      </c>
      <c r="N208" s="32">
        <v>15.763888888888889</v>
      </c>
      <c r="O208" s="32">
        <v>4.4222222222222225</v>
      </c>
      <c r="P208" s="32">
        <v>18.772222222222222</v>
      </c>
      <c r="Q208" s="32">
        <v>18.772222222222222</v>
      </c>
      <c r="R208" s="32">
        <v>0</v>
      </c>
      <c r="S208" s="32">
        <v>118.01666666666667</v>
      </c>
      <c r="T208" s="32">
        <v>107.05833333333334</v>
      </c>
      <c r="U208" s="32">
        <v>6.2444444444444445</v>
      </c>
      <c r="V208" s="32">
        <v>4.7138888888888886</v>
      </c>
      <c r="W208" s="32">
        <v>0</v>
      </c>
      <c r="X208" s="32">
        <v>0</v>
      </c>
      <c r="Y208" s="32">
        <v>0</v>
      </c>
      <c r="Z208" s="32">
        <v>0</v>
      </c>
      <c r="AA208" s="32">
        <v>0</v>
      </c>
      <c r="AB208" s="32">
        <v>0</v>
      </c>
      <c r="AC208" s="32">
        <v>0</v>
      </c>
      <c r="AD208" s="32">
        <v>0</v>
      </c>
      <c r="AE208" s="32">
        <v>0</v>
      </c>
      <c r="AF208" t="s">
        <v>337</v>
      </c>
      <c r="AG208">
        <v>5</v>
      </c>
      <c r="AH208"/>
    </row>
    <row r="209" spans="1:34" x14ac:dyDescent="0.25">
      <c r="A209" t="s">
        <v>1061</v>
      </c>
      <c r="B209" t="s">
        <v>366</v>
      </c>
      <c r="C209" t="s">
        <v>766</v>
      </c>
      <c r="D209" t="s">
        <v>955</v>
      </c>
      <c r="E209" s="32">
        <v>29.555555555555557</v>
      </c>
      <c r="F209" s="32">
        <v>4.8827669172932326</v>
      </c>
      <c r="G209" s="32">
        <v>4.5784323308270674</v>
      </c>
      <c r="H209" s="32">
        <v>0.88807518796992468</v>
      </c>
      <c r="I209" s="32">
        <v>0.58374060150375928</v>
      </c>
      <c r="J209" s="32">
        <v>144.31288888888889</v>
      </c>
      <c r="K209" s="32">
        <v>135.31811111111111</v>
      </c>
      <c r="L209" s="32">
        <v>26.247555555555554</v>
      </c>
      <c r="M209" s="32">
        <v>17.252777777777776</v>
      </c>
      <c r="N209" s="32">
        <v>3.8222222222222224</v>
      </c>
      <c r="O209" s="32">
        <v>5.1725555555555554</v>
      </c>
      <c r="P209" s="32">
        <v>24.661111111111111</v>
      </c>
      <c r="Q209" s="32">
        <v>24.661111111111111</v>
      </c>
      <c r="R209" s="32">
        <v>0</v>
      </c>
      <c r="S209" s="32">
        <v>93.404222222222216</v>
      </c>
      <c r="T209" s="32">
        <v>66.445888888888888</v>
      </c>
      <c r="U209" s="32">
        <v>0</v>
      </c>
      <c r="V209" s="32">
        <v>26.958333333333332</v>
      </c>
      <c r="W209" s="32">
        <v>19.143111111111111</v>
      </c>
      <c r="X209" s="32">
        <v>0</v>
      </c>
      <c r="Y209" s="32">
        <v>0</v>
      </c>
      <c r="Z209" s="32">
        <v>0</v>
      </c>
      <c r="AA209" s="32">
        <v>16.166666666666668</v>
      </c>
      <c r="AB209" s="32">
        <v>0</v>
      </c>
      <c r="AC209" s="32">
        <v>2.9764444444444442</v>
      </c>
      <c r="AD209" s="32">
        <v>0</v>
      </c>
      <c r="AE209" s="32">
        <v>0</v>
      </c>
      <c r="AF209" t="s">
        <v>6</v>
      </c>
      <c r="AG209">
        <v>5</v>
      </c>
      <c r="AH209"/>
    </row>
    <row r="210" spans="1:34" x14ac:dyDescent="0.25">
      <c r="A210" t="s">
        <v>1061</v>
      </c>
      <c r="B210" t="s">
        <v>599</v>
      </c>
      <c r="C210" t="s">
        <v>900</v>
      </c>
      <c r="D210" t="s">
        <v>980</v>
      </c>
      <c r="E210" s="32">
        <v>48.544444444444444</v>
      </c>
      <c r="F210" s="32">
        <v>4.4953055619134812</v>
      </c>
      <c r="G210" s="32">
        <v>4.0202197299153122</v>
      </c>
      <c r="H210" s="32">
        <v>0.89978255893797221</v>
      </c>
      <c r="I210" s="32">
        <v>0.61518654154268704</v>
      </c>
      <c r="J210" s="32">
        <v>218.2221111111111</v>
      </c>
      <c r="K210" s="32">
        <v>195.15933333333331</v>
      </c>
      <c r="L210" s="32">
        <v>43.679444444444449</v>
      </c>
      <c r="M210" s="32">
        <v>29.863888888888887</v>
      </c>
      <c r="N210" s="32">
        <v>8.5711111111111116</v>
      </c>
      <c r="O210" s="32">
        <v>5.2444444444444445</v>
      </c>
      <c r="P210" s="32">
        <v>31.288888888888891</v>
      </c>
      <c r="Q210" s="32">
        <v>22.041666666666668</v>
      </c>
      <c r="R210" s="32">
        <v>9.2472222222222218</v>
      </c>
      <c r="S210" s="32">
        <v>143.25377777777777</v>
      </c>
      <c r="T210" s="32">
        <v>110.551</v>
      </c>
      <c r="U210" s="32">
        <v>3.4833333333333334</v>
      </c>
      <c r="V210" s="32">
        <v>29.219444444444445</v>
      </c>
      <c r="W210" s="32">
        <v>5.1204444444444439</v>
      </c>
      <c r="X210" s="32">
        <v>0</v>
      </c>
      <c r="Y210" s="32">
        <v>0</v>
      </c>
      <c r="Z210" s="32">
        <v>0</v>
      </c>
      <c r="AA210" s="32">
        <v>0</v>
      </c>
      <c r="AB210" s="32">
        <v>0</v>
      </c>
      <c r="AC210" s="32">
        <v>5.1204444444444439</v>
      </c>
      <c r="AD210" s="32">
        <v>0</v>
      </c>
      <c r="AE210" s="32">
        <v>0</v>
      </c>
      <c r="AF210" t="s">
        <v>244</v>
      </c>
      <c r="AG210">
        <v>5</v>
      </c>
      <c r="AH210"/>
    </row>
    <row r="211" spans="1:34" x14ac:dyDescent="0.25">
      <c r="A211" t="s">
        <v>1061</v>
      </c>
      <c r="B211" t="s">
        <v>485</v>
      </c>
      <c r="C211" t="s">
        <v>731</v>
      </c>
      <c r="D211" t="s">
        <v>1001</v>
      </c>
      <c r="E211" s="32">
        <v>54.511111111111113</v>
      </c>
      <c r="F211" s="32">
        <v>5.0946799836934371</v>
      </c>
      <c r="G211" s="32">
        <v>4.4949041989400742</v>
      </c>
      <c r="H211" s="32">
        <v>0.86256624541377902</v>
      </c>
      <c r="I211" s="32">
        <v>0.26279046066041578</v>
      </c>
      <c r="J211" s="32">
        <v>277.7166666666667</v>
      </c>
      <c r="K211" s="32">
        <v>245.02222222222227</v>
      </c>
      <c r="L211" s="32">
        <v>47.019444444444446</v>
      </c>
      <c r="M211" s="32">
        <v>14.324999999999999</v>
      </c>
      <c r="N211" s="32">
        <v>27.55</v>
      </c>
      <c r="O211" s="32">
        <v>5.1444444444444448</v>
      </c>
      <c r="P211" s="32">
        <v>70.650000000000006</v>
      </c>
      <c r="Q211" s="32">
        <v>70.650000000000006</v>
      </c>
      <c r="R211" s="32">
        <v>0</v>
      </c>
      <c r="S211" s="32">
        <v>160.04722222222225</v>
      </c>
      <c r="T211" s="32">
        <v>139.99166666666667</v>
      </c>
      <c r="U211" s="32">
        <v>3.0972222222222223</v>
      </c>
      <c r="V211" s="32">
        <v>16.958333333333332</v>
      </c>
      <c r="W211" s="32">
        <v>36.344444444444441</v>
      </c>
      <c r="X211" s="32">
        <v>0</v>
      </c>
      <c r="Y211" s="32">
        <v>0</v>
      </c>
      <c r="Z211" s="32">
        <v>0</v>
      </c>
      <c r="AA211" s="32">
        <v>9.6138888888888889</v>
      </c>
      <c r="AB211" s="32">
        <v>0</v>
      </c>
      <c r="AC211" s="32">
        <v>26.730555555555554</v>
      </c>
      <c r="AD211" s="32">
        <v>0</v>
      </c>
      <c r="AE211" s="32">
        <v>0</v>
      </c>
      <c r="AF211" t="s">
        <v>127</v>
      </c>
      <c r="AG211">
        <v>5</v>
      </c>
      <c r="AH211"/>
    </row>
    <row r="212" spans="1:34" x14ac:dyDescent="0.25">
      <c r="A212" t="s">
        <v>1061</v>
      </c>
      <c r="B212" t="s">
        <v>370</v>
      </c>
      <c r="C212" t="s">
        <v>748</v>
      </c>
      <c r="D212" t="s">
        <v>983</v>
      </c>
      <c r="E212" s="32">
        <v>145.15555555555557</v>
      </c>
      <c r="F212" s="32">
        <v>4.9214115125535818</v>
      </c>
      <c r="G212" s="32">
        <v>4.6963717085119407</v>
      </c>
      <c r="H212" s="32">
        <v>1.1830924678505816</v>
      </c>
      <c r="I212" s="32">
        <v>0.95805266380894027</v>
      </c>
      <c r="J212" s="32">
        <v>714.3702222222222</v>
      </c>
      <c r="K212" s="32">
        <v>681.70444444444445</v>
      </c>
      <c r="L212" s="32">
        <v>171.73244444444444</v>
      </c>
      <c r="M212" s="32">
        <v>139.06666666666663</v>
      </c>
      <c r="N212" s="32">
        <v>30.043555555555557</v>
      </c>
      <c r="O212" s="32">
        <v>2.6222222222222222</v>
      </c>
      <c r="P212" s="32">
        <v>75.731111111111119</v>
      </c>
      <c r="Q212" s="32">
        <v>75.731111111111119</v>
      </c>
      <c r="R212" s="32">
        <v>0</v>
      </c>
      <c r="S212" s="32">
        <v>466.90666666666675</v>
      </c>
      <c r="T212" s="32">
        <v>399.26333333333338</v>
      </c>
      <c r="U212" s="32">
        <v>0</v>
      </c>
      <c r="V212" s="32">
        <v>67.643333333333359</v>
      </c>
      <c r="W212" s="32">
        <v>2.1102222222222222</v>
      </c>
      <c r="X212" s="32">
        <v>0</v>
      </c>
      <c r="Y212" s="32">
        <v>2.1102222222222222</v>
      </c>
      <c r="Z212" s="32">
        <v>0</v>
      </c>
      <c r="AA212" s="32">
        <v>0</v>
      </c>
      <c r="AB212" s="32">
        <v>0</v>
      </c>
      <c r="AC212" s="32">
        <v>0</v>
      </c>
      <c r="AD212" s="32">
        <v>0</v>
      </c>
      <c r="AE212" s="32">
        <v>0</v>
      </c>
      <c r="AF212" t="s">
        <v>10</v>
      </c>
      <c r="AG212">
        <v>5</v>
      </c>
      <c r="AH212"/>
    </row>
    <row r="213" spans="1:34" x14ac:dyDescent="0.25">
      <c r="A213" t="s">
        <v>1061</v>
      </c>
      <c r="B213" t="s">
        <v>700</v>
      </c>
      <c r="C213" t="s">
        <v>748</v>
      </c>
      <c r="D213" t="s">
        <v>983</v>
      </c>
      <c r="E213" s="32">
        <v>85.922222222222217</v>
      </c>
      <c r="F213" s="32">
        <v>2.5683563946721844</v>
      </c>
      <c r="G213" s="32">
        <v>2.297659381869908</v>
      </c>
      <c r="H213" s="32">
        <v>0.59922410448726249</v>
      </c>
      <c r="I213" s="32">
        <v>0.32852709168498662</v>
      </c>
      <c r="J213" s="32">
        <v>220.67888888888888</v>
      </c>
      <c r="K213" s="32">
        <v>197.42</v>
      </c>
      <c r="L213" s="32">
        <v>51.486666666666672</v>
      </c>
      <c r="M213" s="32">
        <v>28.227777777777792</v>
      </c>
      <c r="N213" s="32">
        <v>20.592222222222215</v>
      </c>
      <c r="O213" s="32">
        <v>2.6666666666666665</v>
      </c>
      <c r="P213" s="32">
        <v>18.993333333333325</v>
      </c>
      <c r="Q213" s="32">
        <v>18.993333333333325</v>
      </c>
      <c r="R213" s="32">
        <v>0</v>
      </c>
      <c r="S213" s="32">
        <v>150.19888888888886</v>
      </c>
      <c r="T213" s="32">
        <v>105.18777777777775</v>
      </c>
      <c r="U213" s="32">
        <v>0</v>
      </c>
      <c r="V213" s="32">
        <v>45.011111111111113</v>
      </c>
      <c r="W213" s="32">
        <v>0</v>
      </c>
      <c r="X213" s="32">
        <v>0</v>
      </c>
      <c r="Y213" s="32">
        <v>0</v>
      </c>
      <c r="Z213" s="32">
        <v>0</v>
      </c>
      <c r="AA213" s="32">
        <v>0</v>
      </c>
      <c r="AB213" s="32">
        <v>0</v>
      </c>
      <c r="AC213" s="32">
        <v>0</v>
      </c>
      <c r="AD213" s="32">
        <v>0</v>
      </c>
      <c r="AE213" s="32">
        <v>0</v>
      </c>
      <c r="AF213" t="s">
        <v>347</v>
      </c>
      <c r="AG213">
        <v>5</v>
      </c>
      <c r="AH213"/>
    </row>
    <row r="214" spans="1:34" x14ac:dyDescent="0.25">
      <c r="A214" t="s">
        <v>1061</v>
      </c>
      <c r="B214" t="s">
        <v>364</v>
      </c>
      <c r="C214" t="s">
        <v>764</v>
      </c>
      <c r="D214" t="s">
        <v>982</v>
      </c>
      <c r="E214" s="32">
        <v>67.422222222222217</v>
      </c>
      <c r="F214" s="32">
        <v>4.4095830586684253</v>
      </c>
      <c r="G214" s="32">
        <v>4.1854564930784459</v>
      </c>
      <c r="H214" s="32">
        <v>0.94357778510217571</v>
      </c>
      <c r="I214" s="32">
        <v>0.71945121951219548</v>
      </c>
      <c r="J214" s="32">
        <v>297.30388888888893</v>
      </c>
      <c r="K214" s="32">
        <v>282.19277777777785</v>
      </c>
      <c r="L214" s="32">
        <v>63.618111111111133</v>
      </c>
      <c r="M214" s="32">
        <v>48.507000000000019</v>
      </c>
      <c r="N214" s="32">
        <v>13.6</v>
      </c>
      <c r="O214" s="32">
        <v>1.5111111111111111</v>
      </c>
      <c r="P214" s="32">
        <v>70.724111111111128</v>
      </c>
      <c r="Q214" s="32">
        <v>70.724111111111128</v>
      </c>
      <c r="R214" s="32">
        <v>0</v>
      </c>
      <c r="S214" s="32">
        <v>162.96166666666667</v>
      </c>
      <c r="T214" s="32">
        <v>151.27488888888891</v>
      </c>
      <c r="U214" s="32">
        <v>0</v>
      </c>
      <c r="V214" s="32">
        <v>11.686777777777774</v>
      </c>
      <c r="W214" s="32">
        <v>8.8888888888888892E-2</v>
      </c>
      <c r="X214" s="32">
        <v>8.8888888888888892E-2</v>
      </c>
      <c r="Y214" s="32">
        <v>0</v>
      </c>
      <c r="Z214" s="32">
        <v>0</v>
      </c>
      <c r="AA214" s="32">
        <v>0</v>
      </c>
      <c r="AB214" s="32">
        <v>0</v>
      </c>
      <c r="AC214" s="32">
        <v>0</v>
      </c>
      <c r="AD214" s="32">
        <v>0</v>
      </c>
      <c r="AE214" s="32">
        <v>0</v>
      </c>
      <c r="AF214" t="s">
        <v>4</v>
      </c>
      <c r="AG214">
        <v>5</v>
      </c>
      <c r="AH214"/>
    </row>
    <row r="215" spans="1:34" x14ac:dyDescent="0.25">
      <c r="A215" t="s">
        <v>1061</v>
      </c>
      <c r="B215" t="s">
        <v>382</v>
      </c>
      <c r="C215" t="s">
        <v>774</v>
      </c>
      <c r="D215" t="s">
        <v>981</v>
      </c>
      <c r="E215" s="32">
        <v>85.3</v>
      </c>
      <c r="F215" s="32">
        <v>3.6021349485476097</v>
      </c>
      <c r="G215" s="32">
        <v>3.2837162954279018</v>
      </c>
      <c r="H215" s="32">
        <v>0.38550475446137811</v>
      </c>
      <c r="I215" s="32">
        <v>0.32031001693369804</v>
      </c>
      <c r="J215" s="32">
        <v>307.2621111111111</v>
      </c>
      <c r="K215" s="32">
        <v>280.101</v>
      </c>
      <c r="L215" s="32">
        <v>32.883555555555553</v>
      </c>
      <c r="M215" s="32">
        <v>27.322444444444443</v>
      </c>
      <c r="N215" s="32">
        <v>0.31666666666666665</v>
      </c>
      <c r="O215" s="32">
        <v>5.2444444444444445</v>
      </c>
      <c r="P215" s="32">
        <v>114.57533333333333</v>
      </c>
      <c r="Q215" s="32">
        <v>92.975333333333325</v>
      </c>
      <c r="R215" s="32">
        <v>21.6</v>
      </c>
      <c r="S215" s="32">
        <v>159.80322222222222</v>
      </c>
      <c r="T215" s="32">
        <v>159.47377777777777</v>
      </c>
      <c r="U215" s="32">
        <v>0</v>
      </c>
      <c r="V215" s="32">
        <v>0.32944444444444443</v>
      </c>
      <c r="W215" s="32">
        <v>68.055888888888887</v>
      </c>
      <c r="X215" s="32">
        <v>4.6742222222222232</v>
      </c>
      <c r="Y215" s="32">
        <v>0</v>
      </c>
      <c r="Z215" s="32">
        <v>0</v>
      </c>
      <c r="AA215" s="32">
        <v>24.843111111111106</v>
      </c>
      <c r="AB215" s="32">
        <v>0</v>
      </c>
      <c r="AC215" s="32">
        <v>38.538555555555561</v>
      </c>
      <c r="AD215" s="32">
        <v>0</v>
      </c>
      <c r="AE215" s="32">
        <v>0</v>
      </c>
      <c r="AF215" t="s">
        <v>22</v>
      </c>
      <c r="AG215">
        <v>5</v>
      </c>
      <c r="AH215"/>
    </row>
    <row r="216" spans="1:34" x14ac:dyDescent="0.25">
      <c r="A216" t="s">
        <v>1061</v>
      </c>
      <c r="B216" t="s">
        <v>545</v>
      </c>
      <c r="C216" t="s">
        <v>774</v>
      </c>
      <c r="D216" t="s">
        <v>981</v>
      </c>
      <c r="E216" s="32">
        <v>39</v>
      </c>
      <c r="F216" s="32">
        <v>3.8798518518518526</v>
      </c>
      <c r="G216" s="32">
        <v>3.3585555555555562</v>
      </c>
      <c r="H216" s="32">
        <v>1.4371054131054131</v>
      </c>
      <c r="I216" s="32">
        <v>0.9158091168091167</v>
      </c>
      <c r="J216" s="32">
        <v>151.31422222222224</v>
      </c>
      <c r="K216" s="32">
        <v>130.98366666666669</v>
      </c>
      <c r="L216" s="32">
        <v>56.047111111111107</v>
      </c>
      <c r="M216" s="32">
        <v>35.716555555555551</v>
      </c>
      <c r="N216" s="32">
        <v>15.397222222222222</v>
      </c>
      <c r="O216" s="32">
        <v>4.9333333333333336</v>
      </c>
      <c r="P216" s="32">
        <v>19.850000000000009</v>
      </c>
      <c r="Q216" s="32">
        <v>19.850000000000009</v>
      </c>
      <c r="R216" s="32">
        <v>0</v>
      </c>
      <c r="S216" s="32">
        <v>75.41711111111114</v>
      </c>
      <c r="T216" s="32">
        <v>75.150888888888915</v>
      </c>
      <c r="U216" s="32">
        <v>0</v>
      </c>
      <c r="V216" s="32">
        <v>0.26622222222222225</v>
      </c>
      <c r="W216" s="32">
        <v>44.737888888888889</v>
      </c>
      <c r="X216" s="32">
        <v>14.905777777777777</v>
      </c>
      <c r="Y216" s="32">
        <v>0.99722222222222223</v>
      </c>
      <c r="Z216" s="32">
        <v>0</v>
      </c>
      <c r="AA216" s="32">
        <v>4.9487777777777779</v>
      </c>
      <c r="AB216" s="32">
        <v>0</v>
      </c>
      <c r="AC216" s="32">
        <v>23.886111111111113</v>
      </c>
      <c r="AD216" s="32">
        <v>0</v>
      </c>
      <c r="AE216" s="32">
        <v>0</v>
      </c>
      <c r="AF216" t="s">
        <v>189</v>
      </c>
      <c r="AG216">
        <v>5</v>
      </c>
      <c r="AH216"/>
    </row>
    <row r="217" spans="1:34" x14ac:dyDescent="0.25">
      <c r="A217" t="s">
        <v>1061</v>
      </c>
      <c r="B217" t="s">
        <v>519</v>
      </c>
      <c r="C217" t="s">
        <v>749</v>
      </c>
      <c r="D217" t="s">
        <v>981</v>
      </c>
      <c r="E217" s="32">
        <v>67.12222222222222</v>
      </c>
      <c r="F217" s="32">
        <v>3.9540638967058439</v>
      </c>
      <c r="G217" s="32">
        <v>3.5650554543949675</v>
      </c>
      <c r="H217" s="32">
        <v>0.99077139546432691</v>
      </c>
      <c r="I217" s="32">
        <v>0.60573580533024329</v>
      </c>
      <c r="J217" s="32">
        <v>265.40555555555557</v>
      </c>
      <c r="K217" s="32">
        <v>239.29444444444442</v>
      </c>
      <c r="L217" s="32">
        <v>66.502777777777766</v>
      </c>
      <c r="M217" s="32">
        <v>40.658333333333331</v>
      </c>
      <c r="N217" s="32">
        <v>23.888888888888889</v>
      </c>
      <c r="O217" s="32">
        <v>1.9555555555555555</v>
      </c>
      <c r="P217" s="32">
        <v>54.802777777777777</v>
      </c>
      <c r="Q217" s="32">
        <v>54.536111111111111</v>
      </c>
      <c r="R217" s="32">
        <v>0.26666666666666666</v>
      </c>
      <c r="S217" s="32">
        <v>144.10000000000002</v>
      </c>
      <c r="T217" s="32">
        <v>123.79444444444445</v>
      </c>
      <c r="U217" s="32">
        <v>0</v>
      </c>
      <c r="V217" s="32">
        <v>20.305555555555557</v>
      </c>
      <c r="W217" s="32">
        <v>0</v>
      </c>
      <c r="X217" s="32">
        <v>0</v>
      </c>
      <c r="Y217" s="32">
        <v>0</v>
      </c>
      <c r="Z217" s="32">
        <v>0</v>
      </c>
      <c r="AA217" s="32">
        <v>0</v>
      </c>
      <c r="AB217" s="32">
        <v>0</v>
      </c>
      <c r="AC217" s="32">
        <v>0</v>
      </c>
      <c r="AD217" s="32">
        <v>0</v>
      </c>
      <c r="AE217" s="32">
        <v>0</v>
      </c>
      <c r="AF217" t="s">
        <v>161</v>
      </c>
      <c r="AG217">
        <v>5</v>
      </c>
      <c r="AH217"/>
    </row>
    <row r="218" spans="1:34" x14ac:dyDescent="0.25">
      <c r="A218" t="s">
        <v>1061</v>
      </c>
      <c r="B218" t="s">
        <v>469</v>
      </c>
      <c r="C218" t="s">
        <v>826</v>
      </c>
      <c r="D218" t="s">
        <v>1007</v>
      </c>
      <c r="E218" s="32">
        <v>41.577777777777776</v>
      </c>
      <c r="F218" s="32">
        <v>4.0933057188669162</v>
      </c>
      <c r="G218" s="32">
        <v>3.6846338856226617</v>
      </c>
      <c r="H218" s="32">
        <v>0.88726616782469281</v>
      </c>
      <c r="I218" s="32">
        <v>0.47859433458043832</v>
      </c>
      <c r="J218" s="32">
        <v>170.19055555555556</v>
      </c>
      <c r="K218" s="32">
        <v>153.19888888888889</v>
      </c>
      <c r="L218" s="32">
        <v>36.890555555555558</v>
      </c>
      <c r="M218" s="32">
        <v>19.898888888888891</v>
      </c>
      <c r="N218" s="32">
        <v>11.597222222222221</v>
      </c>
      <c r="O218" s="32">
        <v>5.3944444444444448</v>
      </c>
      <c r="P218" s="32">
        <v>33.913888888888891</v>
      </c>
      <c r="Q218" s="32">
        <v>33.913888888888891</v>
      </c>
      <c r="R218" s="32">
        <v>0</v>
      </c>
      <c r="S218" s="32">
        <v>99.386111111111106</v>
      </c>
      <c r="T218" s="32">
        <v>73.516666666666666</v>
      </c>
      <c r="U218" s="32">
        <v>22.869444444444444</v>
      </c>
      <c r="V218" s="32">
        <v>3</v>
      </c>
      <c r="W218" s="32">
        <v>13.163888888888888</v>
      </c>
      <c r="X218" s="32">
        <v>5.0972222222222223</v>
      </c>
      <c r="Y218" s="32">
        <v>0</v>
      </c>
      <c r="Z218" s="32">
        <v>0</v>
      </c>
      <c r="AA218" s="32">
        <v>3.661111111111111</v>
      </c>
      <c r="AB218" s="32">
        <v>0</v>
      </c>
      <c r="AC218" s="32">
        <v>4.4055555555555559</v>
      </c>
      <c r="AD218" s="32">
        <v>0</v>
      </c>
      <c r="AE218" s="32">
        <v>0</v>
      </c>
      <c r="AF218" t="s">
        <v>111</v>
      </c>
      <c r="AG218">
        <v>5</v>
      </c>
      <c r="AH218"/>
    </row>
    <row r="219" spans="1:34" x14ac:dyDescent="0.25">
      <c r="A219" t="s">
        <v>1061</v>
      </c>
      <c r="B219" t="s">
        <v>699</v>
      </c>
      <c r="C219" t="s">
        <v>951</v>
      </c>
      <c r="D219" t="s">
        <v>954</v>
      </c>
      <c r="E219" s="32">
        <v>34.722222222222221</v>
      </c>
      <c r="F219" s="32">
        <v>4.8800000000000008</v>
      </c>
      <c r="G219" s="32">
        <v>4.4712000000000005</v>
      </c>
      <c r="H219" s="32">
        <v>2.0805599999999997</v>
      </c>
      <c r="I219" s="32">
        <v>1.6717600000000001</v>
      </c>
      <c r="J219" s="32">
        <v>169.44444444444446</v>
      </c>
      <c r="K219" s="32">
        <v>155.25</v>
      </c>
      <c r="L219" s="32">
        <v>72.24166666666666</v>
      </c>
      <c r="M219" s="32">
        <v>58.047222222222224</v>
      </c>
      <c r="N219" s="32">
        <v>8.9833333333333325</v>
      </c>
      <c r="O219" s="32">
        <v>5.2111111111111112</v>
      </c>
      <c r="P219" s="32">
        <v>2.1138888888888889</v>
      </c>
      <c r="Q219" s="32">
        <v>2.1138888888888889</v>
      </c>
      <c r="R219" s="32">
        <v>0</v>
      </c>
      <c r="S219" s="32">
        <v>95.088888888888889</v>
      </c>
      <c r="T219" s="32">
        <v>95.088888888888889</v>
      </c>
      <c r="U219" s="32">
        <v>0</v>
      </c>
      <c r="V219" s="32">
        <v>0</v>
      </c>
      <c r="W219" s="32">
        <v>1.4</v>
      </c>
      <c r="X219" s="32">
        <v>0</v>
      </c>
      <c r="Y219" s="32">
        <v>1.4</v>
      </c>
      <c r="Z219" s="32">
        <v>0</v>
      </c>
      <c r="AA219" s="32">
        <v>0</v>
      </c>
      <c r="AB219" s="32">
        <v>0</v>
      </c>
      <c r="AC219" s="32">
        <v>0</v>
      </c>
      <c r="AD219" s="32">
        <v>0</v>
      </c>
      <c r="AE219" s="32">
        <v>0</v>
      </c>
      <c r="AF219" t="s">
        <v>346</v>
      </c>
      <c r="AG219">
        <v>5</v>
      </c>
      <c r="AH219"/>
    </row>
    <row r="220" spans="1:34" x14ac:dyDescent="0.25">
      <c r="A220" t="s">
        <v>1061</v>
      </c>
      <c r="B220" t="s">
        <v>385</v>
      </c>
      <c r="C220" t="s">
        <v>773</v>
      </c>
      <c r="D220" t="s">
        <v>983</v>
      </c>
      <c r="E220" s="32">
        <v>208.4111111111111</v>
      </c>
      <c r="F220" s="32">
        <v>4.2861907554512984</v>
      </c>
      <c r="G220" s="32">
        <v>4.1132553180146081</v>
      </c>
      <c r="H220" s="32">
        <v>1.4462110145545666</v>
      </c>
      <c r="I220" s="32">
        <v>1.2732755771178763</v>
      </c>
      <c r="J220" s="32">
        <v>893.28977777777777</v>
      </c>
      <c r="K220" s="32">
        <v>857.24811111111114</v>
      </c>
      <c r="L220" s="32">
        <v>301.4064444444445</v>
      </c>
      <c r="M220" s="32">
        <v>265.36477777777782</v>
      </c>
      <c r="N220" s="32">
        <v>30.530555555555555</v>
      </c>
      <c r="O220" s="32">
        <v>5.5111111111111111</v>
      </c>
      <c r="P220" s="32">
        <v>147.75555555555556</v>
      </c>
      <c r="Q220" s="32">
        <v>147.75555555555556</v>
      </c>
      <c r="R220" s="32">
        <v>0</v>
      </c>
      <c r="S220" s="32">
        <v>444.12777777777779</v>
      </c>
      <c r="T220" s="32">
        <v>432.60833333333335</v>
      </c>
      <c r="U220" s="32">
        <v>0</v>
      </c>
      <c r="V220" s="32">
        <v>11.519444444444444</v>
      </c>
      <c r="W220" s="32">
        <v>21.930555555555557</v>
      </c>
      <c r="X220" s="32">
        <v>7.9416666666666664</v>
      </c>
      <c r="Y220" s="32">
        <v>0</v>
      </c>
      <c r="Z220" s="32">
        <v>0</v>
      </c>
      <c r="AA220" s="32">
        <v>0.4</v>
      </c>
      <c r="AB220" s="32">
        <v>0</v>
      </c>
      <c r="AC220" s="32">
        <v>13.5</v>
      </c>
      <c r="AD220" s="32">
        <v>0</v>
      </c>
      <c r="AE220" s="32">
        <v>8.8888888888888892E-2</v>
      </c>
      <c r="AF220" t="s">
        <v>25</v>
      </c>
      <c r="AG220">
        <v>5</v>
      </c>
      <c r="AH220"/>
    </row>
    <row r="221" spans="1:34" x14ac:dyDescent="0.25">
      <c r="A221" t="s">
        <v>1061</v>
      </c>
      <c r="B221" t="s">
        <v>521</v>
      </c>
      <c r="C221" t="s">
        <v>855</v>
      </c>
      <c r="D221" t="s">
        <v>968</v>
      </c>
      <c r="E221" s="32">
        <v>31.833333333333332</v>
      </c>
      <c r="F221" s="32">
        <v>3.9118499127399651</v>
      </c>
      <c r="G221" s="32">
        <v>3.6752006980802796</v>
      </c>
      <c r="H221" s="32">
        <v>1.3088307155322862</v>
      </c>
      <c r="I221" s="32">
        <v>1.0721815008726003</v>
      </c>
      <c r="J221" s="32">
        <v>124.52722222222222</v>
      </c>
      <c r="K221" s="32">
        <v>116.99388888888889</v>
      </c>
      <c r="L221" s="32">
        <v>41.664444444444442</v>
      </c>
      <c r="M221" s="32">
        <v>34.13111111111111</v>
      </c>
      <c r="N221" s="32">
        <v>7.5333333333333332</v>
      </c>
      <c r="O221" s="32">
        <v>0</v>
      </c>
      <c r="P221" s="32">
        <v>23.511666666666663</v>
      </c>
      <c r="Q221" s="32">
        <v>23.511666666666663</v>
      </c>
      <c r="R221" s="32">
        <v>0</v>
      </c>
      <c r="S221" s="32">
        <v>59.351111111111109</v>
      </c>
      <c r="T221" s="32">
        <v>57.328888888888891</v>
      </c>
      <c r="U221" s="32">
        <v>5.8333333333333334E-2</v>
      </c>
      <c r="V221" s="32">
        <v>1.9638888888888888</v>
      </c>
      <c r="W221" s="32">
        <v>4.2211111111111119</v>
      </c>
      <c r="X221" s="32">
        <v>0</v>
      </c>
      <c r="Y221" s="32">
        <v>0</v>
      </c>
      <c r="Z221" s="32">
        <v>0</v>
      </c>
      <c r="AA221" s="32">
        <v>4.2211111111111119</v>
      </c>
      <c r="AB221" s="32">
        <v>0</v>
      </c>
      <c r="AC221" s="32">
        <v>0</v>
      </c>
      <c r="AD221" s="32">
        <v>0</v>
      </c>
      <c r="AE221" s="32">
        <v>0</v>
      </c>
      <c r="AF221" t="s">
        <v>163</v>
      </c>
      <c r="AG221">
        <v>5</v>
      </c>
      <c r="AH221"/>
    </row>
    <row r="222" spans="1:34" x14ac:dyDescent="0.25">
      <c r="A222" t="s">
        <v>1061</v>
      </c>
      <c r="B222" t="s">
        <v>635</v>
      </c>
      <c r="C222" t="s">
        <v>714</v>
      </c>
      <c r="D222" t="s">
        <v>953</v>
      </c>
      <c r="E222" s="32">
        <v>31.933333333333334</v>
      </c>
      <c r="F222" s="32">
        <v>4.6512247738343762</v>
      </c>
      <c r="G222" s="32">
        <v>4.1861586638830897</v>
      </c>
      <c r="H222" s="32">
        <v>1.1529157967988866</v>
      </c>
      <c r="I222" s="32">
        <v>0.68784968684759917</v>
      </c>
      <c r="J222" s="32">
        <v>148.52911111111109</v>
      </c>
      <c r="K222" s="32">
        <v>133.678</v>
      </c>
      <c r="L222" s="32">
        <v>36.816444444444443</v>
      </c>
      <c r="M222" s="32">
        <v>21.965333333333334</v>
      </c>
      <c r="N222" s="32">
        <v>9.4622222222222216</v>
      </c>
      <c r="O222" s="32">
        <v>5.3888888888888893</v>
      </c>
      <c r="P222" s="32">
        <v>25.18011111111111</v>
      </c>
      <c r="Q222" s="32">
        <v>25.18011111111111</v>
      </c>
      <c r="R222" s="32">
        <v>0</v>
      </c>
      <c r="S222" s="32">
        <v>86.532555555555547</v>
      </c>
      <c r="T222" s="32">
        <v>71.063111111111112</v>
      </c>
      <c r="U222" s="32">
        <v>8.2775555555555567</v>
      </c>
      <c r="V222" s="32">
        <v>7.1918888888888866</v>
      </c>
      <c r="W222" s="32">
        <v>0.96377777777777784</v>
      </c>
      <c r="X222" s="32">
        <v>0</v>
      </c>
      <c r="Y222" s="32">
        <v>0</v>
      </c>
      <c r="Z222" s="32">
        <v>0</v>
      </c>
      <c r="AA222" s="32">
        <v>0</v>
      </c>
      <c r="AB222" s="32">
        <v>0</v>
      </c>
      <c r="AC222" s="32">
        <v>0.96377777777777784</v>
      </c>
      <c r="AD222" s="32">
        <v>0</v>
      </c>
      <c r="AE222" s="32">
        <v>0</v>
      </c>
      <c r="AF222" t="s">
        <v>281</v>
      </c>
      <c r="AG222">
        <v>5</v>
      </c>
      <c r="AH222"/>
    </row>
    <row r="223" spans="1:34" x14ac:dyDescent="0.25">
      <c r="A223" t="s">
        <v>1061</v>
      </c>
      <c r="B223" t="s">
        <v>643</v>
      </c>
      <c r="C223" t="s">
        <v>794</v>
      </c>
      <c r="D223" t="s">
        <v>974</v>
      </c>
      <c r="E223" s="32">
        <v>18.2</v>
      </c>
      <c r="F223" s="32">
        <v>5.8878205128205137</v>
      </c>
      <c r="G223" s="32">
        <v>4.6996336996336998</v>
      </c>
      <c r="H223" s="32">
        <v>2.2632783882783887</v>
      </c>
      <c r="I223" s="32">
        <v>1.075091575091575</v>
      </c>
      <c r="J223" s="32">
        <v>107.15833333333335</v>
      </c>
      <c r="K223" s="32">
        <v>85.533333333333331</v>
      </c>
      <c r="L223" s="32">
        <v>41.19166666666667</v>
      </c>
      <c r="M223" s="32">
        <v>19.566666666666666</v>
      </c>
      <c r="N223" s="32">
        <v>16.169444444444444</v>
      </c>
      <c r="O223" s="32">
        <v>5.4555555555555557</v>
      </c>
      <c r="P223" s="32">
        <v>26.388888888888889</v>
      </c>
      <c r="Q223" s="32">
        <v>26.388888888888889</v>
      </c>
      <c r="R223" s="32">
        <v>0</v>
      </c>
      <c r="S223" s="32">
        <v>39.577777777777776</v>
      </c>
      <c r="T223" s="32">
        <v>26.25</v>
      </c>
      <c r="U223" s="32">
        <v>13.327777777777778</v>
      </c>
      <c r="V223" s="32">
        <v>0</v>
      </c>
      <c r="W223" s="32">
        <v>0</v>
      </c>
      <c r="X223" s="32">
        <v>0</v>
      </c>
      <c r="Y223" s="32">
        <v>0</v>
      </c>
      <c r="Z223" s="32">
        <v>0</v>
      </c>
      <c r="AA223" s="32">
        <v>0</v>
      </c>
      <c r="AB223" s="32">
        <v>0</v>
      </c>
      <c r="AC223" s="32">
        <v>0</v>
      </c>
      <c r="AD223" s="32">
        <v>0</v>
      </c>
      <c r="AE223" s="32">
        <v>0</v>
      </c>
      <c r="AF223" t="s">
        <v>289</v>
      </c>
      <c r="AG223">
        <v>5</v>
      </c>
      <c r="AH223"/>
    </row>
    <row r="224" spans="1:34" x14ac:dyDescent="0.25">
      <c r="A224" t="s">
        <v>1061</v>
      </c>
      <c r="B224" t="s">
        <v>418</v>
      </c>
      <c r="C224" t="s">
        <v>794</v>
      </c>
      <c r="D224" t="s">
        <v>974</v>
      </c>
      <c r="E224" s="32">
        <v>31.855555555555554</v>
      </c>
      <c r="F224" s="32">
        <v>4.8155423787931655</v>
      </c>
      <c r="G224" s="32">
        <v>4.3971677711893982</v>
      </c>
      <c r="H224" s="32">
        <v>1.286759679107081</v>
      </c>
      <c r="I224" s="32">
        <v>0.86838507150331401</v>
      </c>
      <c r="J224" s="32">
        <v>153.40177777777782</v>
      </c>
      <c r="K224" s="32">
        <v>140.07422222222226</v>
      </c>
      <c r="L224" s="32">
        <v>40.990444444444456</v>
      </c>
      <c r="M224" s="32">
        <v>27.662888888888901</v>
      </c>
      <c r="N224" s="32">
        <v>7.7275555555555542</v>
      </c>
      <c r="O224" s="32">
        <v>5.6</v>
      </c>
      <c r="P224" s="32">
        <v>21.996111111111119</v>
      </c>
      <c r="Q224" s="32">
        <v>21.996111111111119</v>
      </c>
      <c r="R224" s="32">
        <v>0</v>
      </c>
      <c r="S224" s="32">
        <v>90.415222222222226</v>
      </c>
      <c r="T224" s="32">
        <v>82.401222222222231</v>
      </c>
      <c r="U224" s="32">
        <v>8.0139999999999993</v>
      </c>
      <c r="V224" s="32">
        <v>0</v>
      </c>
      <c r="W224" s="32">
        <v>0</v>
      </c>
      <c r="X224" s="32">
        <v>0</v>
      </c>
      <c r="Y224" s="32">
        <v>0</v>
      </c>
      <c r="Z224" s="32">
        <v>0</v>
      </c>
      <c r="AA224" s="32">
        <v>0</v>
      </c>
      <c r="AB224" s="32">
        <v>0</v>
      </c>
      <c r="AC224" s="32">
        <v>0</v>
      </c>
      <c r="AD224" s="32">
        <v>0</v>
      </c>
      <c r="AE224" s="32">
        <v>0</v>
      </c>
      <c r="AF224" t="s">
        <v>58</v>
      </c>
      <c r="AG224">
        <v>5</v>
      </c>
      <c r="AH224"/>
    </row>
    <row r="225" spans="1:34" x14ac:dyDescent="0.25">
      <c r="A225" t="s">
        <v>1061</v>
      </c>
      <c r="B225" t="s">
        <v>598</v>
      </c>
      <c r="C225" t="s">
        <v>899</v>
      </c>
      <c r="D225" t="s">
        <v>970</v>
      </c>
      <c r="E225" s="32">
        <v>85.277777777777771</v>
      </c>
      <c r="F225" s="32">
        <v>3.8411361563517921</v>
      </c>
      <c r="G225" s="32">
        <v>3.7237420195439745</v>
      </c>
      <c r="H225" s="32">
        <v>0.7254397394136809</v>
      </c>
      <c r="I225" s="32">
        <v>0.66706840390879496</v>
      </c>
      <c r="J225" s="32">
        <v>327.56355555555558</v>
      </c>
      <c r="K225" s="32">
        <v>317.55244444444446</v>
      </c>
      <c r="L225" s="32">
        <v>61.863888888888894</v>
      </c>
      <c r="M225" s="32">
        <v>56.88611111111112</v>
      </c>
      <c r="N225" s="32">
        <v>0</v>
      </c>
      <c r="O225" s="32">
        <v>4.9777777777777779</v>
      </c>
      <c r="P225" s="32">
        <v>54.228333333333332</v>
      </c>
      <c r="Q225" s="32">
        <v>49.195</v>
      </c>
      <c r="R225" s="32">
        <v>5.0333333333333332</v>
      </c>
      <c r="S225" s="32">
        <v>211.47133333333329</v>
      </c>
      <c r="T225" s="32">
        <v>132.82855555555554</v>
      </c>
      <c r="U225" s="32">
        <v>37.560555555555545</v>
      </c>
      <c r="V225" s="32">
        <v>41.082222222222221</v>
      </c>
      <c r="W225" s="32">
        <v>4.3846666666666669</v>
      </c>
      <c r="X225" s="32">
        <v>0</v>
      </c>
      <c r="Y225" s="32">
        <v>0</v>
      </c>
      <c r="Z225" s="32">
        <v>0</v>
      </c>
      <c r="AA225" s="32">
        <v>0</v>
      </c>
      <c r="AB225" s="32">
        <v>0</v>
      </c>
      <c r="AC225" s="32">
        <v>4.3846666666666669</v>
      </c>
      <c r="AD225" s="32">
        <v>0</v>
      </c>
      <c r="AE225" s="32">
        <v>0</v>
      </c>
      <c r="AF225" t="s">
        <v>243</v>
      </c>
      <c r="AG225">
        <v>5</v>
      </c>
      <c r="AH225"/>
    </row>
    <row r="226" spans="1:34" x14ac:dyDescent="0.25">
      <c r="A226" t="s">
        <v>1061</v>
      </c>
      <c r="B226" t="s">
        <v>664</v>
      </c>
      <c r="C226" t="s">
        <v>800</v>
      </c>
      <c r="D226" t="s">
        <v>1000</v>
      </c>
      <c r="E226" s="32">
        <v>31.044444444444444</v>
      </c>
      <c r="F226" s="32">
        <v>3.8798031496062997</v>
      </c>
      <c r="G226" s="32">
        <v>3.6252397995705081</v>
      </c>
      <c r="H226" s="32">
        <v>0.8674266284896206</v>
      </c>
      <c r="I226" s="32">
        <v>0.6128632784538296</v>
      </c>
      <c r="J226" s="32">
        <v>120.44633333333334</v>
      </c>
      <c r="K226" s="32">
        <v>112.54355555555556</v>
      </c>
      <c r="L226" s="32">
        <v>26.928777777777778</v>
      </c>
      <c r="M226" s="32">
        <v>19.026</v>
      </c>
      <c r="N226" s="32">
        <v>0</v>
      </c>
      <c r="O226" s="32">
        <v>7.9027777777777777</v>
      </c>
      <c r="P226" s="32">
        <v>29.854888888888894</v>
      </c>
      <c r="Q226" s="32">
        <v>29.854888888888894</v>
      </c>
      <c r="R226" s="32">
        <v>0</v>
      </c>
      <c r="S226" s="32">
        <v>63.662666666666659</v>
      </c>
      <c r="T226" s="32">
        <v>44.214444444444439</v>
      </c>
      <c r="U226" s="32">
        <v>7.5694444444444446</v>
      </c>
      <c r="V226" s="32">
        <v>11.878777777777779</v>
      </c>
      <c r="W226" s="32">
        <v>0</v>
      </c>
      <c r="X226" s="32">
        <v>0</v>
      </c>
      <c r="Y226" s="32">
        <v>0</v>
      </c>
      <c r="Z226" s="32">
        <v>0</v>
      </c>
      <c r="AA226" s="32">
        <v>0</v>
      </c>
      <c r="AB226" s="32">
        <v>0</v>
      </c>
      <c r="AC226" s="32">
        <v>0</v>
      </c>
      <c r="AD226" s="32">
        <v>0</v>
      </c>
      <c r="AE226" s="32">
        <v>0</v>
      </c>
      <c r="AF226" t="s">
        <v>310</v>
      </c>
      <c r="AG226">
        <v>5</v>
      </c>
      <c r="AH226"/>
    </row>
    <row r="227" spans="1:34" x14ac:dyDescent="0.25">
      <c r="A227" t="s">
        <v>1061</v>
      </c>
      <c r="B227" t="s">
        <v>616</v>
      </c>
      <c r="C227" t="s">
        <v>857</v>
      </c>
      <c r="D227" t="s">
        <v>1016</v>
      </c>
      <c r="E227" s="32">
        <v>37.677777777777777</v>
      </c>
      <c r="F227" s="32">
        <v>3.6328162783839568</v>
      </c>
      <c r="G227" s="32">
        <v>3.2554408728988502</v>
      </c>
      <c r="H227" s="32">
        <v>0.62898260100265402</v>
      </c>
      <c r="I227" s="32">
        <v>0.38733411972869364</v>
      </c>
      <c r="J227" s="32">
        <v>136.87644444444442</v>
      </c>
      <c r="K227" s="32">
        <v>122.65777777777778</v>
      </c>
      <c r="L227" s="32">
        <v>23.698666666666664</v>
      </c>
      <c r="M227" s="32">
        <v>14.593888888888889</v>
      </c>
      <c r="N227" s="32">
        <v>7.1825555555555551</v>
      </c>
      <c r="O227" s="32">
        <v>1.9222222222222223</v>
      </c>
      <c r="P227" s="32">
        <v>22.700000000000003</v>
      </c>
      <c r="Q227" s="32">
        <v>17.586111111111112</v>
      </c>
      <c r="R227" s="32">
        <v>5.1138888888888889</v>
      </c>
      <c r="S227" s="32">
        <v>90.477777777777774</v>
      </c>
      <c r="T227" s="32">
        <v>62.408333333333331</v>
      </c>
      <c r="U227" s="32">
        <v>23.566666666666666</v>
      </c>
      <c r="V227" s="32">
        <v>4.5027777777777782</v>
      </c>
      <c r="W227" s="32">
        <v>0</v>
      </c>
      <c r="X227" s="32">
        <v>0</v>
      </c>
      <c r="Y227" s="32">
        <v>0</v>
      </c>
      <c r="Z227" s="32">
        <v>0</v>
      </c>
      <c r="AA227" s="32">
        <v>0</v>
      </c>
      <c r="AB227" s="32">
        <v>0</v>
      </c>
      <c r="AC227" s="32">
        <v>0</v>
      </c>
      <c r="AD227" s="32">
        <v>0</v>
      </c>
      <c r="AE227" s="32">
        <v>0</v>
      </c>
      <c r="AF227" t="s">
        <v>261</v>
      </c>
      <c r="AG227">
        <v>5</v>
      </c>
      <c r="AH227"/>
    </row>
    <row r="228" spans="1:34" x14ac:dyDescent="0.25">
      <c r="A228" t="s">
        <v>1061</v>
      </c>
      <c r="B228" t="s">
        <v>453</v>
      </c>
      <c r="C228" t="s">
        <v>816</v>
      </c>
      <c r="D228" t="s">
        <v>1004</v>
      </c>
      <c r="E228" s="32">
        <v>37.088888888888889</v>
      </c>
      <c r="F228" s="32">
        <v>3.6412103055721987</v>
      </c>
      <c r="G228" s="32">
        <v>3.5069982025164768</v>
      </c>
      <c r="H228" s="32">
        <v>0.60148292390653091</v>
      </c>
      <c r="I228" s="32">
        <v>0.4672708208508089</v>
      </c>
      <c r="J228" s="32">
        <v>135.04844444444444</v>
      </c>
      <c r="K228" s="32">
        <v>130.07066666666665</v>
      </c>
      <c r="L228" s="32">
        <v>22.308333333333334</v>
      </c>
      <c r="M228" s="32">
        <v>17.330555555555556</v>
      </c>
      <c r="N228" s="32">
        <v>0</v>
      </c>
      <c r="O228" s="32">
        <v>4.9777777777777779</v>
      </c>
      <c r="P228" s="32">
        <v>18.069444444444443</v>
      </c>
      <c r="Q228" s="32">
        <v>18.069444444444443</v>
      </c>
      <c r="R228" s="32">
        <v>0</v>
      </c>
      <c r="S228" s="32">
        <v>94.670666666666676</v>
      </c>
      <c r="T228" s="32">
        <v>71.357111111111109</v>
      </c>
      <c r="U228" s="32">
        <v>0</v>
      </c>
      <c r="V228" s="32">
        <v>23.31355555555556</v>
      </c>
      <c r="W228" s="32">
        <v>10.566666666666666</v>
      </c>
      <c r="X228" s="32">
        <v>2.0222222222222221</v>
      </c>
      <c r="Y228" s="32">
        <v>0</v>
      </c>
      <c r="Z228" s="32">
        <v>0</v>
      </c>
      <c r="AA228" s="32">
        <v>0.12777777777777777</v>
      </c>
      <c r="AB228" s="32">
        <v>0</v>
      </c>
      <c r="AC228" s="32">
        <v>8.4166666666666661</v>
      </c>
      <c r="AD228" s="32">
        <v>0</v>
      </c>
      <c r="AE228" s="32">
        <v>0</v>
      </c>
      <c r="AF228" t="s">
        <v>95</v>
      </c>
      <c r="AG228">
        <v>5</v>
      </c>
      <c r="AH228"/>
    </row>
    <row r="229" spans="1:34" x14ac:dyDescent="0.25">
      <c r="A229" t="s">
        <v>1061</v>
      </c>
      <c r="B229" t="s">
        <v>580</v>
      </c>
      <c r="C229" t="s">
        <v>886</v>
      </c>
      <c r="D229" t="s">
        <v>1021</v>
      </c>
      <c r="E229" s="32">
        <v>18.077777777777779</v>
      </c>
      <c r="F229" s="32">
        <v>3.6008113091579594</v>
      </c>
      <c r="G229" s="32">
        <v>3.2585863552550709</v>
      </c>
      <c r="H229" s="32">
        <v>1.2819913952059003</v>
      </c>
      <c r="I229" s="32">
        <v>0.93976644130301146</v>
      </c>
      <c r="J229" s="32">
        <v>65.094666666666669</v>
      </c>
      <c r="K229" s="32">
        <v>58.908000000000008</v>
      </c>
      <c r="L229" s="32">
        <v>23.175555555555555</v>
      </c>
      <c r="M229" s="32">
        <v>16.988888888888887</v>
      </c>
      <c r="N229" s="32">
        <v>0</v>
      </c>
      <c r="O229" s="32">
        <v>6.1866666666666665</v>
      </c>
      <c r="P229" s="32">
        <v>5.1805555555555554</v>
      </c>
      <c r="Q229" s="32">
        <v>5.1805555555555554</v>
      </c>
      <c r="R229" s="32">
        <v>0</v>
      </c>
      <c r="S229" s="32">
        <v>36.738555555555564</v>
      </c>
      <c r="T229" s="32">
        <v>34.485777777777784</v>
      </c>
      <c r="U229" s="32">
        <v>2.2527777777777778</v>
      </c>
      <c r="V229" s="32">
        <v>0</v>
      </c>
      <c r="W229" s="32">
        <v>9.8069999999999986</v>
      </c>
      <c r="X229" s="32">
        <v>4.6472222222222221</v>
      </c>
      <c r="Y229" s="32">
        <v>0</v>
      </c>
      <c r="Z229" s="32">
        <v>0</v>
      </c>
      <c r="AA229" s="32">
        <v>0</v>
      </c>
      <c r="AB229" s="32">
        <v>0</v>
      </c>
      <c r="AC229" s="32">
        <v>5.1597777777777774</v>
      </c>
      <c r="AD229" s="32">
        <v>0</v>
      </c>
      <c r="AE229" s="32">
        <v>0</v>
      </c>
      <c r="AF229" t="s">
        <v>224</v>
      </c>
      <c r="AG229">
        <v>5</v>
      </c>
      <c r="AH229"/>
    </row>
    <row r="230" spans="1:34" x14ac:dyDescent="0.25">
      <c r="A230" t="s">
        <v>1061</v>
      </c>
      <c r="B230" t="s">
        <v>371</v>
      </c>
      <c r="C230" t="s">
        <v>768</v>
      </c>
      <c r="D230" t="s">
        <v>983</v>
      </c>
      <c r="E230" s="32">
        <v>46.077777777777776</v>
      </c>
      <c r="F230" s="32">
        <v>2.9974704605739086</v>
      </c>
      <c r="G230" s="32">
        <v>2.7523414516517968</v>
      </c>
      <c r="H230" s="32">
        <v>0.6058572462020736</v>
      </c>
      <c r="I230" s="32">
        <v>0.46682903303592949</v>
      </c>
      <c r="J230" s="32">
        <v>138.11677777777777</v>
      </c>
      <c r="K230" s="32">
        <v>126.82177777777778</v>
      </c>
      <c r="L230" s="32">
        <v>27.916555555555547</v>
      </c>
      <c r="M230" s="32">
        <v>21.510444444444438</v>
      </c>
      <c r="N230" s="32">
        <v>0.80611111111111111</v>
      </c>
      <c r="O230" s="32">
        <v>5.6</v>
      </c>
      <c r="P230" s="32">
        <v>19.957666666666668</v>
      </c>
      <c r="Q230" s="32">
        <v>15.068777777777781</v>
      </c>
      <c r="R230" s="32">
        <v>4.8888888888888893</v>
      </c>
      <c r="S230" s="32">
        <v>90.242555555555555</v>
      </c>
      <c r="T230" s="32">
        <v>71.087555555555568</v>
      </c>
      <c r="U230" s="32">
        <v>0</v>
      </c>
      <c r="V230" s="32">
        <v>19.154999999999994</v>
      </c>
      <c r="W230" s="32">
        <v>31.539444444444442</v>
      </c>
      <c r="X230" s="32">
        <v>3.7858888888888886</v>
      </c>
      <c r="Y230" s="32">
        <v>0.33888888888888891</v>
      </c>
      <c r="Z230" s="32">
        <v>0</v>
      </c>
      <c r="AA230" s="32">
        <v>3.2135555555555557</v>
      </c>
      <c r="AB230" s="32">
        <v>0</v>
      </c>
      <c r="AC230" s="32">
        <v>22.5</v>
      </c>
      <c r="AD230" s="32">
        <v>0</v>
      </c>
      <c r="AE230" s="32">
        <v>1.701111111111111</v>
      </c>
      <c r="AF230" t="s">
        <v>11</v>
      </c>
      <c r="AG230">
        <v>5</v>
      </c>
      <c r="AH230"/>
    </row>
    <row r="231" spans="1:34" x14ac:dyDescent="0.25">
      <c r="A231" t="s">
        <v>1061</v>
      </c>
      <c r="B231" t="s">
        <v>568</v>
      </c>
      <c r="C231" t="s">
        <v>745</v>
      </c>
      <c r="D231" t="s">
        <v>979</v>
      </c>
      <c r="E231" s="32">
        <v>81.188888888888883</v>
      </c>
      <c r="F231" s="32">
        <v>4.680277815793076</v>
      </c>
      <c r="G231" s="32">
        <v>4.336737375119748</v>
      </c>
      <c r="H231" s="32">
        <v>0.73285890242233476</v>
      </c>
      <c r="I231" s="32">
        <v>0.38931846174900786</v>
      </c>
      <c r="J231" s="32">
        <v>379.98655555555558</v>
      </c>
      <c r="K231" s="32">
        <v>352.09488888888887</v>
      </c>
      <c r="L231" s="32">
        <v>59.5</v>
      </c>
      <c r="M231" s="32">
        <v>31.608333333333334</v>
      </c>
      <c r="N231" s="32">
        <v>22.241666666666667</v>
      </c>
      <c r="O231" s="32">
        <v>5.65</v>
      </c>
      <c r="P231" s="32">
        <v>97.858333333333334</v>
      </c>
      <c r="Q231" s="32">
        <v>97.858333333333334</v>
      </c>
      <c r="R231" s="32">
        <v>0</v>
      </c>
      <c r="S231" s="32">
        <v>222.62822222222218</v>
      </c>
      <c r="T231" s="32">
        <v>210.39488888888886</v>
      </c>
      <c r="U231" s="32">
        <v>0</v>
      </c>
      <c r="V231" s="32">
        <v>12.233333333333333</v>
      </c>
      <c r="W231" s="32">
        <v>11.275444444444442</v>
      </c>
      <c r="X231" s="32">
        <v>0</v>
      </c>
      <c r="Y231" s="32">
        <v>0</v>
      </c>
      <c r="Z231" s="32">
        <v>0</v>
      </c>
      <c r="AA231" s="32">
        <v>2.5</v>
      </c>
      <c r="AB231" s="32">
        <v>0</v>
      </c>
      <c r="AC231" s="32">
        <v>8.7754444444444424</v>
      </c>
      <c r="AD231" s="32">
        <v>0</v>
      </c>
      <c r="AE231" s="32">
        <v>0</v>
      </c>
      <c r="AF231" t="s">
        <v>212</v>
      </c>
      <c r="AG231">
        <v>5</v>
      </c>
      <c r="AH231"/>
    </row>
    <row r="232" spans="1:34" x14ac:dyDescent="0.25">
      <c r="A232" t="s">
        <v>1061</v>
      </c>
      <c r="B232" t="s">
        <v>588</v>
      </c>
      <c r="C232" t="s">
        <v>892</v>
      </c>
      <c r="D232" t="s">
        <v>973</v>
      </c>
      <c r="E232" s="32">
        <v>81.566666666666663</v>
      </c>
      <c r="F232" s="32">
        <v>4.4264405394360447</v>
      </c>
      <c r="G232" s="32">
        <v>3.9443536302956006</v>
      </c>
      <c r="H232" s="32">
        <v>1.2471393543114018</v>
      </c>
      <c r="I232" s="32">
        <v>0.76505244517095772</v>
      </c>
      <c r="J232" s="32">
        <v>361.05</v>
      </c>
      <c r="K232" s="32">
        <v>321.72777777777782</v>
      </c>
      <c r="L232" s="32">
        <v>101.72499999999999</v>
      </c>
      <c r="M232" s="32">
        <v>62.402777777777779</v>
      </c>
      <c r="N232" s="32">
        <v>34.43333333333333</v>
      </c>
      <c r="O232" s="32">
        <v>4.8888888888888893</v>
      </c>
      <c r="P232" s="32">
        <v>49.230555555555554</v>
      </c>
      <c r="Q232" s="32">
        <v>49.230555555555554</v>
      </c>
      <c r="R232" s="32">
        <v>0</v>
      </c>
      <c r="S232" s="32">
        <v>210.09444444444446</v>
      </c>
      <c r="T232" s="32">
        <v>173.09166666666667</v>
      </c>
      <c r="U232" s="32">
        <v>10.780555555555555</v>
      </c>
      <c r="V232" s="32">
        <v>26.222222222222221</v>
      </c>
      <c r="W232" s="32">
        <v>4.8861111111111111</v>
      </c>
      <c r="X232" s="32">
        <v>3.4194444444444443</v>
      </c>
      <c r="Y232" s="32">
        <v>0</v>
      </c>
      <c r="Z232" s="32">
        <v>0</v>
      </c>
      <c r="AA232" s="32">
        <v>0.67777777777777781</v>
      </c>
      <c r="AB232" s="32">
        <v>0</v>
      </c>
      <c r="AC232" s="32">
        <v>0.78888888888888886</v>
      </c>
      <c r="AD232" s="32">
        <v>0</v>
      </c>
      <c r="AE232" s="32">
        <v>0</v>
      </c>
      <c r="AF232" t="s">
        <v>232</v>
      </c>
      <c r="AG232">
        <v>5</v>
      </c>
      <c r="AH232"/>
    </row>
    <row r="233" spans="1:34" x14ac:dyDescent="0.25">
      <c r="A233" t="s">
        <v>1061</v>
      </c>
      <c r="B233" t="s">
        <v>559</v>
      </c>
      <c r="C233" t="s">
        <v>878</v>
      </c>
      <c r="D233" t="s">
        <v>1018</v>
      </c>
      <c r="E233" s="32">
        <v>25.1</v>
      </c>
      <c r="F233" s="32">
        <v>4.5928508189464363</v>
      </c>
      <c r="G233" s="32">
        <v>3.9410137228862325</v>
      </c>
      <c r="H233" s="32">
        <v>1.2694776449756529</v>
      </c>
      <c r="I233" s="32">
        <v>0.61764054891544928</v>
      </c>
      <c r="J233" s="32">
        <v>115.28055555555555</v>
      </c>
      <c r="K233" s="32">
        <v>98.919444444444437</v>
      </c>
      <c r="L233" s="32">
        <v>31.863888888888891</v>
      </c>
      <c r="M233" s="32">
        <v>15.502777777777778</v>
      </c>
      <c r="N233" s="32">
        <v>11.205555555555556</v>
      </c>
      <c r="O233" s="32">
        <v>5.1555555555555559</v>
      </c>
      <c r="P233" s="32">
        <v>21.222222222222221</v>
      </c>
      <c r="Q233" s="32">
        <v>21.222222222222221</v>
      </c>
      <c r="R233" s="32">
        <v>0</v>
      </c>
      <c r="S233" s="32">
        <v>62.194444444444443</v>
      </c>
      <c r="T233" s="32">
        <v>57.394444444444446</v>
      </c>
      <c r="U233" s="32">
        <v>0</v>
      </c>
      <c r="V233" s="32">
        <v>4.8</v>
      </c>
      <c r="W233" s="32">
        <v>0</v>
      </c>
      <c r="X233" s="32">
        <v>0</v>
      </c>
      <c r="Y233" s="32">
        <v>0</v>
      </c>
      <c r="Z233" s="32">
        <v>0</v>
      </c>
      <c r="AA233" s="32">
        <v>0</v>
      </c>
      <c r="AB233" s="32">
        <v>0</v>
      </c>
      <c r="AC233" s="32">
        <v>0</v>
      </c>
      <c r="AD233" s="32">
        <v>0</v>
      </c>
      <c r="AE233" s="32">
        <v>0</v>
      </c>
      <c r="AF233" t="s">
        <v>203</v>
      </c>
      <c r="AG233">
        <v>5</v>
      </c>
      <c r="AH233"/>
    </row>
    <row r="234" spans="1:34" x14ac:dyDescent="0.25">
      <c r="A234" t="s">
        <v>1061</v>
      </c>
      <c r="B234" t="s">
        <v>358</v>
      </c>
      <c r="C234" t="s">
        <v>893</v>
      </c>
      <c r="D234" t="s">
        <v>996</v>
      </c>
      <c r="E234" s="32">
        <v>18.633333333333333</v>
      </c>
      <c r="F234" s="32">
        <v>4.3156231365533682</v>
      </c>
      <c r="G234" s="32">
        <v>3.9870602265951089</v>
      </c>
      <c r="H234" s="32">
        <v>1.0056052474657122</v>
      </c>
      <c r="I234" s="32">
        <v>0.67704233750745313</v>
      </c>
      <c r="J234" s="32">
        <v>80.414444444444428</v>
      </c>
      <c r="K234" s="32">
        <v>74.292222222222193</v>
      </c>
      <c r="L234" s="32">
        <v>18.737777777777769</v>
      </c>
      <c r="M234" s="32">
        <v>12.615555555555543</v>
      </c>
      <c r="N234" s="32">
        <v>0</v>
      </c>
      <c r="O234" s="32">
        <v>6.1222222222222245</v>
      </c>
      <c r="P234" s="32">
        <v>13.30888888888888</v>
      </c>
      <c r="Q234" s="32">
        <v>13.30888888888888</v>
      </c>
      <c r="R234" s="32">
        <v>0</v>
      </c>
      <c r="S234" s="32">
        <v>48.367777777777775</v>
      </c>
      <c r="T234" s="32">
        <v>48.367777777777775</v>
      </c>
      <c r="U234" s="32">
        <v>0</v>
      </c>
      <c r="V234" s="32">
        <v>0</v>
      </c>
      <c r="W234" s="32">
        <v>0</v>
      </c>
      <c r="X234" s="32">
        <v>0</v>
      </c>
      <c r="Y234" s="32">
        <v>0</v>
      </c>
      <c r="Z234" s="32">
        <v>0</v>
      </c>
      <c r="AA234" s="32">
        <v>0</v>
      </c>
      <c r="AB234" s="32">
        <v>0</v>
      </c>
      <c r="AC234" s="32">
        <v>0</v>
      </c>
      <c r="AD234" s="32">
        <v>0</v>
      </c>
      <c r="AE234" s="32">
        <v>0</v>
      </c>
      <c r="AF234" t="s">
        <v>233</v>
      </c>
      <c r="AG234">
        <v>5</v>
      </c>
      <c r="AH234"/>
    </row>
    <row r="235" spans="1:34" x14ac:dyDescent="0.25">
      <c r="A235" t="s">
        <v>1061</v>
      </c>
      <c r="B235" t="s">
        <v>637</v>
      </c>
      <c r="C235" t="s">
        <v>747</v>
      </c>
      <c r="D235" t="s">
        <v>1022</v>
      </c>
      <c r="E235" s="32">
        <v>27.233333333333334</v>
      </c>
      <c r="F235" s="32">
        <v>3.0736270909832721</v>
      </c>
      <c r="G235" s="32">
        <v>2.8791676866585068</v>
      </c>
      <c r="H235" s="32">
        <v>0.82630762953896353</v>
      </c>
      <c r="I235" s="32">
        <v>0.63184822521419814</v>
      </c>
      <c r="J235" s="32">
        <v>83.705111111111108</v>
      </c>
      <c r="K235" s="32">
        <v>78.409333333333336</v>
      </c>
      <c r="L235" s="32">
        <v>22.503111111111107</v>
      </c>
      <c r="M235" s="32">
        <v>17.207333333333331</v>
      </c>
      <c r="N235" s="32">
        <v>1.3954444444444443</v>
      </c>
      <c r="O235" s="32">
        <v>3.9003333333333332</v>
      </c>
      <c r="P235" s="32">
        <v>6.0027777777777764</v>
      </c>
      <c r="Q235" s="32">
        <v>6.0027777777777764</v>
      </c>
      <c r="R235" s="32">
        <v>0</v>
      </c>
      <c r="S235" s="32">
        <v>55.199222222222232</v>
      </c>
      <c r="T235" s="32">
        <v>55.199222222222232</v>
      </c>
      <c r="U235" s="32">
        <v>0</v>
      </c>
      <c r="V235" s="32">
        <v>0</v>
      </c>
      <c r="W235" s="32">
        <v>0.47499999999999998</v>
      </c>
      <c r="X235" s="32">
        <v>0.47499999999999998</v>
      </c>
      <c r="Y235" s="32">
        <v>0</v>
      </c>
      <c r="Z235" s="32">
        <v>0</v>
      </c>
      <c r="AA235" s="32">
        <v>0</v>
      </c>
      <c r="AB235" s="32">
        <v>0</v>
      </c>
      <c r="AC235" s="32">
        <v>0</v>
      </c>
      <c r="AD235" s="32">
        <v>0</v>
      </c>
      <c r="AE235" s="32">
        <v>0</v>
      </c>
      <c r="AF235" t="s">
        <v>283</v>
      </c>
      <c r="AG235">
        <v>5</v>
      </c>
      <c r="AH235"/>
    </row>
    <row r="236" spans="1:34" x14ac:dyDescent="0.25">
      <c r="A236" t="s">
        <v>1061</v>
      </c>
      <c r="B236" t="s">
        <v>478</v>
      </c>
      <c r="C236" t="s">
        <v>830</v>
      </c>
      <c r="D236" t="s">
        <v>1010</v>
      </c>
      <c r="E236" s="32">
        <v>69.644444444444446</v>
      </c>
      <c r="F236" s="32">
        <v>3.9144065092533502</v>
      </c>
      <c r="G236" s="32">
        <v>3.3672622846202933</v>
      </c>
      <c r="H236" s="32">
        <v>1.1509652201659222</v>
      </c>
      <c r="I236" s="32">
        <v>0.73316847479259728</v>
      </c>
      <c r="J236" s="32">
        <v>272.61666666666667</v>
      </c>
      <c r="K236" s="32">
        <v>234.51111111111109</v>
      </c>
      <c r="L236" s="32">
        <v>80.158333333333331</v>
      </c>
      <c r="M236" s="32">
        <v>51.06111111111111</v>
      </c>
      <c r="N236" s="32">
        <v>24.308333333333334</v>
      </c>
      <c r="O236" s="32">
        <v>4.7888888888888888</v>
      </c>
      <c r="P236" s="32">
        <v>40.049999999999997</v>
      </c>
      <c r="Q236" s="32">
        <v>31.041666666666668</v>
      </c>
      <c r="R236" s="32">
        <v>9.0083333333333329</v>
      </c>
      <c r="S236" s="32">
        <v>152.40833333333333</v>
      </c>
      <c r="T236" s="32">
        <v>105.01944444444445</v>
      </c>
      <c r="U236" s="32">
        <v>6.6277777777777782</v>
      </c>
      <c r="V236" s="32">
        <v>40.761111111111113</v>
      </c>
      <c r="W236" s="32">
        <v>0</v>
      </c>
      <c r="X236" s="32">
        <v>0</v>
      </c>
      <c r="Y236" s="32">
        <v>0</v>
      </c>
      <c r="Z236" s="32">
        <v>0</v>
      </c>
      <c r="AA236" s="32">
        <v>0</v>
      </c>
      <c r="AB236" s="32">
        <v>0</v>
      </c>
      <c r="AC236" s="32">
        <v>0</v>
      </c>
      <c r="AD236" s="32">
        <v>0</v>
      </c>
      <c r="AE236" s="32">
        <v>0</v>
      </c>
      <c r="AF236" t="s">
        <v>120</v>
      </c>
      <c r="AG236">
        <v>5</v>
      </c>
      <c r="AH236"/>
    </row>
    <row r="237" spans="1:34" x14ac:dyDescent="0.25">
      <c r="A237" t="s">
        <v>1061</v>
      </c>
      <c r="B237" t="s">
        <v>524</v>
      </c>
      <c r="C237" t="s">
        <v>857</v>
      </c>
      <c r="D237" t="s">
        <v>1016</v>
      </c>
      <c r="E237" s="32">
        <v>50.722222222222221</v>
      </c>
      <c r="F237" s="32">
        <v>3.9675794085432639</v>
      </c>
      <c r="G237" s="32">
        <v>3.4504381161007669</v>
      </c>
      <c r="H237" s="32">
        <v>1.4947075575027382</v>
      </c>
      <c r="I237" s="32">
        <v>0.99443373493975928</v>
      </c>
      <c r="J237" s="32">
        <v>201.24444444444444</v>
      </c>
      <c r="K237" s="32">
        <v>175.01388888888889</v>
      </c>
      <c r="L237" s="32">
        <v>75.814888888888888</v>
      </c>
      <c r="M237" s="32">
        <v>50.439888888888902</v>
      </c>
      <c r="N237" s="32">
        <v>19.863888888888887</v>
      </c>
      <c r="O237" s="32">
        <v>5.5111111111111111</v>
      </c>
      <c r="P237" s="32">
        <v>6.7333333333333343</v>
      </c>
      <c r="Q237" s="32">
        <v>5.8777777777777791</v>
      </c>
      <c r="R237" s="32">
        <v>0.85555555555555551</v>
      </c>
      <c r="S237" s="32">
        <v>118.69622222222222</v>
      </c>
      <c r="T237" s="32">
        <v>99.342444444444439</v>
      </c>
      <c r="U237" s="32">
        <v>0</v>
      </c>
      <c r="V237" s="32">
        <v>19.353777777777776</v>
      </c>
      <c r="W237" s="32">
        <v>14.486888888888888</v>
      </c>
      <c r="X237" s="32">
        <v>0.2722222222222222</v>
      </c>
      <c r="Y237" s="32">
        <v>0</v>
      </c>
      <c r="Z237" s="32">
        <v>0</v>
      </c>
      <c r="AA237" s="32">
        <v>0.74444444444444446</v>
      </c>
      <c r="AB237" s="32">
        <v>0</v>
      </c>
      <c r="AC237" s="32">
        <v>11.336888888888888</v>
      </c>
      <c r="AD237" s="32">
        <v>0</v>
      </c>
      <c r="AE237" s="32">
        <v>2.1333333333333333</v>
      </c>
      <c r="AF237" t="s">
        <v>166</v>
      </c>
      <c r="AG237">
        <v>5</v>
      </c>
      <c r="AH237"/>
    </row>
    <row r="238" spans="1:34" x14ac:dyDescent="0.25">
      <c r="A238" t="s">
        <v>1061</v>
      </c>
      <c r="B238" t="s">
        <v>425</v>
      </c>
      <c r="C238" t="s">
        <v>801</v>
      </c>
      <c r="D238" t="s">
        <v>1001</v>
      </c>
      <c r="E238" s="32">
        <v>36.711111111111109</v>
      </c>
      <c r="F238" s="32">
        <v>4.7251815980629548</v>
      </c>
      <c r="G238" s="32">
        <v>4.3764376513317194</v>
      </c>
      <c r="H238" s="32">
        <v>1.2758777239709447</v>
      </c>
      <c r="I238" s="32">
        <v>0.92713377723970947</v>
      </c>
      <c r="J238" s="32">
        <v>173.46666666666667</v>
      </c>
      <c r="K238" s="32">
        <v>160.66388888888889</v>
      </c>
      <c r="L238" s="32">
        <v>46.838888888888896</v>
      </c>
      <c r="M238" s="32">
        <v>34.036111111111111</v>
      </c>
      <c r="N238" s="32">
        <v>5.0583333333333336</v>
      </c>
      <c r="O238" s="32">
        <v>7.7444444444444445</v>
      </c>
      <c r="P238" s="32">
        <v>18.491666666666667</v>
      </c>
      <c r="Q238" s="32">
        <v>18.491666666666667</v>
      </c>
      <c r="R238" s="32">
        <v>0</v>
      </c>
      <c r="S238" s="32">
        <v>108.13611111111111</v>
      </c>
      <c r="T238" s="32">
        <v>108.13611111111111</v>
      </c>
      <c r="U238" s="32">
        <v>0</v>
      </c>
      <c r="V238" s="32">
        <v>0</v>
      </c>
      <c r="W238" s="32">
        <v>0</v>
      </c>
      <c r="X238" s="32">
        <v>0</v>
      </c>
      <c r="Y238" s="32">
        <v>0</v>
      </c>
      <c r="Z238" s="32">
        <v>0</v>
      </c>
      <c r="AA238" s="32">
        <v>0</v>
      </c>
      <c r="AB238" s="32">
        <v>0</v>
      </c>
      <c r="AC238" s="32">
        <v>0</v>
      </c>
      <c r="AD238" s="32">
        <v>0</v>
      </c>
      <c r="AE238" s="32">
        <v>0</v>
      </c>
      <c r="AF238" t="s">
        <v>66</v>
      </c>
      <c r="AG238">
        <v>5</v>
      </c>
      <c r="AH238"/>
    </row>
    <row r="239" spans="1:34" x14ac:dyDescent="0.25">
      <c r="A239" t="s">
        <v>1061</v>
      </c>
      <c r="B239" t="s">
        <v>515</v>
      </c>
      <c r="C239" t="s">
        <v>851</v>
      </c>
      <c r="D239" t="s">
        <v>1019</v>
      </c>
      <c r="E239" s="32">
        <v>29.666666666666668</v>
      </c>
      <c r="F239" s="32">
        <v>4.1688202247191004</v>
      </c>
      <c r="G239" s="32">
        <v>3.7874531835205993</v>
      </c>
      <c r="H239" s="32">
        <v>1.1246254681647938</v>
      </c>
      <c r="I239" s="32">
        <v>0.81207865168539317</v>
      </c>
      <c r="J239" s="32">
        <v>123.67499999999998</v>
      </c>
      <c r="K239" s="32">
        <v>112.36111111111111</v>
      </c>
      <c r="L239" s="32">
        <v>33.363888888888887</v>
      </c>
      <c r="M239" s="32">
        <v>24.091666666666665</v>
      </c>
      <c r="N239" s="32">
        <v>4.2055555555555557</v>
      </c>
      <c r="O239" s="32">
        <v>5.0666666666666664</v>
      </c>
      <c r="P239" s="32">
        <v>17.225000000000001</v>
      </c>
      <c r="Q239" s="32">
        <v>15.183333333333334</v>
      </c>
      <c r="R239" s="32">
        <v>2.0416666666666665</v>
      </c>
      <c r="S239" s="32">
        <v>73.086111111111109</v>
      </c>
      <c r="T239" s="32">
        <v>73.086111111111109</v>
      </c>
      <c r="U239" s="32">
        <v>0</v>
      </c>
      <c r="V239" s="32">
        <v>0</v>
      </c>
      <c r="W239" s="32">
        <v>0</v>
      </c>
      <c r="X239" s="32">
        <v>0</v>
      </c>
      <c r="Y239" s="32">
        <v>0</v>
      </c>
      <c r="Z239" s="32">
        <v>0</v>
      </c>
      <c r="AA239" s="32">
        <v>0</v>
      </c>
      <c r="AB239" s="32">
        <v>0</v>
      </c>
      <c r="AC239" s="32">
        <v>0</v>
      </c>
      <c r="AD239" s="32">
        <v>0</v>
      </c>
      <c r="AE239" s="32">
        <v>0</v>
      </c>
      <c r="AF239" t="s">
        <v>157</v>
      </c>
      <c r="AG239">
        <v>5</v>
      </c>
      <c r="AH239"/>
    </row>
    <row r="240" spans="1:34" x14ac:dyDescent="0.25">
      <c r="A240" t="s">
        <v>1061</v>
      </c>
      <c r="B240" t="s">
        <v>594</v>
      </c>
      <c r="C240" t="s">
        <v>896</v>
      </c>
      <c r="D240" t="s">
        <v>1019</v>
      </c>
      <c r="E240" s="32">
        <v>67.955555555555549</v>
      </c>
      <c r="F240" s="32">
        <v>5.2246877043819504</v>
      </c>
      <c r="G240" s="32">
        <v>4.8445160235448022</v>
      </c>
      <c r="H240" s="32">
        <v>1.4873937213865276</v>
      </c>
      <c r="I240" s="32">
        <v>1.1072220405493791</v>
      </c>
      <c r="J240" s="32">
        <v>355.04655555555564</v>
      </c>
      <c r="K240" s="32">
        <v>329.21177777777785</v>
      </c>
      <c r="L240" s="32">
        <v>101.07666666666668</v>
      </c>
      <c r="M240" s="32">
        <v>75.241888888888909</v>
      </c>
      <c r="N240" s="32">
        <v>21.123666666666672</v>
      </c>
      <c r="O240" s="32">
        <v>4.7111111111111112</v>
      </c>
      <c r="P240" s="32">
        <v>49.694444444444457</v>
      </c>
      <c r="Q240" s="32">
        <v>49.694444444444457</v>
      </c>
      <c r="R240" s="32">
        <v>0</v>
      </c>
      <c r="S240" s="32">
        <v>204.2754444444445</v>
      </c>
      <c r="T240" s="32">
        <v>151.03377777777783</v>
      </c>
      <c r="U240" s="32">
        <v>0</v>
      </c>
      <c r="V240" s="32">
        <v>53.241666666666667</v>
      </c>
      <c r="W240" s="32">
        <v>36.56111111111111</v>
      </c>
      <c r="X240" s="32">
        <v>3.411111111111111</v>
      </c>
      <c r="Y240" s="32">
        <v>0</v>
      </c>
      <c r="Z240" s="32">
        <v>0</v>
      </c>
      <c r="AA240" s="32">
        <v>6.8055555555555554</v>
      </c>
      <c r="AB240" s="32">
        <v>0</v>
      </c>
      <c r="AC240" s="32">
        <v>26.344444444444445</v>
      </c>
      <c r="AD240" s="32">
        <v>0</v>
      </c>
      <c r="AE240" s="32">
        <v>0</v>
      </c>
      <c r="AF240" t="s">
        <v>239</v>
      </c>
      <c r="AG240">
        <v>5</v>
      </c>
      <c r="AH240"/>
    </row>
    <row r="241" spans="1:34" x14ac:dyDescent="0.25">
      <c r="A241" t="s">
        <v>1061</v>
      </c>
      <c r="B241" t="s">
        <v>451</v>
      </c>
      <c r="C241" t="s">
        <v>814</v>
      </c>
      <c r="D241" t="s">
        <v>1002</v>
      </c>
      <c r="E241" s="32">
        <v>36.822222222222223</v>
      </c>
      <c r="F241" s="32">
        <v>3.9084188292094142</v>
      </c>
      <c r="G241" s="32">
        <v>3.5647254073627037</v>
      </c>
      <c r="H241" s="32">
        <v>0.7794960772480386</v>
      </c>
      <c r="I241" s="32">
        <v>0.43580265540132768</v>
      </c>
      <c r="J241" s="32">
        <v>143.91666666666666</v>
      </c>
      <c r="K241" s="32">
        <v>131.26111111111112</v>
      </c>
      <c r="L241" s="32">
        <v>28.702777777777776</v>
      </c>
      <c r="M241" s="32">
        <v>16.047222222222221</v>
      </c>
      <c r="N241" s="32">
        <v>7.0638888888888891</v>
      </c>
      <c r="O241" s="32">
        <v>5.5916666666666668</v>
      </c>
      <c r="P241" s="32">
        <v>18.93611111111111</v>
      </c>
      <c r="Q241" s="32">
        <v>18.93611111111111</v>
      </c>
      <c r="R241" s="32">
        <v>0</v>
      </c>
      <c r="S241" s="32">
        <v>96.277777777777771</v>
      </c>
      <c r="T241" s="32">
        <v>74.422222222222217</v>
      </c>
      <c r="U241" s="32">
        <v>0.12777777777777777</v>
      </c>
      <c r="V241" s="32">
        <v>21.727777777777778</v>
      </c>
      <c r="W241" s="32">
        <v>24.272222222222226</v>
      </c>
      <c r="X241" s="32">
        <v>1.5555555555555556</v>
      </c>
      <c r="Y241" s="32">
        <v>3.0333333333333332</v>
      </c>
      <c r="Z241" s="32">
        <v>0</v>
      </c>
      <c r="AA241" s="32">
        <v>2.0027777777777778</v>
      </c>
      <c r="AB241" s="32">
        <v>0</v>
      </c>
      <c r="AC241" s="32">
        <v>17.680555555555557</v>
      </c>
      <c r="AD241" s="32">
        <v>0</v>
      </c>
      <c r="AE241" s="32">
        <v>0</v>
      </c>
      <c r="AF241" t="s">
        <v>93</v>
      </c>
      <c r="AG241">
        <v>5</v>
      </c>
      <c r="AH241"/>
    </row>
    <row r="242" spans="1:34" x14ac:dyDescent="0.25">
      <c r="A242" t="s">
        <v>1061</v>
      </c>
      <c r="B242" t="s">
        <v>502</v>
      </c>
      <c r="C242" t="s">
        <v>845</v>
      </c>
      <c r="D242" t="s">
        <v>992</v>
      </c>
      <c r="E242" s="32">
        <v>58.155555555555559</v>
      </c>
      <c r="F242" s="32">
        <v>4.0174684753534589</v>
      </c>
      <c r="G242" s="32">
        <v>3.6237886893389382</v>
      </c>
      <c r="H242" s="32">
        <v>0.67591134887275506</v>
      </c>
      <c r="I242" s="32">
        <v>0.39885555980129911</v>
      </c>
      <c r="J242" s="32">
        <v>233.63811111111116</v>
      </c>
      <c r="K242" s="32">
        <v>210.74344444444449</v>
      </c>
      <c r="L242" s="32">
        <v>39.308</v>
      </c>
      <c r="M242" s="32">
        <v>23.195666666666664</v>
      </c>
      <c r="N242" s="32">
        <v>10.645666666666667</v>
      </c>
      <c r="O242" s="32">
        <v>5.4666666666666668</v>
      </c>
      <c r="P242" s="32">
        <v>54.232222222222234</v>
      </c>
      <c r="Q242" s="32">
        <v>47.4498888888889</v>
      </c>
      <c r="R242" s="32">
        <v>6.7823333333333347</v>
      </c>
      <c r="S242" s="32">
        <v>140.09788888888892</v>
      </c>
      <c r="T242" s="32">
        <v>126.70888888888891</v>
      </c>
      <c r="U242" s="32">
        <v>5.8647777777777765</v>
      </c>
      <c r="V242" s="32">
        <v>7.5242222222222219</v>
      </c>
      <c r="W242" s="32">
        <v>50.777777777777779</v>
      </c>
      <c r="X242" s="32">
        <v>9.4083333333333332</v>
      </c>
      <c r="Y242" s="32">
        <v>0</v>
      </c>
      <c r="Z242" s="32">
        <v>0</v>
      </c>
      <c r="AA242" s="32">
        <v>5.8138888888888891</v>
      </c>
      <c r="AB242" s="32">
        <v>0</v>
      </c>
      <c r="AC242" s="32">
        <v>35.555555555555557</v>
      </c>
      <c r="AD242" s="32">
        <v>0</v>
      </c>
      <c r="AE242" s="32">
        <v>0</v>
      </c>
      <c r="AF242" t="s">
        <v>144</v>
      </c>
      <c r="AG242">
        <v>5</v>
      </c>
      <c r="AH242"/>
    </row>
    <row r="243" spans="1:34" x14ac:dyDescent="0.25">
      <c r="A243" t="s">
        <v>1061</v>
      </c>
      <c r="B243" t="s">
        <v>605</v>
      </c>
      <c r="C243" t="s">
        <v>903</v>
      </c>
      <c r="D243" t="s">
        <v>956</v>
      </c>
      <c r="E243" s="32">
        <v>30.111111111111111</v>
      </c>
      <c r="F243" s="32">
        <v>3.5402214022140219</v>
      </c>
      <c r="G243" s="32">
        <v>3.4846863468634686</v>
      </c>
      <c r="H243" s="32">
        <v>0.64880073800738003</v>
      </c>
      <c r="I243" s="32">
        <v>0.59326568265682655</v>
      </c>
      <c r="J243" s="32">
        <v>106.6</v>
      </c>
      <c r="K243" s="32">
        <v>104.92777777777778</v>
      </c>
      <c r="L243" s="32">
        <v>19.536111111111108</v>
      </c>
      <c r="M243" s="32">
        <v>17.863888888888887</v>
      </c>
      <c r="N243" s="32">
        <v>1.1333333333333333</v>
      </c>
      <c r="O243" s="32">
        <v>0.53888888888888886</v>
      </c>
      <c r="P243" s="32">
        <v>15.427777777777777</v>
      </c>
      <c r="Q243" s="32">
        <v>15.427777777777777</v>
      </c>
      <c r="R243" s="32">
        <v>0</v>
      </c>
      <c r="S243" s="32">
        <v>71.63611111111112</v>
      </c>
      <c r="T243" s="32">
        <v>58.805555555555557</v>
      </c>
      <c r="U243" s="32">
        <v>0</v>
      </c>
      <c r="V243" s="32">
        <v>12.830555555555556</v>
      </c>
      <c r="W243" s="32">
        <v>1</v>
      </c>
      <c r="X243" s="32">
        <v>0.15</v>
      </c>
      <c r="Y243" s="32">
        <v>0</v>
      </c>
      <c r="Z243" s="32">
        <v>0.53888888888888886</v>
      </c>
      <c r="AA243" s="32">
        <v>0</v>
      </c>
      <c r="AB243" s="32">
        <v>0</v>
      </c>
      <c r="AC243" s="32">
        <v>0.31111111111111112</v>
      </c>
      <c r="AD243" s="32">
        <v>0</v>
      </c>
      <c r="AE243" s="32">
        <v>0</v>
      </c>
      <c r="AF243" t="s">
        <v>250</v>
      </c>
      <c r="AG243">
        <v>5</v>
      </c>
      <c r="AH243"/>
    </row>
    <row r="244" spans="1:34" x14ac:dyDescent="0.25">
      <c r="A244" t="s">
        <v>1061</v>
      </c>
      <c r="B244" t="s">
        <v>579</v>
      </c>
      <c r="C244" t="s">
        <v>882</v>
      </c>
      <c r="D244" t="s">
        <v>1019</v>
      </c>
      <c r="E244" s="32">
        <v>80.344444444444449</v>
      </c>
      <c r="F244" s="32">
        <v>3.789586502558429</v>
      </c>
      <c r="G244" s="32">
        <v>3.605552482367584</v>
      </c>
      <c r="H244" s="32">
        <v>0.91394689531185169</v>
      </c>
      <c r="I244" s="32">
        <v>0.72991287512100678</v>
      </c>
      <c r="J244" s="32">
        <v>304.47222222222223</v>
      </c>
      <c r="K244" s="32">
        <v>289.68611111111113</v>
      </c>
      <c r="L244" s="32">
        <v>73.430555555555557</v>
      </c>
      <c r="M244" s="32">
        <v>58.644444444444446</v>
      </c>
      <c r="N244" s="32">
        <v>9.0972222222222214</v>
      </c>
      <c r="O244" s="32">
        <v>5.6888888888888891</v>
      </c>
      <c r="P244" s="32">
        <v>36.37222222222222</v>
      </c>
      <c r="Q244" s="32">
        <v>36.37222222222222</v>
      </c>
      <c r="R244" s="32">
        <v>0</v>
      </c>
      <c r="S244" s="32">
        <v>194.66944444444442</v>
      </c>
      <c r="T244" s="32">
        <v>131.27222222222221</v>
      </c>
      <c r="U244" s="32">
        <v>0</v>
      </c>
      <c r="V244" s="32">
        <v>63.397222222222226</v>
      </c>
      <c r="W244" s="32">
        <v>0</v>
      </c>
      <c r="X244" s="32">
        <v>0</v>
      </c>
      <c r="Y244" s="32">
        <v>0</v>
      </c>
      <c r="Z244" s="32">
        <v>0</v>
      </c>
      <c r="AA244" s="32">
        <v>0</v>
      </c>
      <c r="AB244" s="32">
        <v>0</v>
      </c>
      <c r="AC244" s="32">
        <v>0</v>
      </c>
      <c r="AD244" s="32">
        <v>0</v>
      </c>
      <c r="AE244" s="32">
        <v>0</v>
      </c>
      <c r="AF244" t="s">
        <v>223</v>
      </c>
      <c r="AG244">
        <v>5</v>
      </c>
      <c r="AH244"/>
    </row>
    <row r="245" spans="1:34" x14ac:dyDescent="0.25">
      <c r="A245" t="s">
        <v>1061</v>
      </c>
      <c r="B245" t="s">
        <v>460</v>
      </c>
      <c r="C245" t="s">
        <v>821</v>
      </c>
      <c r="D245" t="s">
        <v>961</v>
      </c>
      <c r="E245" s="32">
        <v>30.911111111111111</v>
      </c>
      <c r="F245" s="32">
        <v>4.0122286125089852</v>
      </c>
      <c r="G245" s="32">
        <v>3.8249137311286834</v>
      </c>
      <c r="H245" s="32">
        <v>0.89590222861250901</v>
      </c>
      <c r="I245" s="32">
        <v>0.70858734723220707</v>
      </c>
      <c r="J245" s="32">
        <v>124.02244444444442</v>
      </c>
      <c r="K245" s="32">
        <v>118.2323333333333</v>
      </c>
      <c r="L245" s="32">
        <v>27.693333333333335</v>
      </c>
      <c r="M245" s="32">
        <v>21.903222222222222</v>
      </c>
      <c r="N245" s="32">
        <v>0</v>
      </c>
      <c r="O245" s="32">
        <v>5.7901111111111128</v>
      </c>
      <c r="P245" s="32">
        <v>11.761666666666668</v>
      </c>
      <c r="Q245" s="32">
        <v>11.761666666666668</v>
      </c>
      <c r="R245" s="32">
        <v>0</v>
      </c>
      <c r="S245" s="32">
        <v>84.567444444444419</v>
      </c>
      <c r="T245" s="32">
        <v>32.411555555555552</v>
      </c>
      <c r="U245" s="32">
        <v>0</v>
      </c>
      <c r="V245" s="32">
        <v>52.155888888888867</v>
      </c>
      <c r="W245" s="32">
        <v>0</v>
      </c>
      <c r="X245" s="32">
        <v>0</v>
      </c>
      <c r="Y245" s="32">
        <v>0</v>
      </c>
      <c r="Z245" s="32">
        <v>0</v>
      </c>
      <c r="AA245" s="32">
        <v>0</v>
      </c>
      <c r="AB245" s="32">
        <v>0</v>
      </c>
      <c r="AC245" s="32">
        <v>0</v>
      </c>
      <c r="AD245" s="32">
        <v>0</v>
      </c>
      <c r="AE245" s="32">
        <v>0</v>
      </c>
      <c r="AF245" t="s">
        <v>102</v>
      </c>
      <c r="AG245">
        <v>5</v>
      </c>
      <c r="AH245"/>
    </row>
    <row r="246" spans="1:34" x14ac:dyDescent="0.25">
      <c r="A246" t="s">
        <v>1061</v>
      </c>
      <c r="B246" t="s">
        <v>372</v>
      </c>
      <c r="C246" t="s">
        <v>767</v>
      </c>
      <c r="D246" t="s">
        <v>974</v>
      </c>
      <c r="E246" s="32">
        <v>29.7</v>
      </c>
      <c r="F246" s="32">
        <v>3.3077590722035164</v>
      </c>
      <c r="G246" s="32">
        <v>3.0352188552188553</v>
      </c>
      <c r="H246" s="32">
        <v>1.003606434717546</v>
      </c>
      <c r="I246" s="32">
        <v>0.73106621773288438</v>
      </c>
      <c r="J246" s="32">
        <v>98.240444444444435</v>
      </c>
      <c r="K246" s="32">
        <v>90.146000000000001</v>
      </c>
      <c r="L246" s="32">
        <v>29.807111111111112</v>
      </c>
      <c r="M246" s="32">
        <v>21.712666666666667</v>
      </c>
      <c r="N246" s="32">
        <v>3.0666666666666669</v>
      </c>
      <c r="O246" s="32">
        <v>5.0277777777777777</v>
      </c>
      <c r="P246" s="32">
        <v>5.3305555555555557</v>
      </c>
      <c r="Q246" s="32">
        <v>5.3305555555555557</v>
      </c>
      <c r="R246" s="32">
        <v>0</v>
      </c>
      <c r="S246" s="32">
        <v>63.102777777777774</v>
      </c>
      <c r="T246" s="32">
        <v>53.663888888888891</v>
      </c>
      <c r="U246" s="32">
        <v>0.3888888888888889</v>
      </c>
      <c r="V246" s="32">
        <v>9.0500000000000007</v>
      </c>
      <c r="W246" s="32">
        <v>19.495999999999999</v>
      </c>
      <c r="X246" s="32">
        <v>11.079333333333333</v>
      </c>
      <c r="Y246" s="32">
        <v>0</v>
      </c>
      <c r="Z246" s="32">
        <v>0</v>
      </c>
      <c r="AA246" s="32">
        <v>0.29166666666666669</v>
      </c>
      <c r="AB246" s="32">
        <v>0</v>
      </c>
      <c r="AC246" s="32">
        <v>7.0583333333333336</v>
      </c>
      <c r="AD246" s="32">
        <v>0</v>
      </c>
      <c r="AE246" s="32">
        <v>1.0666666666666667</v>
      </c>
      <c r="AF246" t="s">
        <v>12</v>
      </c>
      <c r="AG246">
        <v>5</v>
      </c>
      <c r="AH246"/>
    </row>
    <row r="247" spans="1:34" x14ac:dyDescent="0.25">
      <c r="A247" t="s">
        <v>1061</v>
      </c>
      <c r="B247" t="s">
        <v>590</v>
      </c>
      <c r="C247" t="s">
        <v>895</v>
      </c>
      <c r="D247" t="s">
        <v>1025</v>
      </c>
      <c r="E247" s="32">
        <v>30.644444444444446</v>
      </c>
      <c r="F247" s="32">
        <v>5.2652465554749819</v>
      </c>
      <c r="G247" s="32">
        <v>4.8417512690355338</v>
      </c>
      <c r="H247" s="32">
        <v>0.98341189267585205</v>
      </c>
      <c r="I247" s="32">
        <v>0.55991660623640327</v>
      </c>
      <c r="J247" s="32">
        <v>161.35055555555556</v>
      </c>
      <c r="K247" s="32">
        <v>148.3727777777778</v>
      </c>
      <c r="L247" s="32">
        <v>30.136111111111113</v>
      </c>
      <c r="M247" s="32">
        <v>17.158333333333335</v>
      </c>
      <c r="N247" s="32">
        <v>7.6444444444444448</v>
      </c>
      <c r="O247" s="32">
        <v>5.333333333333333</v>
      </c>
      <c r="P247" s="32">
        <v>29.866666666666667</v>
      </c>
      <c r="Q247" s="32">
        <v>29.866666666666667</v>
      </c>
      <c r="R247" s="32">
        <v>0</v>
      </c>
      <c r="S247" s="32">
        <v>101.34777777777778</v>
      </c>
      <c r="T247" s="32">
        <v>98.00055555555555</v>
      </c>
      <c r="U247" s="32">
        <v>0</v>
      </c>
      <c r="V247" s="32">
        <v>3.3472222222222223</v>
      </c>
      <c r="W247" s="32">
        <v>0.97777777777777775</v>
      </c>
      <c r="X247" s="32">
        <v>0</v>
      </c>
      <c r="Y247" s="32">
        <v>0</v>
      </c>
      <c r="Z247" s="32">
        <v>0</v>
      </c>
      <c r="AA247" s="32">
        <v>0</v>
      </c>
      <c r="AB247" s="32">
        <v>0</v>
      </c>
      <c r="AC247" s="32">
        <v>0.97777777777777775</v>
      </c>
      <c r="AD247" s="32">
        <v>0</v>
      </c>
      <c r="AE247" s="32">
        <v>0</v>
      </c>
      <c r="AF247" t="s">
        <v>235</v>
      </c>
      <c r="AG247">
        <v>5</v>
      </c>
      <c r="AH247"/>
    </row>
    <row r="248" spans="1:34" x14ac:dyDescent="0.25">
      <c r="A248" t="s">
        <v>1061</v>
      </c>
      <c r="B248" t="s">
        <v>513</v>
      </c>
      <c r="C248" t="s">
        <v>849</v>
      </c>
      <c r="D248" t="s">
        <v>972</v>
      </c>
      <c r="E248" s="32">
        <v>33.733333333333334</v>
      </c>
      <c r="F248" s="32">
        <v>3.7026218708827408</v>
      </c>
      <c r="G248" s="32">
        <v>3.3238372859025036</v>
      </c>
      <c r="H248" s="32">
        <v>0.74380764163372859</v>
      </c>
      <c r="I248" s="32">
        <v>0.36502305665349144</v>
      </c>
      <c r="J248" s="32">
        <v>124.9017777777778</v>
      </c>
      <c r="K248" s="32">
        <v>112.12411111111112</v>
      </c>
      <c r="L248" s="32">
        <v>25.091111111111111</v>
      </c>
      <c r="M248" s="32">
        <v>12.313444444444444</v>
      </c>
      <c r="N248" s="32">
        <v>5.4887777777777789</v>
      </c>
      <c r="O248" s="32">
        <v>7.2888888888888888</v>
      </c>
      <c r="P248" s="32">
        <v>23.005444444444436</v>
      </c>
      <c r="Q248" s="32">
        <v>23.005444444444436</v>
      </c>
      <c r="R248" s="32">
        <v>0</v>
      </c>
      <c r="S248" s="32">
        <v>76.805222222222241</v>
      </c>
      <c r="T248" s="32">
        <v>61.877666666666684</v>
      </c>
      <c r="U248" s="32">
        <v>0</v>
      </c>
      <c r="V248" s="32">
        <v>14.927555555555553</v>
      </c>
      <c r="W248" s="32">
        <v>0.7055555555555556</v>
      </c>
      <c r="X248" s="32">
        <v>0.7055555555555556</v>
      </c>
      <c r="Y248" s="32">
        <v>0</v>
      </c>
      <c r="Z248" s="32">
        <v>0</v>
      </c>
      <c r="AA248" s="32">
        <v>0</v>
      </c>
      <c r="AB248" s="32">
        <v>0</v>
      </c>
      <c r="AC248" s="32">
        <v>0</v>
      </c>
      <c r="AD248" s="32">
        <v>0</v>
      </c>
      <c r="AE248" s="32">
        <v>0</v>
      </c>
      <c r="AF248" t="s">
        <v>155</v>
      </c>
      <c r="AG248">
        <v>5</v>
      </c>
      <c r="AH248"/>
    </row>
    <row r="249" spans="1:34" x14ac:dyDescent="0.25">
      <c r="A249" t="s">
        <v>1061</v>
      </c>
      <c r="B249" t="s">
        <v>548</v>
      </c>
      <c r="C249" t="s">
        <v>872</v>
      </c>
      <c r="D249" t="s">
        <v>981</v>
      </c>
      <c r="E249" s="32">
        <v>115.95555555555555</v>
      </c>
      <c r="F249" s="32">
        <v>4.6998371023380612</v>
      </c>
      <c r="G249" s="32">
        <v>4.3418455346876206</v>
      </c>
      <c r="H249" s="32">
        <v>1.0698543503257953</v>
      </c>
      <c r="I249" s="32">
        <v>0.71186278267535463</v>
      </c>
      <c r="J249" s="32">
        <v>544.97222222222229</v>
      </c>
      <c r="K249" s="32">
        <v>503.46111111111117</v>
      </c>
      <c r="L249" s="32">
        <v>124.05555555555556</v>
      </c>
      <c r="M249" s="32">
        <v>82.544444444444451</v>
      </c>
      <c r="N249" s="32">
        <v>36</v>
      </c>
      <c r="O249" s="32">
        <v>5.5111111111111111</v>
      </c>
      <c r="P249" s="32">
        <v>32.091666666666669</v>
      </c>
      <c r="Q249" s="32">
        <v>32.091666666666669</v>
      </c>
      <c r="R249" s="32">
        <v>0</v>
      </c>
      <c r="S249" s="32">
        <v>388.82500000000005</v>
      </c>
      <c r="T249" s="32">
        <v>328.03333333333336</v>
      </c>
      <c r="U249" s="32">
        <v>0</v>
      </c>
      <c r="V249" s="32">
        <v>60.791666666666664</v>
      </c>
      <c r="W249" s="32">
        <v>0</v>
      </c>
      <c r="X249" s="32">
        <v>0</v>
      </c>
      <c r="Y249" s="32">
        <v>0</v>
      </c>
      <c r="Z249" s="32">
        <v>0</v>
      </c>
      <c r="AA249" s="32">
        <v>0</v>
      </c>
      <c r="AB249" s="32">
        <v>0</v>
      </c>
      <c r="AC249" s="32">
        <v>0</v>
      </c>
      <c r="AD249" s="32">
        <v>0</v>
      </c>
      <c r="AE249" s="32">
        <v>0</v>
      </c>
      <c r="AF249" t="s">
        <v>192</v>
      </c>
      <c r="AG249">
        <v>5</v>
      </c>
      <c r="AH249"/>
    </row>
    <row r="250" spans="1:34" x14ac:dyDescent="0.25">
      <c r="A250" t="s">
        <v>1061</v>
      </c>
      <c r="B250" t="s">
        <v>639</v>
      </c>
      <c r="C250" t="s">
        <v>733</v>
      </c>
      <c r="D250" t="s">
        <v>983</v>
      </c>
      <c r="E250" s="32">
        <v>83.788888888888891</v>
      </c>
      <c r="F250" s="32">
        <v>4.8365123988860894</v>
      </c>
      <c r="G250" s="32">
        <v>4.3858241612518238</v>
      </c>
      <c r="H250" s="32">
        <v>1.639157936613181</v>
      </c>
      <c r="I250" s="32">
        <v>1.1884696989789152</v>
      </c>
      <c r="J250" s="32">
        <v>405.24599999999998</v>
      </c>
      <c r="K250" s="32">
        <v>367.48333333333335</v>
      </c>
      <c r="L250" s="32">
        <v>137.34322222222221</v>
      </c>
      <c r="M250" s="32">
        <v>99.580555555555549</v>
      </c>
      <c r="N250" s="32">
        <v>37.762666666666668</v>
      </c>
      <c r="O250" s="32">
        <v>0</v>
      </c>
      <c r="P250" s="32">
        <v>42.31666666666667</v>
      </c>
      <c r="Q250" s="32">
        <v>42.31666666666667</v>
      </c>
      <c r="R250" s="32">
        <v>0</v>
      </c>
      <c r="S250" s="32">
        <v>225.58611111111111</v>
      </c>
      <c r="T250" s="32">
        <v>225.58611111111111</v>
      </c>
      <c r="U250" s="32">
        <v>0</v>
      </c>
      <c r="V250" s="32">
        <v>0</v>
      </c>
      <c r="W250" s="32">
        <v>0</v>
      </c>
      <c r="X250" s="32">
        <v>0</v>
      </c>
      <c r="Y250" s="32">
        <v>0</v>
      </c>
      <c r="Z250" s="32">
        <v>0</v>
      </c>
      <c r="AA250" s="32">
        <v>0</v>
      </c>
      <c r="AB250" s="32">
        <v>0</v>
      </c>
      <c r="AC250" s="32">
        <v>0</v>
      </c>
      <c r="AD250" s="32">
        <v>0</v>
      </c>
      <c r="AE250" s="32">
        <v>0</v>
      </c>
      <c r="AF250" t="s">
        <v>285</v>
      </c>
      <c r="AG250">
        <v>5</v>
      </c>
      <c r="AH250"/>
    </row>
    <row r="251" spans="1:34" x14ac:dyDescent="0.25">
      <c r="A251" t="s">
        <v>1061</v>
      </c>
      <c r="B251" t="s">
        <v>677</v>
      </c>
      <c r="C251" t="s">
        <v>944</v>
      </c>
      <c r="D251" t="s">
        <v>981</v>
      </c>
      <c r="E251" s="32">
        <v>53.355555555555554</v>
      </c>
      <c r="F251" s="32">
        <v>4.2046543107038739</v>
      </c>
      <c r="G251" s="32">
        <v>3.88478758850479</v>
      </c>
      <c r="H251" s="32">
        <v>1.1437942523948355</v>
      </c>
      <c r="I251" s="32">
        <v>0.82392753019575171</v>
      </c>
      <c r="J251" s="32">
        <v>224.34166666666667</v>
      </c>
      <c r="K251" s="32">
        <v>207.27500000000001</v>
      </c>
      <c r="L251" s="32">
        <v>61.027777777777771</v>
      </c>
      <c r="M251" s="32">
        <v>43.961111111111109</v>
      </c>
      <c r="N251" s="32">
        <v>17.066666666666666</v>
      </c>
      <c r="O251" s="32">
        <v>0</v>
      </c>
      <c r="P251" s="32">
        <v>14.588888888888889</v>
      </c>
      <c r="Q251" s="32">
        <v>14.588888888888889</v>
      </c>
      <c r="R251" s="32">
        <v>0</v>
      </c>
      <c r="S251" s="32">
        <v>148.72499999999999</v>
      </c>
      <c r="T251" s="32">
        <v>131.72222222222223</v>
      </c>
      <c r="U251" s="32">
        <v>0</v>
      </c>
      <c r="V251" s="32">
        <v>17.002777777777776</v>
      </c>
      <c r="W251" s="32">
        <v>9.4</v>
      </c>
      <c r="X251" s="32">
        <v>5.9333333333333336</v>
      </c>
      <c r="Y251" s="32">
        <v>0</v>
      </c>
      <c r="Z251" s="32">
        <v>0</v>
      </c>
      <c r="AA251" s="32">
        <v>0</v>
      </c>
      <c r="AB251" s="32">
        <v>0</v>
      </c>
      <c r="AC251" s="32">
        <v>3.4666666666666668</v>
      </c>
      <c r="AD251" s="32">
        <v>0</v>
      </c>
      <c r="AE251" s="32">
        <v>0</v>
      </c>
      <c r="AF251" t="s">
        <v>323</v>
      </c>
      <c r="AG251">
        <v>5</v>
      </c>
      <c r="AH251"/>
    </row>
    <row r="252" spans="1:34" x14ac:dyDescent="0.25">
      <c r="A252" t="s">
        <v>1061</v>
      </c>
      <c r="B252" t="s">
        <v>438</v>
      </c>
      <c r="C252" t="s">
        <v>748</v>
      </c>
      <c r="D252" t="s">
        <v>983</v>
      </c>
      <c r="E252" s="32">
        <v>161.84444444444443</v>
      </c>
      <c r="F252" s="32">
        <v>3.2318680488809557</v>
      </c>
      <c r="G252" s="32">
        <v>3.0703322806535769</v>
      </c>
      <c r="H252" s="32">
        <v>0.79944802965810791</v>
      </c>
      <c r="I252" s="32">
        <v>0.63791226143072899</v>
      </c>
      <c r="J252" s="32">
        <v>523.05988888888885</v>
      </c>
      <c r="K252" s="32">
        <v>496.91622222222219</v>
      </c>
      <c r="L252" s="32">
        <v>129.38622222222222</v>
      </c>
      <c r="M252" s="32">
        <v>103.24255555555554</v>
      </c>
      <c r="N252" s="32">
        <v>26.143666666666661</v>
      </c>
      <c r="O252" s="32">
        <v>0</v>
      </c>
      <c r="P252" s="32">
        <v>73.927888888888873</v>
      </c>
      <c r="Q252" s="32">
        <v>73.927888888888873</v>
      </c>
      <c r="R252" s="32">
        <v>0</v>
      </c>
      <c r="S252" s="32">
        <v>319.74577777777779</v>
      </c>
      <c r="T252" s="32">
        <v>290.57600000000002</v>
      </c>
      <c r="U252" s="32">
        <v>0</v>
      </c>
      <c r="V252" s="32">
        <v>29.169777777777774</v>
      </c>
      <c r="W252" s="32">
        <v>0</v>
      </c>
      <c r="X252" s="32">
        <v>0</v>
      </c>
      <c r="Y252" s="32">
        <v>0</v>
      </c>
      <c r="Z252" s="32">
        <v>0</v>
      </c>
      <c r="AA252" s="32">
        <v>0</v>
      </c>
      <c r="AB252" s="32">
        <v>0</v>
      </c>
      <c r="AC252" s="32">
        <v>0</v>
      </c>
      <c r="AD252" s="32">
        <v>0</v>
      </c>
      <c r="AE252" s="32">
        <v>0</v>
      </c>
      <c r="AF252" t="s">
        <v>80</v>
      </c>
      <c r="AG252">
        <v>5</v>
      </c>
      <c r="AH252"/>
    </row>
    <row r="253" spans="1:34" x14ac:dyDescent="0.25">
      <c r="A253" t="s">
        <v>1061</v>
      </c>
      <c r="B253" t="s">
        <v>497</v>
      </c>
      <c r="C253" t="s">
        <v>808</v>
      </c>
      <c r="D253" t="s">
        <v>981</v>
      </c>
      <c r="E253" s="32">
        <v>75.144444444444446</v>
      </c>
      <c r="F253" s="32">
        <v>4.9977554339790027</v>
      </c>
      <c r="G253" s="32">
        <v>4.5432973532456007</v>
      </c>
      <c r="H253" s="32">
        <v>1.3498817093006064</v>
      </c>
      <c r="I253" s="32">
        <v>0.89542362856720392</v>
      </c>
      <c r="J253" s="32">
        <v>375.55355555555553</v>
      </c>
      <c r="K253" s="32">
        <v>341.40355555555556</v>
      </c>
      <c r="L253" s="32">
        <v>101.43611111111112</v>
      </c>
      <c r="M253" s="32">
        <v>67.286111111111111</v>
      </c>
      <c r="N253" s="32">
        <v>30.233333333333334</v>
      </c>
      <c r="O253" s="32">
        <v>3.9166666666666665</v>
      </c>
      <c r="P253" s="32">
        <v>61.097222222222221</v>
      </c>
      <c r="Q253" s="32">
        <v>61.097222222222221</v>
      </c>
      <c r="R253" s="32">
        <v>0</v>
      </c>
      <c r="S253" s="32">
        <v>213.02022222222223</v>
      </c>
      <c r="T253" s="32">
        <v>183.80633333333333</v>
      </c>
      <c r="U253" s="32">
        <v>0</v>
      </c>
      <c r="V253" s="32">
        <v>29.213888888888889</v>
      </c>
      <c r="W253" s="32">
        <v>12.703555555555555</v>
      </c>
      <c r="X253" s="32">
        <v>0</v>
      </c>
      <c r="Y253" s="32">
        <v>0</v>
      </c>
      <c r="Z253" s="32">
        <v>0</v>
      </c>
      <c r="AA253" s="32">
        <v>0</v>
      </c>
      <c r="AB253" s="32">
        <v>0</v>
      </c>
      <c r="AC253" s="32">
        <v>12.703555555555555</v>
      </c>
      <c r="AD253" s="32">
        <v>0</v>
      </c>
      <c r="AE253" s="32">
        <v>0</v>
      </c>
      <c r="AF253" t="s">
        <v>139</v>
      </c>
      <c r="AG253">
        <v>5</v>
      </c>
      <c r="AH253"/>
    </row>
    <row r="254" spans="1:34" x14ac:dyDescent="0.25">
      <c r="A254" t="s">
        <v>1061</v>
      </c>
      <c r="B254" t="s">
        <v>619</v>
      </c>
      <c r="C254" t="s">
        <v>748</v>
      </c>
      <c r="D254" t="s">
        <v>983</v>
      </c>
      <c r="E254" s="32">
        <v>90.444444444444443</v>
      </c>
      <c r="F254" s="32">
        <v>3.9669631449631444</v>
      </c>
      <c r="G254" s="32">
        <v>3.510718673218673</v>
      </c>
      <c r="H254" s="32">
        <v>0.73099877149877146</v>
      </c>
      <c r="I254" s="32">
        <v>0.45288697788697785</v>
      </c>
      <c r="J254" s="32">
        <v>358.78977777777772</v>
      </c>
      <c r="K254" s="32">
        <v>317.52499999999998</v>
      </c>
      <c r="L254" s="32">
        <v>66.114777777777775</v>
      </c>
      <c r="M254" s="32">
        <v>40.961111111111109</v>
      </c>
      <c r="N254" s="32">
        <v>19.820333333333334</v>
      </c>
      <c r="O254" s="32">
        <v>5.333333333333333</v>
      </c>
      <c r="P254" s="32">
        <v>86.352777777777774</v>
      </c>
      <c r="Q254" s="32">
        <v>70.24166666666666</v>
      </c>
      <c r="R254" s="32">
        <v>16.111111111111111</v>
      </c>
      <c r="S254" s="32">
        <v>206.32222222222219</v>
      </c>
      <c r="T254" s="32">
        <v>152.9111111111111</v>
      </c>
      <c r="U254" s="32">
        <v>14.411111111111111</v>
      </c>
      <c r="V254" s="32">
        <v>39</v>
      </c>
      <c r="W254" s="32">
        <v>15.708333333333332</v>
      </c>
      <c r="X254" s="32">
        <v>0.8666666666666667</v>
      </c>
      <c r="Y254" s="32">
        <v>0</v>
      </c>
      <c r="Z254" s="32">
        <v>0</v>
      </c>
      <c r="AA254" s="32">
        <v>8.3611111111111107</v>
      </c>
      <c r="AB254" s="32">
        <v>0</v>
      </c>
      <c r="AC254" s="32">
        <v>6.4805555555555552</v>
      </c>
      <c r="AD254" s="32">
        <v>0</v>
      </c>
      <c r="AE254" s="32">
        <v>0</v>
      </c>
      <c r="AF254" t="s">
        <v>264</v>
      </c>
      <c r="AG254">
        <v>5</v>
      </c>
      <c r="AH254"/>
    </row>
    <row r="255" spans="1:34" x14ac:dyDescent="0.25">
      <c r="A255" t="s">
        <v>1061</v>
      </c>
      <c r="B255" t="s">
        <v>426</v>
      </c>
      <c r="C255" t="s">
        <v>758</v>
      </c>
      <c r="D255" t="s">
        <v>990</v>
      </c>
      <c r="E255" s="32">
        <v>42.31111111111111</v>
      </c>
      <c r="F255" s="32">
        <v>4.9610241596638653</v>
      </c>
      <c r="G255" s="32">
        <v>4.6080829831932775</v>
      </c>
      <c r="H255" s="32">
        <v>1.6536239495798317</v>
      </c>
      <c r="I255" s="32">
        <v>1.3006827731092436</v>
      </c>
      <c r="J255" s="32">
        <v>209.90644444444445</v>
      </c>
      <c r="K255" s="32">
        <v>194.97311111111111</v>
      </c>
      <c r="L255" s="32">
        <v>69.966666666666654</v>
      </c>
      <c r="M255" s="32">
        <v>55.033333333333331</v>
      </c>
      <c r="N255" s="32">
        <v>9.2444444444444436</v>
      </c>
      <c r="O255" s="32">
        <v>5.6888888888888891</v>
      </c>
      <c r="P255" s="32">
        <v>23.553666666666665</v>
      </c>
      <c r="Q255" s="32">
        <v>23.553666666666665</v>
      </c>
      <c r="R255" s="32">
        <v>0</v>
      </c>
      <c r="S255" s="32">
        <v>116.38611111111112</v>
      </c>
      <c r="T255" s="32">
        <v>108.29166666666667</v>
      </c>
      <c r="U255" s="32">
        <v>0.13055555555555556</v>
      </c>
      <c r="V255" s="32">
        <v>7.9638888888888886</v>
      </c>
      <c r="W255" s="32">
        <v>89.061111111111117</v>
      </c>
      <c r="X255" s="32">
        <v>34.305555555555557</v>
      </c>
      <c r="Y255" s="32">
        <v>0</v>
      </c>
      <c r="Z255" s="32">
        <v>0</v>
      </c>
      <c r="AA255" s="32">
        <v>6.1722222222222225</v>
      </c>
      <c r="AB255" s="32">
        <v>0</v>
      </c>
      <c r="AC255" s="32">
        <v>48.5</v>
      </c>
      <c r="AD255" s="32">
        <v>0</v>
      </c>
      <c r="AE255" s="32">
        <v>8.3333333333333329E-2</v>
      </c>
      <c r="AF255" t="s">
        <v>67</v>
      </c>
      <c r="AG255">
        <v>5</v>
      </c>
      <c r="AH255"/>
    </row>
    <row r="256" spans="1:34" x14ac:dyDescent="0.25">
      <c r="A256" t="s">
        <v>1061</v>
      </c>
      <c r="B256" t="s">
        <v>638</v>
      </c>
      <c r="C256" t="s">
        <v>921</v>
      </c>
      <c r="D256" t="s">
        <v>1004</v>
      </c>
      <c r="E256" s="32">
        <v>35.955555555555556</v>
      </c>
      <c r="F256" s="32">
        <v>3.3004233621755255</v>
      </c>
      <c r="G256" s="32">
        <v>3.1310784919653893</v>
      </c>
      <c r="H256" s="32">
        <v>0.74459208899876395</v>
      </c>
      <c r="I256" s="32">
        <v>0.57524721878862795</v>
      </c>
      <c r="J256" s="32">
        <v>118.66855555555556</v>
      </c>
      <c r="K256" s="32">
        <v>112.57966666666667</v>
      </c>
      <c r="L256" s="32">
        <v>26.772222222222226</v>
      </c>
      <c r="M256" s="32">
        <v>20.683333333333334</v>
      </c>
      <c r="N256" s="32">
        <v>1.5555555555555556</v>
      </c>
      <c r="O256" s="32">
        <v>4.5333333333333332</v>
      </c>
      <c r="P256" s="32">
        <v>6.7352222222222231</v>
      </c>
      <c r="Q256" s="32">
        <v>6.7352222222222231</v>
      </c>
      <c r="R256" s="32">
        <v>0</v>
      </c>
      <c r="S256" s="32">
        <v>85.161111111111111</v>
      </c>
      <c r="T256" s="32">
        <v>84.988888888888894</v>
      </c>
      <c r="U256" s="32">
        <v>0.17222222222222222</v>
      </c>
      <c r="V256" s="32">
        <v>0</v>
      </c>
      <c r="W256" s="32">
        <v>0</v>
      </c>
      <c r="X256" s="32">
        <v>0</v>
      </c>
      <c r="Y256" s="32">
        <v>0</v>
      </c>
      <c r="Z256" s="32">
        <v>0</v>
      </c>
      <c r="AA256" s="32">
        <v>0</v>
      </c>
      <c r="AB256" s="32">
        <v>0</v>
      </c>
      <c r="AC256" s="32">
        <v>0</v>
      </c>
      <c r="AD256" s="32">
        <v>0</v>
      </c>
      <c r="AE256" s="32">
        <v>0</v>
      </c>
      <c r="AF256" t="s">
        <v>284</v>
      </c>
      <c r="AG256">
        <v>5</v>
      </c>
      <c r="AH256"/>
    </row>
    <row r="257" spans="1:34" x14ac:dyDescent="0.25">
      <c r="A257" t="s">
        <v>1061</v>
      </c>
      <c r="B257" t="s">
        <v>600</v>
      </c>
      <c r="C257" t="s">
        <v>901</v>
      </c>
      <c r="D257" t="s">
        <v>983</v>
      </c>
      <c r="E257" s="32">
        <v>94.044444444444451</v>
      </c>
      <c r="F257" s="32">
        <v>3.435183128544423</v>
      </c>
      <c r="G257" s="32">
        <v>3.2393029300567102</v>
      </c>
      <c r="H257" s="32">
        <v>0.66865311909262737</v>
      </c>
      <c r="I257" s="32">
        <v>0.47655363894139874</v>
      </c>
      <c r="J257" s="32">
        <v>323.05988888888885</v>
      </c>
      <c r="K257" s="32">
        <v>304.63844444444442</v>
      </c>
      <c r="L257" s="32">
        <v>62.883111111111099</v>
      </c>
      <c r="M257" s="32">
        <v>44.817222222222213</v>
      </c>
      <c r="N257" s="32">
        <v>15.399222222222221</v>
      </c>
      <c r="O257" s="32">
        <v>2.6666666666666665</v>
      </c>
      <c r="P257" s="32">
        <v>85.551333333333304</v>
      </c>
      <c r="Q257" s="32">
        <v>85.195777777777749</v>
      </c>
      <c r="R257" s="32">
        <v>0.35555555555555557</v>
      </c>
      <c r="S257" s="32">
        <v>174.62544444444441</v>
      </c>
      <c r="T257" s="32">
        <v>162.55255555555553</v>
      </c>
      <c r="U257" s="32">
        <v>0</v>
      </c>
      <c r="V257" s="32">
        <v>12.072888888888885</v>
      </c>
      <c r="W257" s="32">
        <v>48.765888888888895</v>
      </c>
      <c r="X257" s="32">
        <v>11.606</v>
      </c>
      <c r="Y257" s="32">
        <v>0</v>
      </c>
      <c r="Z257" s="32">
        <v>0</v>
      </c>
      <c r="AA257" s="32">
        <v>9.7687777777777764</v>
      </c>
      <c r="AB257" s="32">
        <v>0</v>
      </c>
      <c r="AC257" s="32">
        <v>27.391111111111115</v>
      </c>
      <c r="AD257" s="32">
        <v>0</v>
      </c>
      <c r="AE257" s="32">
        <v>0</v>
      </c>
      <c r="AF257" t="s">
        <v>245</v>
      </c>
      <c r="AG257">
        <v>5</v>
      </c>
      <c r="AH257"/>
    </row>
    <row r="258" spans="1:34" x14ac:dyDescent="0.25">
      <c r="A258" t="s">
        <v>1061</v>
      </c>
      <c r="B258" t="s">
        <v>414</v>
      </c>
      <c r="C258" t="s">
        <v>791</v>
      </c>
      <c r="D258" t="s">
        <v>996</v>
      </c>
      <c r="E258" s="32">
        <v>36.411111111111111</v>
      </c>
      <c r="F258" s="32">
        <v>3.5458498626792796</v>
      </c>
      <c r="G258" s="32">
        <v>3.1773725968873969</v>
      </c>
      <c r="H258" s="32">
        <v>0.43011901129081476</v>
      </c>
      <c r="I258" s="32">
        <v>0.14838266707354286</v>
      </c>
      <c r="J258" s="32">
        <v>129.10833333333332</v>
      </c>
      <c r="K258" s="32">
        <v>115.69166666666666</v>
      </c>
      <c r="L258" s="32">
        <v>15.661111111111111</v>
      </c>
      <c r="M258" s="32">
        <v>5.4027777777777777</v>
      </c>
      <c r="N258" s="32">
        <v>5.7138888888888886</v>
      </c>
      <c r="O258" s="32">
        <v>4.5444444444444443</v>
      </c>
      <c r="P258" s="32">
        <v>23.56388888888889</v>
      </c>
      <c r="Q258" s="32">
        <v>20.405555555555555</v>
      </c>
      <c r="R258" s="32">
        <v>3.1583333333333332</v>
      </c>
      <c r="S258" s="32">
        <v>89.883333333333326</v>
      </c>
      <c r="T258" s="32">
        <v>69.844444444444449</v>
      </c>
      <c r="U258" s="32">
        <v>3.0472222222222221</v>
      </c>
      <c r="V258" s="32">
        <v>16.991666666666667</v>
      </c>
      <c r="W258" s="32">
        <v>0</v>
      </c>
      <c r="X258" s="32">
        <v>0</v>
      </c>
      <c r="Y258" s="32">
        <v>0</v>
      </c>
      <c r="Z258" s="32">
        <v>0</v>
      </c>
      <c r="AA258" s="32">
        <v>0</v>
      </c>
      <c r="AB258" s="32">
        <v>0</v>
      </c>
      <c r="AC258" s="32">
        <v>0</v>
      </c>
      <c r="AD258" s="32">
        <v>0</v>
      </c>
      <c r="AE258" s="32">
        <v>0</v>
      </c>
      <c r="AF258" t="s">
        <v>54</v>
      </c>
      <c r="AG258">
        <v>5</v>
      </c>
      <c r="AH258"/>
    </row>
    <row r="259" spans="1:34" x14ac:dyDescent="0.25">
      <c r="A259" t="s">
        <v>1061</v>
      </c>
      <c r="B259" t="s">
        <v>423</v>
      </c>
      <c r="C259" t="s">
        <v>799</v>
      </c>
      <c r="D259" t="s">
        <v>961</v>
      </c>
      <c r="E259" s="32">
        <v>19.288888888888888</v>
      </c>
      <c r="F259" s="32">
        <v>4.8283064516129031</v>
      </c>
      <c r="G259" s="32">
        <v>4.6209331797235018</v>
      </c>
      <c r="H259" s="32">
        <v>1.0953744239631333</v>
      </c>
      <c r="I259" s="32">
        <v>0.88800115207373254</v>
      </c>
      <c r="J259" s="32">
        <v>93.132666666666651</v>
      </c>
      <c r="K259" s="32">
        <v>89.132666666666651</v>
      </c>
      <c r="L259" s="32">
        <v>21.12855555555555</v>
      </c>
      <c r="M259" s="32">
        <v>17.12855555555555</v>
      </c>
      <c r="N259" s="32">
        <v>0</v>
      </c>
      <c r="O259" s="32">
        <v>4</v>
      </c>
      <c r="P259" s="32">
        <v>14.692888888888882</v>
      </c>
      <c r="Q259" s="32">
        <v>14.692888888888882</v>
      </c>
      <c r="R259" s="32">
        <v>0</v>
      </c>
      <c r="S259" s="32">
        <v>57.311222222222213</v>
      </c>
      <c r="T259" s="32">
        <v>52.30288888888888</v>
      </c>
      <c r="U259" s="32">
        <v>0</v>
      </c>
      <c r="V259" s="32">
        <v>5.0083333333333337</v>
      </c>
      <c r="W259" s="32">
        <v>26.652222222222221</v>
      </c>
      <c r="X259" s="32">
        <v>2.2961111111111112</v>
      </c>
      <c r="Y259" s="32">
        <v>0</v>
      </c>
      <c r="Z259" s="32">
        <v>0.35555555555555557</v>
      </c>
      <c r="AA259" s="32">
        <v>2.5555555555555554</v>
      </c>
      <c r="AB259" s="32">
        <v>0</v>
      </c>
      <c r="AC259" s="32">
        <v>21.445</v>
      </c>
      <c r="AD259" s="32">
        <v>0</v>
      </c>
      <c r="AE259" s="32">
        <v>0</v>
      </c>
      <c r="AF259" t="s">
        <v>64</v>
      </c>
      <c r="AG259">
        <v>5</v>
      </c>
      <c r="AH259"/>
    </row>
    <row r="260" spans="1:34" x14ac:dyDescent="0.25">
      <c r="A260" t="s">
        <v>1061</v>
      </c>
      <c r="B260" t="s">
        <v>542</v>
      </c>
      <c r="C260" t="s">
        <v>811</v>
      </c>
      <c r="D260" t="s">
        <v>983</v>
      </c>
      <c r="E260" s="32">
        <v>71.36666666666666</v>
      </c>
      <c r="F260" s="32">
        <v>3.5869111007317458</v>
      </c>
      <c r="G260" s="32">
        <v>3.3390518449322748</v>
      </c>
      <c r="H260" s="32">
        <v>0.60853806632414764</v>
      </c>
      <c r="I260" s="32">
        <v>0.36067881052467693</v>
      </c>
      <c r="J260" s="32">
        <v>255.98588888888889</v>
      </c>
      <c r="K260" s="32">
        <v>238.297</v>
      </c>
      <c r="L260" s="32">
        <v>43.429333333333332</v>
      </c>
      <c r="M260" s="32">
        <v>25.740444444444442</v>
      </c>
      <c r="N260" s="32">
        <v>12</v>
      </c>
      <c r="O260" s="32">
        <v>5.6888888888888891</v>
      </c>
      <c r="P260" s="32">
        <v>74.549333333333323</v>
      </c>
      <c r="Q260" s="32">
        <v>74.549333333333323</v>
      </c>
      <c r="R260" s="32">
        <v>0</v>
      </c>
      <c r="S260" s="32">
        <v>138.00722222222223</v>
      </c>
      <c r="T260" s="32">
        <v>138.00722222222223</v>
      </c>
      <c r="U260" s="32">
        <v>0</v>
      </c>
      <c r="V260" s="32">
        <v>0</v>
      </c>
      <c r="W260" s="32">
        <v>42.086666666666666</v>
      </c>
      <c r="X260" s="32">
        <v>2.3247777777777778</v>
      </c>
      <c r="Y260" s="32">
        <v>0</v>
      </c>
      <c r="Z260" s="32">
        <v>0</v>
      </c>
      <c r="AA260" s="32">
        <v>6.9138888888888888</v>
      </c>
      <c r="AB260" s="32">
        <v>0</v>
      </c>
      <c r="AC260" s="32">
        <v>32.847999999999999</v>
      </c>
      <c r="AD260" s="32">
        <v>0</v>
      </c>
      <c r="AE260" s="32">
        <v>0</v>
      </c>
      <c r="AF260" t="s">
        <v>186</v>
      </c>
      <c r="AG260">
        <v>5</v>
      </c>
      <c r="AH260"/>
    </row>
    <row r="261" spans="1:34" x14ac:dyDescent="0.25">
      <c r="A261" t="s">
        <v>1061</v>
      </c>
      <c r="B261" t="s">
        <v>386</v>
      </c>
      <c r="C261" t="s">
        <v>741</v>
      </c>
      <c r="D261" t="s">
        <v>989</v>
      </c>
      <c r="E261" s="32">
        <v>58.855555555555554</v>
      </c>
      <c r="F261" s="32">
        <v>3.4153766282801592</v>
      </c>
      <c r="G261" s="32">
        <v>3.3017745893902215</v>
      </c>
      <c r="H261" s="32">
        <v>0.68969039078723793</v>
      </c>
      <c r="I261" s="32">
        <v>0.57608835189730023</v>
      </c>
      <c r="J261" s="32">
        <v>201.01388888888891</v>
      </c>
      <c r="K261" s="32">
        <v>194.32777777777781</v>
      </c>
      <c r="L261" s="32">
        <v>40.592111111111102</v>
      </c>
      <c r="M261" s="32">
        <v>33.905999999999992</v>
      </c>
      <c r="N261" s="32">
        <v>0.99722222222222223</v>
      </c>
      <c r="O261" s="32">
        <v>5.6888888888888891</v>
      </c>
      <c r="P261" s="32">
        <v>24.156333333333329</v>
      </c>
      <c r="Q261" s="32">
        <v>24.156333333333329</v>
      </c>
      <c r="R261" s="32">
        <v>0</v>
      </c>
      <c r="S261" s="32">
        <v>136.26544444444448</v>
      </c>
      <c r="T261" s="32">
        <v>136.26544444444448</v>
      </c>
      <c r="U261" s="32">
        <v>0</v>
      </c>
      <c r="V261" s="32">
        <v>0</v>
      </c>
      <c r="W261" s="32">
        <v>6.5541111111111121</v>
      </c>
      <c r="X261" s="32">
        <v>0.87633333333333341</v>
      </c>
      <c r="Y261" s="32">
        <v>0</v>
      </c>
      <c r="Z261" s="32">
        <v>0</v>
      </c>
      <c r="AA261" s="32">
        <v>0.47166666666666668</v>
      </c>
      <c r="AB261" s="32">
        <v>0</v>
      </c>
      <c r="AC261" s="32">
        <v>5.2061111111111122</v>
      </c>
      <c r="AD261" s="32">
        <v>0</v>
      </c>
      <c r="AE261" s="32">
        <v>0</v>
      </c>
      <c r="AF261" t="s">
        <v>26</v>
      </c>
      <c r="AG261">
        <v>5</v>
      </c>
      <c r="AH261"/>
    </row>
    <row r="262" spans="1:34" x14ac:dyDescent="0.25">
      <c r="A262" t="s">
        <v>1061</v>
      </c>
      <c r="B262" t="s">
        <v>462</v>
      </c>
      <c r="C262" t="s">
        <v>741</v>
      </c>
      <c r="D262" t="s">
        <v>989</v>
      </c>
      <c r="E262" s="32">
        <v>28.955555555555556</v>
      </c>
      <c r="F262" s="32">
        <v>3.680188027628549</v>
      </c>
      <c r="G262" s="32">
        <v>3.4462202609363</v>
      </c>
      <c r="H262" s="32">
        <v>1.0113392171910975</v>
      </c>
      <c r="I262" s="32">
        <v>0.77737145049884881</v>
      </c>
      <c r="J262" s="32">
        <v>106.56188888888887</v>
      </c>
      <c r="K262" s="32">
        <v>99.787222222222198</v>
      </c>
      <c r="L262" s="32">
        <v>29.283888888888892</v>
      </c>
      <c r="M262" s="32">
        <v>22.509222222222224</v>
      </c>
      <c r="N262" s="32">
        <v>1.2028888888888889</v>
      </c>
      <c r="O262" s="32">
        <v>5.5717777777777782</v>
      </c>
      <c r="P262" s="32">
        <v>31.875</v>
      </c>
      <c r="Q262" s="32">
        <v>31.875</v>
      </c>
      <c r="R262" s="32">
        <v>0</v>
      </c>
      <c r="S262" s="32">
        <v>45.402999999999984</v>
      </c>
      <c r="T262" s="32">
        <v>38.357111111111095</v>
      </c>
      <c r="U262" s="32">
        <v>4.5663333333333327</v>
      </c>
      <c r="V262" s="32">
        <v>2.4795555555555562</v>
      </c>
      <c r="W262" s="32">
        <v>15.924222222222223</v>
      </c>
      <c r="X262" s="32">
        <v>0.47588888888888886</v>
      </c>
      <c r="Y262" s="32">
        <v>0</v>
      </c>
      <c r="Z262" s="32">
        <v>0</v>
      </c>
      <c r="AA262" s="32">
        <v>5.7722222222222221</v>
      </c>
      <c r="AB262" s="32">
        <v>0</v>
      </c>
      <c r="AC262" s="32">
        <v>9.676111111111112</v>
      </c>
      <c r="AD262" s="32">
        <v>0</v>
      </c>
      <c r="AE262" s="32">
        <v>0</v>
      </c>
      <c r="AF262" t="s">
        <v>104</v>
      </c>
      <c r="AG262">
        <v>5</v>
      </c>
      <c r="AH262"/>
    </row>
    <row r="263" spans="1:34" x14ac:dyDescent="0.25">
      <c r="A263" t="s">
        <v>1061</v>
      </c>
      <c r="B263" t="s">
        <v>689</v>
      </c>
      <c r="C263" t="s">
        <v>741</v>
      </c>
      <c r="D263" t="s">
        <v>989</v>
      </c>
      <c r="E263" s="32">
        <v>46.93333333333333</v>
      </c>
      <c r="F263" s="32">
        <v>4.3705042613636369</v>
      </c>
      <c r="G263" s="32">
        <v>3.5849881628787879</v>
      </c>
      <c r="H263" s="32">
        <v>1.3403906250000002</v>
      </c>
      <c r="I263" s="32">
        <v>0.67608664772727278</v>
      </c>
      <c r="J263" s="32">
        <v>205.12233333333333</v>
      </c>
      <c r="K263" s="32">
        <v>168.25544444444444</v>
      </c>
      <c r="L263" s="32">
        <v>62.908999999999999</v>
      </c>
      <c r="M263" s="32">
        <v>31.730999999999998</v>
      </c>
      <c r="N263" s="32">
        <v>25.933555555555554</v>
      </c>
      <c r="O263" s="32">
        <v>5.2444444444444445</v>
      </c>
      <c r="P263" s="32">
        <v>54.102888888888891</v>
      </c>
      <c r="Q263" s="32">
        <v>48.414000000000001</v>
      </c>
      <c r="R263" s="32">
        <v>5.6888888888888891</v>
      </c>
      <c r="S263" s="32">
        <v>88.11044444444444</v>
      </c>
      <c r="T263" s="32">
        <v>83.411777777777772</v>
      </c>
      <c r="U263" s="32">
        <v>0</v>
      </c>
      <c r="V263" s="32">
        <v>4.698666666666667</v>
      </c>
      <c r="W263" s="32">
        <v>35.910555555555554</v>
      </c>
      <c r="X263" s="32">
        <v>5.927777777777778</v>
      </c>
      <c r="Y263" s="32">
        <v>0</v>
      </c>
      <c r="Z263" s="32">
        <v>0</v>
      </c>
      <c r="AA263" s="32">
        <v>3.9833333333333334</v>
      </c>
      <c r="AB263" s="32">
        <v>0</v>
      </c>
      <c r="AC263" s="32">
        <v>25.999444444444443</v>
      </c>
      <c r="AD263" s="32">
        <v>0</v>
      </c>
      <c r="AE263" s="32">
        <v>0</v>
      </c>
      <c r="AF263" t="s">
        <v>335</v>
      </c>
      <c r="AG263">
        <v>5</v>
      </c>
      <c r="AH263"/>
    </row>
    <row r="264" spans="1:34" x14ac:dyDescent="0.25">
      <c r="A264" t="s">
        <v>1061</v>
      </c>
      <c r="B264" t="s">
        <v>477</v>
      </c>
      <c r="C264" t="s">
        <v>718</v>
      </c>
      <c r="D264" t="s">
        <v>981</v>
      </c>
      <c r="E264" s="32">
        <v>59.633333333333333</v>
      </c>
      <c r="F264" s="32">
        <v>3.3474827650456493</v>
      </c>
      <c r="G264" s="32">
        <v>2.9856418855971678</v>
      </c>
      <c r="H264" s="32">
        <v>0.74821688093907224</v>
      </c>
      <c r="I264" s="32">
        <v>0.46835848705049393</v>
      </c>
      <c r="J264" s="32">
        <v>199.62155555555555</v>
      </c>
      <c r="K264" s="32">
        <v>178.04377777777776</v>
      </c>
      <c r="L264" s="32">
        <v>44.618666666666677</v>
      </c>
      <c r="M264" s="32">
        <v>27.929777777777787</v>
      </c>
      <c r="N264" s="32">
        <v>5.4</v>
      </c>
      <c r="O264" s="32">
        <v>11.28888888888889</v>
      </c>
      <c r="P264" s="32">
        <v>41.809111111111108</v>
      </c>
      <c r="Q264" s="32">
        <v>36.920222222222215</v>
      </c>
      <c r="R264" s="32">
        <v>4.8888888888888893</v>
      </c>
      <c r="S264" s="32">
        <v>113.19377777777777</v>
      </c>
      <c r="T264" s="32">
        <v>110.97666666666666</v>
      </c>
      <c r="U264" s="32">
        <v>0</v>
      </c>
      <c r="V264" s="32">
        <v>2.2171111111111115</v>
      </c>
      <c r="W264" s="32">
        <v>59.308888888888902</v>
      </c>
      <c r="X264" s="32">
        <v>5.7446666666666664</v>
      </c>
      <c r="Y264" s="32">
        <v>0.15555555555555556</v>
      </c>
      <c r="Z264" s="32">
        <v>0</v>
      </c>
      <c r="AA264" s="32">
        <v>7.3904444444444444</v>
      </c>
      <c r="AB264" s="32">
        <v>0</v>
      </c>
      <c r="AC264" s="32">
        <v>45.820000000000014</v>
      </c>
      <c r="AD264" s="32">
        <v>0</v>
      </c>
      <c r="AE264" s="32">
        <v>0.19822222222222222</v>
      </c>
      <c r="AF264" t="s">
        <v>119</v>
      </c>
      <c r="AG264">
        <v>5</v>
      </c>
      <c r="AH264"/>
    </row>
    <row r="265" spans="1:34" x14ac:dyDescent="0.25">
      <c r="A265" t="s">
        <v>1061</v>
      </c>
      <c r="B265" t="s">
        <v>567</v>
      </c>
      <c r="C265" t="s">
        <v>827</v>
      </c>
      <c r="D265" t="s">
        <v>1008</v>
      </c>
      <c r="E265" s="32">
        <v>42.744444444444447</v>
      </c>
      <c r="F265" s="32">
        <v>5.924746555757733</v>
      </c>
      <c r="G265" s="32">
        <v>5.247335586171042</v>
      </c>
      <c r="H265" s="32">
        <v>0.97706004678970615</v>
      </c>
      <c r="I265" s="32">
        <v>0.29964907720301531</v>
      </c>
      <c r="J265" s="32">
        <v>253.25</v>
      </c>
      <c r="K265" s="32">
        <v>224.29444444444445</v>
      </c>
      <c r="L265" s="32">
        <v>41.763888888888886</v>
      </c>
      <c r="M265" s="32">
        <v>12.808333333333334</v>
      </c>
      <c r="N265" s="32">
        <v>24.68888888888889</v>
      </c>
      <c r="O265" s="32">
        <v>4.2666666666666666</v>
      </c>
      <c r="P265" s="32">
        <v>43.31388888888889</v>
      </c>
      <c r="Q265" s="32">
        <v>43.31388888888889</v>
      </c>
      <c r="R265" s="32">
        <v>0</v>
      </c>
      <c r="S265" s="32">
        <v>168.17222222222222</v>
      </c>
      <c r="T265" s="32">
        <v>162.53333333333333</v>
      </c>
      <c r="U265" s="32">
        <v>0</v>
      </c>
      <c r="V265" s="32">
        <v>5.6388888888888893</v>
      </c>
      <c r="W265" s="32">
        <v>0</v>
      </c>
      <c r="X265" s="32">
        <v>0</v>
      </c>
      <c r="Y265" s="32">
        <v>0</v>
      </c>
      <c r="Z265" s="32">
        <v>0</v>
      </c>
      <c r="AA265" s="32">
        <v>0</v>
      </c>
      <c r="AB265" s="32">
        <v>0</v>
      </c>
      <c r="AC265" s="32">
        <v>0</v>
      </c>
      <c r="AD265" s="32">
        <v>0</v>
      </c>
      <c r="AE265" s="32">
        <v>0</v>
      </c>
      <c r="AF265" t="s">
        <v>211</v>
      </c>
      <c r="AG265">
        <v>5</v>
      </c>
      <c r="AH265"/>
    </row>
    <row r="266" spans="1:34" x14ac:dyDescent="0.25">
      <c r="A266" t="s">
        <v>1061</v>
      </c>
      <c r="B266" t="s">
        <v>410</v>
      </c>
      <c r="C266" t="s">
        <v>769</v>
      </c>
      <c r="D266" t="s">
        <v>984</v>
      </c>
      <c r="E266" s="32">
        <v>84.588888888888889</v>
      </c>
      <c r="F266" s="32">
        <v>3.6918429003021149</v>
      </c>
      <c r="G266" s="32">
        <v>3.4393800078812564</v>
      </c>
      <c r="H266" s="32">
        <v>0.76648495993694987</v>
      </c>
      <c r="I266" s="32">
        <v>0.51402206751609092</v>
      </c>
      <c r="J266" s="32">
        <v>312.28888888888889</v>
      </c>
      <c r="K266" s="32">
        <v>290.93333333333339</v>
      </c>
      <c r="L266" s="32">
        <v>64.836111111111109</v>
      </c>
      <c r="M266" s="32">
        <v>43.480555555555554</v>
      </c>
      <c r="N266" s="32">
        <v>16.111111111111111</v>
      </c>
      <c r="O266" s="32">
        <v>5.2444444444444445</v>
      </c>
      <c r="P266" s="32">
        <v>67.45</v>
      </c>
      <c r="Q266" s="32">
        <v>67.45</v>
      </c>
      <c r="R266" s="32">
        <v>0</v>
      </c>
      <c r="S266" s="32">
        <v>180.00277777777777</v>
      </c>
      <c r="T266" s="32">
        <v>168.59166666666667</v>
      </c>
      <c r="U266" s="32">
        <v>0.5805555555555556</v>
      </c>
      <c r="V266" s="32">
        <v>10.830555555555556</v>
      </c>
      <c r="W266" s="32">
        <v>0</v>
      </c>
      <c r="X266" s="32">
        <v>0</v>
      </c>
      <c r="Y266" s="32">
        <v>0</v>
      </c>
      <c r="Z266" s="32">
        <v>0</v>
      </c>
      <c r="AA266" s="32">
        <v>0</v>
      </c>
      <c r="AB266" s="32">
        <v>0</v>
      </c>
      <c r="AC266" s="32">
        <v>0</v>
      </c>
      <c r="AD266" s="32">
        <v>0</v>
      </c>
      <c r="AE266" s="32">
        <v>0</v>
      </c>
      <c r="AF266" t="s">
        <v>50</v>
      </c>
      <c r="AG266">
        <v>5</v>
      </c>
      <c r="AH266"/>
    </row>
    <row r="267" spans="1:34" x14ac:dyDescent="0.25">
      <c r="A267" t="s">
        <v>1061</v>
      </c>
      <c r="B267" t="s">
        <v>682</v>
      </c>
      <c r="C267" t="s">
        <v>753</v>
      </c>
      <c r="D267" t="s">
        <v>983</v>
      </c>
      <c r="E267" s="32">
        <v>57.93333333333333</v>
      </c>
      <c r="F267" s="32">
        <v>4.6471998465669353</v>
      </c>
      <c r="G267" s="32">
        <v>4.2544112006137329</v>
      </c>
      <c r="H267" s="32">
        <v>1.3614307633294975</v>
      </c>
      <c r="I267" s="32">
        <v>0.96864211737629469</v>
      </c>
      <c r="J267" s="32">
        <v>269.22777777777776</v>
      </c>
      <c r="K267" s="32">
        <v>246.47222222222223</v>
      </c>
      <c r="L267" s="32">
        <v>78.87222222222222</v>
      </c>
      <c r="M267" s="32">
        <v>56.116666666666667</v>
      </c>
      <c r="N267" s="32">
        <v>17.244444444444451</v>
      </c>
      <c r="O267" s="32">
        <v>5.5111111111111111</v>
      </c>
      <c r="P267" s="32">
        <v>17.386111111111113</v>
      </c>
      <c r="Q267" s="32">
        <v>17.386111111111113</v>
      </c>
      <c r="R267" s="32">
        <v>0</v>
      </c>
      <c r="S267" s="32">
        <v>172.96944444444443</v>
      </c>
      <c r="T267" s="32">
        <v>172.96944444444443</v>
      </c>
      <c r="U267" s="32">
        <v>0</v>
      </c>
      <c r="V267" s="32">
        <v>0</v>
      </c>
      <c r="W267" s="32">
        <v>12.261111111111111</v>
      </c>
      <c r="X267" s="32">
        <v>3.2027777777777779</v>
      </c>
      <c r="Y267" s="32">
        <v>0</v>
      </c>
      <c r="Z267" s="32">
        <v>0</v>
      </c>
      <c r="AA267" s="32">
        <v>1.5666666666666667</v>
      </c>
      <c r="AB267" s="32">
        <v>0</v>
      </c>
      <c r="AC267" s="32">
        <v>7.4916666666666663</v>
      </c>
      <c r="AD267" s="32">
        <v>0</v>
      </c>
      <c r="AE267" s="32">
        <v>0</v>
      </c>
      <c r="AF267" t="s">
        <v>328</v>
      </c>
      <c r="AG267">
        <v>5</v>
      </c>
      <c r="AH267"/>
    </row>
    <row r="268" spans="1:34" x14ac:dyDescent="0.25">
      <c r="A268" t="s">
        <v>1061</v>
      </c>
      <c r="B268" t="s">
        <v>624</v>
      </c>
      <c r="C268" t="s">
        <v>741</v>
      </c>
      <c r="D268" t="s">
        <v>989</v>
      </c>
      <c r="E268" s="32">
        <v>92.8</v>
      </c>
      <c r="F268" s="32">
        <v>4.5944791666666669</v>
      </c>
      <c r="G268" s="32">
        <v>3.9779358237547893</v>
      </c>
      <c r="H268" s="32">
        <v>0.83158165708812271</v>
      </c>
      <c r="I268" s="32">
        <v>0.35728568007662842</v>
      </c>
      <c r="J268" s="32">
        <v>426.36766666666665</v>
      </c>
      <c r="K268" s="32">
        <v>369.15244444444443</v>
      </c>
      <c r="L268" s="32">
        <v>77.170777777777786</v>
      </c>
      <c r="M268" s="32">
        <v>33.156111111111116</v>
      </c>
      <c r="N268" s="32">
        <v>38.295222222222229</v>
      </c>
      <c r="O268" s="32">
        <v>5.7194444444444441</v>
      </c>
      <c r="P268" s="32">
        <v>96.808555555555529</v>
      </c>
      <c r="Q268" s="32">
        <v>83.607999999999976</v>
      </c>
      <c r="R268" s="32">
        <v>13.200555555555555</v>
      </c>
      <c r="S268" s="32">
        <v>252.38833333333332</v>
      </c>
      <c r="T268" s="32">
        <v>233.23199999999997</v>
      </c>
      <c r="U268" s="32">
        <v>0</v>
      </c>
      <c r="V268" s="32">
        <v>19.156333333333336</v>
      </c>
      <c r="W268" s="32">
        <v>11.072222222222223</v>
      </c>
      <c r="X268" s="32">
        <v>0</v>
      </c>
      <c r="Y268" s="32">
        <v>0</v>
      </c>
      <c r="Z268" s="32">
        <v>0</v>
      </c>
      <c r="AA268" s="32">
        <v>4.1583333333333332</v>
      </c>
      <c r="AB268" s="32">
        <v>0</v>
      </c>
      <c r="AC268" s="32">
        <v>6.9138888888888888</v>
      </c>
      <c r="AD268" s="32">
        <v>0</v>
      </c>
      <c r="AE268" s="32">
        <v>0</v>
      </c>
      <c r="AF268" t="s">
        <v>270</v>
      </c>
      <c r="AG268">
        <v>5</v>
      </c>
      <c r="AH268"/>
    </row>
    <row r="269" spans="1:34" x14ac:dyDescent="0.25">
      <c r="A269" t="s">
        <v>1061</v>
      </c>
      <c r="B269" t="s">
        <v>573</v>
      </c>
      <c r="C269" t="s">
        <v>883</v>
      </c>
      <c r="D269" t="s">
        <v>1028</v>
      </c>
      <c r="E269" s="32">
        <v>41.833333333333336</v>
      </c>
      <c r="F269" s="32">
        <v>3.7382470119521907</v>
      </c>
      <c r="G269" s="32">
        <v>3.4976759628154053</v>
      </c>
      <c r="H269" s="32">
        <v>0.62005312084993358</v>
      </c>
      <c r="I269" s="32">
        <v>0.37948207171314741</v>
      </c>
      <c r="J269" s="32">
        <v>156.38333333333333</v>
      </c>
      <c r="K269" s="32">
        <v>146.31944444444446</v>
      </c>
      <c r="L269" s="32">
        <v>25.93888888888889</v>
      </c>
      <c r="M269" s="32">
        <v>15.875</v>
      </c>
      <c r="N269" s="32">
        <v>5.802777777777778</v>
      </c>
      <c r="O269" s="32">
        <v>4.2611111111111111</v>
      </c>
      <c r="P269" s="32">
        <v>40.575000000000003</v>
      </c>
      <c r="Q269" s="32">
        <v>40.575000000000003</v>
      </c>
      <c r="R269" s="32">
        <v>0</v>
      </c>
      <c r="S269" s="32">
        <v>89.86944444444444</v>
      </c>
      <c r="T269" s="32">
        <v>89.86944444444444</v>
      </c>
      <c r="U269" s="32">
        <v>0</v>
      </c>
      <c r="V269" s="32">
        <v>0</v>
      </c>
      <c r="W269" s="32">
        <v>0.28055555555555556</v>
      </c>
      <c r="X269" s="32">
        <v>0.28055555555555556</v>
      </c>
      <c r="Y269" s="32">
        <v>0</v>
      </c>
      <c r="Z269" s="32">
        <v>0</v>
      </c>
      <c r="AA269" s="32">
        <v>0</v>
      </c>
      <c r="AB269" s="32">
        <v>0</v>
      </c>
      <c r="AC269" s="32">
        <v>0</v>
      </c>
      <c r="AD269" s="32">
        <v>0</v>
      </c>
      <c r="AE269" s="32">
        <v>0</v>
      </c>
      <c r="AF269" t="s">
        <v>217</v>
      </c>
      <c r="AG269">
        <v>5</v>
      </c>
      <c r="AH269"/>
    </row>
    <row r="270" spans="1:34" x14ac:dyDescent="0.25">
      <c r="A270" t="s">
        <v>1061</v>
      </c>
      <c r="B270" t="s">
        <v>373</v>
      </c>
      <c r="C270" t="s">
        <v>769</v>
      </c>
      <c r="D270" t="s">
        <v>984</v>
      </c>
      <c r="E270" s="32">
        <v>40.788888888888891</v>
      </c>
      <c r="F270" s="32">
        <v>3.6738763279760267</v>
      </c>
      <c r="G270" s="32">
        <v>3.2787251430128013</v>
      </c>
      <c r="H270" s="32">
        <v>0.59071097793516747</v>
      </c>
      <c r="I270" s="32">
        <v>0.19555979297194209</v>
      </c>
      <c r="J270" s="32">
        <v>149.85333333333327</v>
      </c>
      <c r="K270" s="32">
        <v>133.73555555555549</v>
      </c>
      <c r="L270" s="32">
        <v>24.094444444444441</v>
      </c>
      <c r="M270" s="32">
        <v>7.9766666666666612</v>
      </c>
      <c r="N270" s="32">
        <v>11.151111111111113</v>
      </c>
      <c r="O270" s="32">
        <v>4.9666666666666668</v>
      </c>
      <c r="P270" s="32">
        <v>21.453333333333305</v>
      </c>
      <c r="Q270" s="32">
        <v>21.453333333333305</v>
      </c>
      <c r="R270" s="32">
        <v>0</v>
      </c>
      <c r="S270" s="32">
        <v>104.30555555555553</v>
      </c>
      <c r="T270" s="32">
        <v>104.30555555555553</v>
      </c>
      <c r="U270" s="32">
        <v>0</v>
      </c>
      <c r="V270" s="32">
        <v>0</v>
      </c>
      <c r="W270" s="32">
        <v>0</v>
      </c>
      <c r="X270" s="32">
        <v>0</v>
      </c>
      <c r="Y270" s="32">
        <v>0</v>
      </c>
      <c r="Z270" s="32">
        <v>0</v>
      </c>
      <c r="AA270" s="32">
        <v>0</v>
      </c>
      <c r="AB270" s="32">
        <v>0</v>
      </c>
      <c r="AC270" s="32">
        <v>0</v>
      </c>
      <c r="AD270" s="32">
        <v>0</v>
      </c>
      <c r="AE270" s="32">
        <v>0</v>
      </c>
      <c r="AF270" t="s">
        <v>13</v>
      </c>
      <c r="AG270">
        <v>5</v>
      </c>
      <c r="AH270"/>
    </row>
    <row r="271" spans="1:34" x14ac:dyDescent="0.25">
      <c r="A271" t="s">
        <v>1061</v>
      </c>
      <c r="B271" t="s">
        <v>468</v>
      </c>
      <c r="C271" t="s">
        <v>825</v>
      </c>
      <c r="D271" t="s">
        <v>965</v>
      </c>
      <c r="E271" s="32">
        <v>20.055555555555557</v>
      </c>
      <c r="F271" s="32">
        <v>3.601108033240997</v>
      </c>
      <c r="G271" s="32">
        <v>2.9648199445983381</v>
      </c>
      <c r="H271" s="32">
        <v>1.1699445983379499</v>
      </c>
      <c r="I271" s="32">
        <v>0.53365650969529077</v>
      </c>
      <c r="J271" s="32">
        <v>72.222222222222229</v>
      </c>
      <c r="K271" s="32">
        <v>59.461111111111116</v>
      </c>
      <c r="L271" s="32">
        <v>23.463888888888889</v>
      </c>
      <c r="M271" s="32">
        <v>10.702777777777778</v>
      </c>
      <c r="N271" s="32">
        <v>4.0472222222222225</v>
      </c>
      <c r="O271" s="32">
        <v>8.7138888888888886</v>
      </c>
      <c r="P271" s="32">
        <v>8.4166666666666661</v>
      </c>
      <c r="Q271" s="32">
        <v>8.4166666666666661</v>
      </c>
      <c r="R271" s="32">
        <v>0</v>
      </c>
      <c r="S271" s="32">
        <v>40.341666666666669</v>
      </c>
      <c r="T271" s="32">
        <v>37.672222222222224</v>
      </c>
      <c r="U271" s="32">
        <v>2.6694444444444443</v>
      </c>
      <c r="V271" s="32">
        <v>0</v>
      </c>
      <c r="W271" s="32">
        <v>17.533333333333335</v>
      </c>
      <c r="X271" s="32">
        <v>4.166666666666667</v>
      </c>
      <c r="Y271" s="32">
        <v>0</v>
      </c>
      <c r="Z271" s="32">
        <v>0</v>
      </c>
      <c r="AA271" s="32">
        <v>0</v>
      </c>
      <c r="AB271" s="32">
        <v>0</v>
      </c>
      <c r="AC271" s="32">
        <v>13.366666666666667</v>
      </c>
      <c r="AD271" s="32">
        <v>0</v>
      </c>
      <c r="AE271" s="32">
        <v>0</v>
      </c>
      <c r="AF271" t="s">
        <v>110</v>
      </c>
      <c r="AG271">
        <v>5</v>
      </c>
      <c r="AH271"/>
    </row>
    <row r="272" spans="1:34" x14ac:dyDescent="0.25">
      <c r="A272" t="s">
        <v>1061</v>
      </c>
      <c r="B272" t="s">
        <v>565</v>
      </c>
      <c r="C272" t="s">
        <v>880</v>
      </c>
      <c r="D272" t="s">
        <v>962</v>
      </c>
      <c r="E272" s="32">
        <v>42.666666666666664</v>
      </c>
      <c r="F272" s="32">
        <v>4.5797526041666679</v>
      </c>
      <c r="G272" s="32">
        <v>4.2125651041666679</v>
      </c>
      <c r="H272" s="32">
        <v>0.61464843750000009</v>
      </c>
      <c r="I272" s="32">
        <v>0.37962239583333335</v>
      </c>
      <c r="J272" s="32">
        <v>195.4027777777778</v>
      </c>
      <c r="K272" s="32">
        <v>179.73611111111114</v>
      </c>
      <c r="L272" s="32">
        <v>26.225000000000001</v>
      </c>
      <c r="M272" s="32">
        <v>16.197222222222223</v>
      </c>
      <c r="N272" s="32">
        <v>4.3388888888888886</v>
      </c>
      <c r="O272" s="32">
        <v>5.6888888888888891</v>
      </c>
      <c r="P272" s="32">
        <v>42.625</v>
      </c>
      <c r="Q272" s="32">
        <v>36.986111111111114</v>
      </c>
      <c r="R272" s="32">
        <v>5.6388888888888893</v>
      </c>
      <c r="S272" s="32">
        <v>126.55277777777778</v>
      </c>
      <c r="T272" s="32">
        <v>109.27222222222223</v>
      </c>
      <c r="U272" s="32">
        <v>0.88055555555555554</v>
      </c>
      <c r="V272" s="32">
        <v>16.399999999999999</v>
      </c>
      <c r="W272" s="32">
        <v>0</v>
      </c>
      <c r="X272" s="32">
        <v>0</v>
      </c>
      <c r="Y272" s="32">
        <v>0</v>
      </c>
      <c r="Z272" s="32">
        <v>0</v>
      </c>
      <c r="AA272" s="32">
        <v>0</v>
      </c>
      <c r="AB272" s="32">
        <v>0</v>
      </c>
      <c r="AC272" s="32">
        <v>0</v>
      </c>
      <c r="AD272" s="32">
        <v>0</v>
      </c>
      <c r="AE272" s="32">
        <v>0</v>
      </c>
      <c r="AF272" t="s">
        <v>209</v>
      </c>
      <c r="AG272">
        <v>5</v>
      </c>
      <c r="AH272"/>
    </row>
    <row r="273" spans="1:34" x14ac:dyDescent="0.25">
      <c r="A273" t="s">
        <v>1061</v>
      </c>
      <c r="B273" t="s">
        <v>538</v>
      </c>
      <c r="C273" t="s">
        <v>749</v>
      </c>
      <c r="D273" t="s">
        <v>981</v>
      </c>
      <c r="E273" s="32">
        <v>90.37777777777778</v>
      </c>
      <c r="F273" s="32">
        <v>4.469424637324809</v>
      </c>
      <c r="G273" s="32">
        <v>3.9375633144824191</v>
      </c>
      <c r="H273" s="32">
        <v>0.93628227194492264</v>
      </c>
      <c r="I273" s="32">
        <v>0.69553110400786833</v>
      </c>
      <c r="J273" s="32">
        <v>403.93666666666667</v>
      </c>
      <c r="K273" s="32">
        <v>355.86822222222219</v>
      </c>
      <c r="L273" s="32">
        <v>84.619111111111124</v>
      </c>
      <c r="M273" s="32">
        <v>62.860555555555564</v>
      </c>
      <c r="N273" s="32">
        <v>16.202999999999999</v>
      </c>
      <c r="O273" s="32">
        <v>5.5555555555555554</v>
      </c>
      <c r="P273" s="32">
        <v>110.54211111111111</v>
      </c>
      <c r="Q273" s="32">
        <v>84.232222222222219</v>
      </c>
      <c r="R273" s="32">
        <v>26.309888888888892</v>
      </c>
      <c r="S273" s="32">
        <v>208.77544444444442</v>
      </c>
      <c r="T273" s="32">
        <v>180.46233333333333</v>
      </c>
      <c r="U273" s="32">
        <v>0</v>
      </c>
      <c r="V273" s="32">
        <v>28.313111111111098</v>
      </c>
      <c r="W273" s="32">
        <v>87.012222222222221</v>
      </c>
      <c r="X273" s="32">
        <v>38.170555555555559</v>
      </c>
      <c r="Y273" s="32">
        <v>7.2944444444444443</v>
      </c>
      <c r="Z273" s="32">
        <v>0</v>
      </c>
      <c r="AA273" s="32">
        <v>6.4944444444444445</v>
      </c>
      <c r="AB273" s="32">
        <v>0</v>
      </c>
      <c r="AC273" s="32">
        <v>35.052777777777777</v>
      </c>
      <c r="AD273" s="32">
        <v>0</v>
      </c>
      <c r="AE273" s="32">
        <v>0</v>
      </c>
      <c r="AF273" t="s">
        <v>182</v>
      </c>
      <c r="AG273">
        <v>5</v>
      </c>
      <c r="AH273"/>
    </row>
    <row r="274" spans="1:34" x14ac:dyDescent="0.25">
      <c r="A274" t="s">
        <v>1061</v>
      </c>
      <c r="B274" t="s">
        <v>652</v>
      </c>
      <c r="C274" t="s">
        <v>768</v>
      </c>
      <c r="D274" t="s">
        <v>983</v>
      </c>
      <c r="E274" s="32">
        <v>98.088888888888889</v>
      </c>
      <c r="F274" s="32">
        <v>5.0088015405527866</v>
      </c>
      <c r="G274" s="32">
        <v>4.4333144540099685</v>
      </c>
      <c r="H274" s="32">
        <v>0.83472700498414154</v>
      </c>
      <c r="I274" s="32">
        <v>0.64976665156320812</v>
      </c>
      <c r="J274" s="32">
        <v>491.3077777777778</v>
      </c>
      <c r="K274" s="32">
        <v>434.85888888888894</v>
      </c>
      <c r="L274" s="32">
        <v>81.877444444444464</v>
      </c>
      <c r="M274" s="32">
        <v>63.734888888888904</v>
      </c>
      <c r="N274" s="32">
        <v>12.942555555555554</v>
      </c>
      <c r="O274" s="32">
        <v>5.2</v>
      </c>
      <c r="P274" s="32">
        <v>134.93700000000001</v>
      </c>
      <c r="Q274" s="32">
        <v>96.63066666666667</v>
      </c>
      <c r="R274" s="32">
        <v>38.306333333333335</v>
      </c>
      <c r="S274" s="32">
        <v>274.49333333333334</v>
      </c>
      <c r="T274" s="32">
        <v>257.81455555555556</v>
      </c>
      <c r="U274" s="32">
        <v>0</v>
      </c>
      <c r="V274" s="32">
        <v>16.678777777777778</v>
      </c>
      <c r="W274" s="32">
        <v>10.945333333333334</v>
      </c>
      <c r="X274" s="32">
        <v>2.0064444444444445</v>
      </c>
      <c r="Y274" s="32">
        <v>0</v>
      </c>
      <c r="Z274" s="32">
        <v>0</v>
      </c>
      <c r="AA274" s="32">
        <v>0</v>
      </c>
      <c r="AB274" s="32">
        <v>5.2888888888888888</v>
      </c>
      <c r="AC274" s="32">
        <v>3.65</v>
      </c>
      <c r="AD274" s="32">
        <v>0</v>
      </c>
      <c r="AE274" s="32">
        <v>0</v>
      </c>
      <c r="AF274" t="s">
        <v>298</v>
      </c>
      <c r="AG274">
        <v>5</v>
      </c>
      <c r="AH274"/>
    </row>
    <row r="275" spans="1:34" x14ac:dyDescent="0.25">
      <c r="A275" t="s">
        <v>1061</v>
      </c>
      <c r="B275" t="s">
        <v>404</v>
      </c>
      <c r="C275" t="s">
        <v>786</v>
      </c>
      <c r="D275" t="s">
        <v>970</v>
      </c>
      <c r="E275" s="32">
        <v>48.633333333333333</v>
      </c>
      <c r="F275" s="32">
        <v>3.7540918437285815</v>
      </c>
      <c r="G275" s="32">
        <v>3.4328695453506972</v>
      </c>
      <c r="H275" s="32">
        <v>0.85975782499428843</v>
      </c>
      <c r="I275" s="32">
        <v>0.53853552661640391</v>
      </c>
      <c r="J275" s="32">
        <v>182.57400000000001</v>
      </c>
      <c r="K275" s="32">
        <v>166.9518888888889</v>
      </c>
      <c r="L275" s="32">
        <v>41.812888888888892</v>
      </c>
      <c r="M275" s="32">
        <v>26.190777777777775</v>
      </c>
      <c r="N275" s="32">
        <v>8.5998888888888896</v>
      </c>
      <c r="O275" s="32">
        <v>7.0222222222222221</v>
      </c>
      <c r="P275" s="32">
        <v>25.546111111111102</v>
      </c>
      <c r="Q275" s="32">
        <v>25.546111111111102</v>
      </c>
      <c r="R275" s="32">
        <v>0</v>
      </c>
      <c r="S275" s="32">
        <v>115.215</v>
      </c>
      <c r="T275" s="32">
        <v>105.06522222222223</v>
      </c>
      <c r="U275" s="32">
        <v>0</v>
      </c>
      <c r="V275" s="32">
        <v>10.149777777777778</v>
      </c>
      <c r="W275" s="32">
        <v>48.083333333333329</v>
      </c>
      <c r="X275" s="32">
        <v>7.7088888888888887</v>
      </c>
      <c r="Y275" s="32">
        <v>0</v>
      </c>
      <c r="Z275" s="32">
        <v>0</v>
      </c>
      <c r="AA275" s="32">
        <v>11.005555555555556</v>
      </c>
      <c r="AB275" s="32">
        <v>0</v>
      </c>
      <c r="AC275" s="32">
        <v>28.479999999999997</v>
      </c>
      <c r="AD275" s="32">
        <v>0</v>
      </c>
      <c r="AE275" s="32">
        <v>0.88888888888888884</v>
      </c>
      <c r="AF275" t="s">
        <v>44</v>
      </c>
      <c r="AG275">
        <v>5</v>
      </c>
      <c r="AH275"/>
    </row>
    <row r="276" spans="1:34" x14ac:dyDescent="0.25">
      <c r="A276" t="s">
        <v>1061</v>
      </c>
      <c r="B276" t="s">
        <v>668</v>
      </c>
      <c r="C276" t="s">
        <v>860</v>
      </c>
      <c r="D276" t="s">
        <v>1022</v>
      </c>
      <c r="E276" s="32">
        <v>31.955555555555556</v>
      </c>
      <c r="F276" s="32">
        <v>3.833212795549374</v>
      </c>
      <c r="G276" s="32">
        <v>3.3394714881780247</v>
      </c>
      <c r="H276" s="32">
        <v>0.77173157162726014</v>
      </c>
      <c r="I276" s="32">
        <v>0.27799026425591095</v>
      </c>
      <c r="J276" s="32">
        <v>122.49244444444444</v>
      </c>
      <c r="K276" s="32">
        <v>106.71466666666666</v>
      </c>
      <c r="L276" s="32">
        <v>24.661111111111111</v>
      </c>
      <c r="M276" s="32">
        <v>8.8833333333333329</v>
      </c>
      <c r="N276" s="32">
        <v>11.022222222222222</v>
      </c>
      <c r="O276" s="32">
        <v>4.7555555555555555</v>
      </c>
      <c r="P276" s="32">
        <v>31.877777777777776</v>
      </c>
      <c r="Q276" s="32">
        <v>31.877777777777776</v>
      </c>
      <c r="R276" s="32">
        <v>0</v>
      </c>
      <c r="S276" s="32">
        <v>65.953555555555553</v>
      </c>
      <c r="T276" s="32">
        <v>65.63688888888889</v>
      </c>
      <c r="U276" s="32">
        <v>0</v>
      </c>
      <c r="V276" s="32">
        <v>0.31666666666666665</v>
      </c>
      <c r="W276" s="32">
        <v>8.8888888888888892E-2</v>
      </c>
      <c r="X276" s="32">
        <v>0</v>
      </c>
      <c r="Y276" s="32">
        <v>0</v>
      </c>
      <c r="Z276" s="32">
        <v>0</v>
      </c>
      <c r="AA276" s="32">
        <v>0</v>
      </c>
      <c r="AB276" s="32">
        <v>0</v>
      </c>
      <c r="AC276" s="32">
        <v>8.8888888888888892E-2</v>
      </c>
      <c r="AD276" s="32">
        <v>0</v>
      </c>
      <c r="AE276" s="32">
        <v>0</v>
      </c>
      <c r="AF276" t="s">
        <v>314</v>
      </c>
      <c r="AG276">
        <v>5</v>
      </c>
      <c r="AH276"/>
    </row>
    <row r="277" spans="1:34" x14ac:dyDescent="0.25">
      <c r="A277" t="s">
        <v>1061</v>
      </c>
      <c r="B277" t="s">
        <v>706</v>
      </c>
      <c r="C277" t="s">
        <v>748</v>
      </c>
      <c r="D277" t="s">
        <v>983</v>
      </c>
      <c r="E277" s="32">
        <v>11.166666666666666</v>
      </c>
      <c r="F277" s="32">
        <v>2.0632437810945272</v>
      </c>
      <c r="G277" s="32">
        <v>2.0362288557213928</v>
      </c>
      <c r="H277" s="32">
        <v>0.97460696517412959</v>
      </c>
      <c r="I277" s="32">
        <v>0.94759203980099527</v>
      </c>
      <c r="J277" s="32">
        <v>23.039555555555552</v>
      </c>
      <c r="K277" s="32">
        <v>22.737888888888886</v>
      </c>
      <c r="L277" s="32">
        <v>10.883111111111113</v>
      </c>
      <c r="M277" s="32">
        <v>10.581444444444447</v>
      </c>
      <c r="N277" s="32">
        <v>0.30166666666666664</v>
      </c>
      <c r="O277" s="32">
        <v>0</v>
      </c>
      <c r="P277" s="32">
        <v>12.156444444444439</v>
      </c>
      <c r="Q277" s="32">
        <v>12.156444444444439</v>
      </c>
      <c r="R277" s="32">
        <v>0</v>
      </c>
      <c r="S277" s="32">
        <v>0</v>
      </c>
      <c r="T277" s="32">
        <v>0</v>
      </c>
      <c r="U277" s="32">
        <v>0</v>
      </c>
      <c r="V277" s="32">
        <v>0</v>
      </c>
      <c r="W277" s="32">
        <v>0</v>
      </c>
      <c r="X277" s="32">
        <v>0</v>
      </c>
      <c r="Y277" s="32">
        <v>0</v>
      </c>
      <c r="Z277" s="32">
        <v>0</v>
      </c>
      <c r="AA277" s="32">
        <v>0</v>
      </c>
      <c r="AB277" s="32">
        <v>0</v>
      </c>
      <c r="AC277" s="32">
        <v>0</v>
      </c>
      <c r="AD277" s="32">
        <v>0</v>
      </c>
      <c r="AE277" s="32">
        <v>0</v>
      </c>
      <c r="AF277" t="s">
        <v>353</v>
      </c>
      <c r="AG277">
        <v>5</v>
      </c>
      <c r="AH277"/>
    </row>
    <row r="278" spans="1:34" x14ac:dyDescent="0.25">
      <c r="A278" t="s">
        <v>1061</v>
      </c>
      <c r="B278" t="s">
        <v>389</v>
      </c>
      <c r="C278" t="s">
        <v>776</v>
      </c>
      <c r="D278" t="s">
        <v>990</v>
      </c>
      <c r="E278" s="32">
        <v>141.34444444444443</v>
      </c>
      <c r="F278" s="32">
        <v>2.9650286927128371</v>
      </c>
      <c r="G278" s="32">
        <v>2.4573351151639025</v>
      </c>
      <c r="H278" s="32">
        <v>0.7621350522757645</v>
      </c>
      <c r="I278" s="32">
        <v>0.25444147472682965</v>
      </c>
      <c r="J278" s="32">
        <v>419.09033333333332</v>
      </c>
      <c r="K278" s="32">
        <v>347.33066666666667</v>
      </c>
      <c r="L278" s="32">
        <v>107.72355555555555</v>
      </c>
      <c r="M278" s="32">
        <v>35.963888888888889</v>
      </c>
      <c r="N278" s="32">
        <v>66.159666666666666</v>
      </c>
      <c r="O278" s="32">
        <v>5.6</v>
      </c>
      <c r="P278" s="32">
        <v>46.663888888888891</v>
      </c>
      <c r="Q278" s="32">
        <v>46.663888888888891</v>
      </c>
      <c r="R278" s="32">
        <v>0</v>
      </c>
      <c r="S278" s="32">
        <v>264.70288888888888</v>
      </c>
      <c r="T278" s="32">
        <v>231.85477777777777</v>
      </c>
      <c r="U278" s="32">
        <v>0</v>
      </c>
      <c r="V278" s="32">
        <v>32.848111111111109</v>
      </c>
      <c r="W278" s="32">
        <v>8.219444444444445</v>
      </c>
      <c r="X278" s="32">
        <v>0</v>
      </c>
      <c r="Y278" s="32">
        <v>0</v>
      </c>
      <c r="Z278" s="32">
        <v>0</v>
      </c>
      <c r="AA278" s="32">
        <v>8.219444444444445</v>
      </c>
      <c r="AB278" s="32">
        <v>0</v>
      </c>
      <c r="AC278" s="32">
        <v>0</v>
      </c>
      <c r="AD278" s="32">
        <v>0</v>
      </c>
      <c r="AE278" s="32">
        <v>0</v>
      </c>
      <c r="AF278" t="s">
        <v>29</v>
      </c>
      <c r="AG278">
        <v>5</v>
      </c>
      <c r="AH278"/>
    </row>
    <row r="279" spans="1:34" x14ac:dyDescent="0.25">
      <c r="A279" t="s">
        <v>1061</v>
      </c>
      <c r="B279" t="s">
        <v>564</v>
      </c>
      <c r="C279" t="s">
        <v>719</v>
      </c>
      <c r="D279" t="s">
        <v>1021</v>
      </c>
      <c r="E279" s="32">
        <v>39.922222222222224</v>
      </c>
      <c r="F279" s="32">
        <v>3.7234901196771499</v>
      </c>
      <c r="G279" s="32">
        <v>3.5989423879766211</v>
      </c>
      <c r="H279" s="32">
        <v>0.94565822432507651</v>
      </c>
      <c r="I279" s="32">
        <v>0.82111049262454772</v>
      </c>
      <c r="J279" s="32">
        <v>148.65</v>
      </c>
      <c r="K279" s="32">
        <v>143.67777777777778</v>
      </c>
      <c r="L279" s="32">
        <v>37.75277777777778</v>
      </c>
      <c r="M279" s="32">
        <v>32.780555555555559</v>
      </c>
      <c r="N279" s="32">
        <v>0</v>
      </c>
      <c r="O279" s="32">
        <v>4.9722222222222223</v>
      </c>
      <c r="P279" s="32">
        <v>12.241666666666667</v>
      </c>
      <c r="Q279" s="32">
        <v>12.241666666666667</v>
      </c>
      <c r="R279" s="32">
        <v>0</v>
      </c>
      <c r="S279" s="32">
        <v>98.655555555555566</v>
      </c>
      <c r="T279" s="32">
        <v>86.25833333333334</v>
      </c>
      <c r="U279" s="32">
        <v>0</v>
      </c>
      <c r="V279" s="32">
        <v>12.397222222222222</v>
      </c>
      <c r="W279" s="32">
        <v>4.5944444444444441</v>
      </c>
      <c r="X279" s="32">
        <v>0</v>
      </c>
      <c r="Y279" s="32">
        <v>0</v>
      </c>
      <c r="Z279" s="32">
        <v>0</v>
      </c>
      <c r="AA279" s="32">
        <v>0</v>
      </c>
      <c r="AB279" s="32">
        <v>0</v>
      </c>
      <c r="AC279" s="32">
        <v>4.5944444444444441</v>
      </c>
      <c r="AD279" s="32">
        <v>0</v>
      </c>
      <c r="AE279" s="32">
        <v>0</v>
      </c>
      <c r="AF279" t="s">
        <v>208</v>
      </c>
      <c r="AG279">
        <v>5</v>
      </c>
      <c r="AH279"/>
    </row>
    <row r="280" spans="1:34" x14ac:dyDescent="0.25">
      <c r="A280" t="s">
        <v>1061</v>
      </c>
      <c r="B280" t="s">
        <v>435</v>
      </c>
      <c r="C280" t="s">
        <v>806</v>
      </c>
      <c r="D280" t="s">
        <v>979</v>
      </c>
      <c r="E280" s="32">
        <v>82.555555555555557</v>
      </c>
      <c r="F280" s="32">
        <v>3.8069448183041725</v>
      </c>
      <c r="G280" s="32">
        <v>3.5727590847913868</v>
      </c>
      <c r="H280" s="32">
        <v>0.75572005383580076</v>
      </c>
      <c r="I280" s="32">
        <v>0.65222072678331089</v>
      </c>
      <c r="J280" s="32">
        <v>314.28444444444449</v>
      </c>
      <c r="K280" s="32">
        <v>294.95111111111117</v>
      </c>
      <c r="L280" s="32">
        <v>62.388888888888886</v>
      </c>
      <c r="M280" s="32">
        <v>53.844444444444441</v>
      </c>
      <c r="N280" s="32">
        <v>2.863888888888888</v>
      </c>
      <c r="O280" s="32">
        <v>5.6805555555555554</v>
      </c>
      <c r="P280" s="32">
        <v>80.13333333333334</v>
      </c>
      <c r="Q280" s="32">
        <v>69.344444444444449</v>
      </c>
      <c r="R280" s="32">
        <v>10.78888888888889</v>
      </c>
      <c r="S280" s="32">
        <v>171.76222222222222</v>
      </c>
      <c r="T280" s="32">
        <v>161.59555555555556</v>
      </c>
      <c r="U280" s="32">
        <v>0</v>
      </c>
      <c r="V280" s="32">
        <v>10.166666666666666</v>
      </c>
      <c r="W280" s="32">
        <v>41.562222222222225</v>
      </c>
      <c r="X280" s="32">
        <v>19.444444444444443</v>
      </c>
      <c r="Y280" s="32">
        <v>1.7138888888888888</v>
      </c>
      <c r="Z280" s="32">
        <v>0.63888888888888884</v>
      </c>
      <c r="AA280" s="32">
        <v>10.366666666666667</v>
      </c>
      <c r="AB280" s="32">
        <v>0</v>
      </c>
      <c r="AC280" s="32">
        <v>9.3983333333333334</v>
      </c>
      <c r="AD280" s="32">
        <v>0</v>
      </c>
      <c r="AE280" s="32">
        <v>0</v>
      </c>
      <c r="AF280" t="s">
        <v>77</v>
      </c>
      <c r="AG280">
        <v>5</v>
      </c>
      <c r="AH280"/>
    </row>
    <row r="281" spans="1:34" x14ac:dyDescent="0.25">
      <c r="A281" t="s">
        <v>1061</v>
      </c>
      <c r="B281" t="s">
        <v>368</v>
      </c>
      <c r="C281" t="s">
        <v>749</v>
      </c>
      <c r="D281" t="s">
        <v>981</v>
      </c>
      <c r="E281" s="32">
        <v>72.444444444444443</v>
      </c>
      <c r="F281" s="32">
        <v>5.2884509202453982</v>
      </c>
      <c r="G281" s="32">
        <v>5.0370245398772999</v>
      </c>
      <c r="H281" s="32">
        <v>0.89015797546012287</v>
      </c>
      <c r="I281" s="32">
        <v>0.63873159509202471</v>
      </c>
      <c r="J281" s="32">
        <v>383.11888888888882</v>
      </c>
      <c r="K281" s="32">
        <v>364.90444444444438</v>
      </c>
      <c r="L281" s="32">
        <v>64.487000000000009</v>
      </c>
      <c r="M281" s="32">
        <v>46.272555555555563</v>
      </c>
      <c r="N281" s="32">
        <v>12.969999999999997</v>
      </c>
      <c r="O281" s="32">
        <v>5.2444444444444445</v>
      </c>
      <c r="P281" s="32">
        <v>68.871222222222229</v>
      </c>
      <c r="Q281" s="32">
        <v>68.871222222222229</v>
      </c>
      <c r="R281" s="32">
        <v>0</v>
      </c>
      <c r="S281" s="32">
        <v>249.76066666666657</v>
      </c>
      <c r="T281" s="32">
        <v>249.76066666666657</v>
      </c>
      <c r="U281" s="32">
        <v>0</v>
      </c>
      <c r="V281" s="32">
        <v>0</v>
      </c>
      <c r="W281" s="32">
        <v>98.53</v>
      </c>
      <c r="X281" s="32">
        <v>9.8627777777777776</v>
      </c>
      <c r="Y281" s="32">
        <v>0</v>
      </c>
      <c r="Z281" s="32">
        <v>0</v>
      </c>
      <c r="AA281" s="32">
        <v>12.594444444444445</v>
      </c>
      <c r="AB281" s="32">
        <v>0</v>
      </c>
      <c r="AC281" s="32">
        <v>76.072777777777773</v>
      </c>
      <c r="AD281" s="32">
        <v>0</v>
      </c>
      <c r="AE281" s="32">
        <v>0</v>
      </c>
      <c r="AF281" t="s">
        <v>8</v>
      </c>
      <c r="AG281">
        <v>5</v>
      </c>
      <c r="AH281"/>
    </row>
    <row r="282" spans="1:34" x14ac:dyDescent="0.25">
      <c r="A282" t="s">
        <v>1061</v>
      </c>
      <c r="B282" t="s">
        <v>496</v>
      </c>
      <c r="C282" t="s">
        <v>725</v>
      </c>
      <c r="D282" t="s">
        <v>978</v>
      </c>
      <c r="E282" s="32">
        <v>109.14444444444445</v>
      </c>
      <c r="F282" s="32">
        <v>5.2229542909498115</v>
      </c>
      <c r="G282" s="32">
        <v>4.5930978316196676</v>
      </c>
      <c r="H282" s="32">
        <v>1.5021459839153006</v>
      </c>
      <c r="I282" s="32">
        <v>0.87228952458515718</v>
      </c>
      <c r="J282" s="32">
        <v>570.05644444444442</v>
      </c>
      <c r="K282" s="32">
        <v>501.31111111111107</v>
      </c>
      <c r="L282" s="32">
        <v>163.95088888888887</v>
      </c>
      <c r="M282" s="32">
        <v>95.205555555555549</v>
      </c>
      <c r="N282" s="32">
        <v>64.064777777777778</v>
      </c>
      <c r="O282" s="32">
        <v>4.6805555555555554</v>
      </c>
      <c r="P282" s="32">
        <v>52.583333333333336</v>
      </c>
      <c r="Q282" s="32">
        <v>52.583333333333336</v>
      </c>
      <c r="R282" s="32">
        <v>0</v>
      </c>
      <c r="S282" s="32">
        <v>353.52222222222218</v>
      </c>
      <c r="T282" s="32">
        <v>305.4111111111111</v>
      </c>
      <c r="U282" s="32">
        <v>0.59166666666666667</v>
      </c>
      <c r="V282" s="32">
        <v>47.519444444444446</v>
      </c>
      <c r="W282" s="32">
        <v>184.79722222222222</v>
      </c>
      <c r="X282" s="32">
        <v>16.238888888888887</v>
      </c>
      <c r="Y282" s="32">
        <v>0</v>
      </c>
      <c r="Z282" s="32">
        <v>0</v>
      </c>
      <c r="AA282" s="32">
        <v>6.8194444444444446</v>
      </c>
      <c r="AB282" s="32">
        <v>0</v>
      </c>
      <c r="AC282" s="32">
        <v>161.73888888888888</v>
      </c>
      <c r="AD282" s="32">
        <v>0</v>
      </c>
      <c r="AE282" s="32">
        <v>0</v>
      </c>
      <c r="AF282" t="s">
        <v>138</v>
      </c>
      <c r="AG282">
        <v>5</v>
      </c>
      <c r="AH282"/>
    </row>
    <row r="283" spans="1:34" x14ac:dyDescent="0.25">
      <c r="A283" t="s">
        <v>1061</v>
      </c>
      <c r="B283" t="s">
        <v>496</v>
      </c>
      <c r="C283" t="s">
        <v>832</v>
      </c>
      <c r="D283" t="s">
        <v>1001</v>
      </c>
      <c r="E283" s="32">
        <v>20.033333333333335</v>
      </c>
      <c r="F283" s="32">
        <v>5.6827509706045474</v>
      </c>
      <c r="G283" s="32">
        <v>5.1336661120354963</v>
      </c>
      <c r="H283" s="32">
        <v>4.2570715474209644</v>
      </c>
      <c r="I283" s="32">
        <v>3.7079866888519133</v>
      </c>
      <c r="J283" s="32">
        <v>113.84444444444445</v>
      </c>
      <c r="K283" s="32">
        <v>102.84444444444445</v>
      </c>
      <c r="L283" s="32">
        <v>85.283333333333331</v>
      </c>
      <c r="M283" s="32">
        <v>74.283333333333331</v>
      </c>
      <c r="N283" s="32">
        <v>5.3555555555555552</v>
      </c>
      <c r="O283" s="32">
        <v>5.6444444444444448</v>
      </c>
      <c r="P283" s="32">
        <v>4.2527777777777782</v>
      </c>
      <c r="Q283" s="32">
        <v>4.2527777777777782</v>
      </c>
      <c r="R283" s="32">
        <v>0</v>
      </c>
      <c r="S283" s="32">
        <v>24.308333333333334</v>
      </c>
      <c r="T283" s="32">
        <v>24.308333333333334</v>
      </c>
      <c r="U283" s="32">
        <v>0</v>
      </c>
      <c r="V283" s="32">
        <v>0</v>
      </c>
      <c r="W283" s="32">
        <v>0</v>
      </c>
      <c r="X283" s="32">
        <v>0</v>
      </c>
      <c r="Y283" s="32">
        <v>0</v>
      </c>
      <c r="Z283" s="32">
        <v>0</v>
      </c>
      <c r="AA283" s="32">
        <v>0</v>
      </c>
      <c r="AB283" s="32">
        <v>0</v>
      </c>
      <c r="AC283" s="32">
        <v>0</v>
      </c>
      <c r="AD283" s="32">
        <v>0</v>
      </c>
      <c r="AE283" s="32">
        <v>0</v>
      </c>
      <c r="AF283" t="s">
        <v>342</v>
      </c>
      <c r="AG283">
        <v>5</v>
      </c>
      <c r="AH283"/>
    </row>
    <row r="284" spans="1:34" x14ac:dyDescent="0.25">
      <c r="A284" t="s">
        <v>1061</v>
      </c>
      <c r="B284" t="s">
        <v>454</v>
      </c>
      <c r="C284" t="s">
        <v>817</v>
      </c>
      <c r="D284" t="s">
        <v>1005</v>
      </c>
      <c r="E284" s="32">
        <v>45.12222222222222</v>
      </c>
      <c r="F284" s="32">
        <v>4.246441763112534</v>
      </c>
      <c r="G284" s="32">
        <v>3.5975252400886482</v>
      </c>
      <c r="H284" s="32">
        <v>1.2025978822950012</v>
      </c>
      <c r="I284" s="32">
        <v>0.5536813592711155</v>
      </c>
      <c r="J284" s="32">
        <v>191.60888888888888</v>
      </c>
      <c r="K284" s="32">
        <v>162.32833333333332</v>
      </c>
      <c r="L284" s="32">
        <v>54.263888888888886</v>
      </c>
      <c r="M284" s="32">
        <v>24.983333333333334</v>
      </c>
      <c r="N284" s="32">
        <v>25.211111111111112</v>
      </c>
      <c r="O284" s="32">
        <v>4.0694444444444446</v>
      </c>
      <c r="P284" s="32">
        <v>32.225000000000001</v>
      </c>
      <c r="Q284" s="32">
        <v>32.225000000000001</v>
      </c>
      <c r="R284" s="32">
        <v>0</v>
      </c>
      <c r="S284" s="32">
        <v>105.11999999999999</v>
      </c>
      <c r="T284" s="32">
        <v>95.389444444444436</v>
      </c>
      <c r="U284" s="32">
        <v>0</v>
      </c>
      <c r="V284" s="32">
        <v>9.7305555555555561</v>
      </c>
      <c r="W284" s="32">
        <v>0</v>
      </c>
      <c r="X284" s="32">
        <v>0</v>
      </c>
      <c r="Y284" s="32">
        <v>0</v>
      </c>
      <c r="Z284" s="32">
        <v>0</v>
      </c>
      <c r="AA284" s="32">
        <v>0</v>
      </c>
      <c r="AB284" s="32">
        <v>0</v>
      </c>
      <c r="AC284" s="32">
        <v>0</v>
      </c>
      <c r="AD284" s="32">
        <v>0</v>
      </c>
      <c r="AE284" s="32">
        <v>0</v>
      </c>
      <c r="AF284" t="s">
        <v>96</v>
      </c>
      <c r="AG284">
        <v>5</v>
      </c>
      <c r="AH284"/>
    </row>
    <row r="285" spans="1:34" x14ac:dyDescent="0.25">
      <c r="A285" t="s">
        <v>1061</v>
      </c>
      <c r="B285" t="s">
        <v>569</v>
      </c>
      <c r="C285" t="s">
        <v>785</v>
      </c>
      <c r="D285" t="s">
        <v>992</v>
      </c>
      <c r="E285" s="32">
        <v>46.344444444444441</v>
      </c>
      <c r="F285" s="32">
        <v>4.3854830975785175</v>
      </c>
      <c r="G285" s="32">
        <v>4.0601414528889945</v>
      </c>
      <c r="H285" s="32">
        <v>0.89888515943418845</v>
      </c>
      <c r="I285" s="32">
        <v>0.57354351474466558</v>
      </c>
      <c r="J285" s="32">
        <v>203.24277777777775</v>
      </c>
      <c r="K285" s="32">
        <v>188.16499999999996</v>
      </c>
      <c r="L285" s="32">
        <v>41.658333333333331</v>
      </c>
      <c r="M285" s="32">
        <v>26.580555555555556</v>
      </c>
      <c r="N285" s="32">
        <v>10.1</v>
      </c>
      <c r="O285" s="32">
        <v>4.9777777777777779</v>
      </c>
      <c r="P285" s="32">
        <v>37.097222222222221</v>
      </c>
      <c r="Q285" s="32">
        <v>37.097222222222221</v>
      </c>
      <c r="R285" s="32">
        <v>0</v>
      </c>
      <c r="S285" s="32">
        <v>124.48722222222223</v>
      </c>
      <c r="T285" s="32">
        <v>86.251111111111115</v>
      </c>
      <c r="U285" s="32">
        <v>16.416666666666668</v>
      </c>
      <c r="V285" s="32">
        <v>21.819444444444443</v>
      </c>
      <c r="W285" s="32">
        <v>10.75</v>
      </c>
      <c r="X285" s="32">
        <v>0.57777777777777772</v>
      </c>
      <c r="Y285" s="32">
        <v>0</v>
      </c>
      <c r="Z285" s="32">
        <v>0</v>
      </c>
      <c r="AA285" s="32">
        <v>3.05</v>
      </c>
      <c r="AB285" s="32">
        <v>0</v>
      </c>
      <c r="AC285" s="32">
        <v>3.375</v>
      </c>
      <c r="AD285" s="32">
        <v>3.7472222222222222</v>
      </c>
      <c r="AE285" s="32">
        <v>0</v>
      </c>
      <c r="AF285" t="s">
        <v>213</v>
      </c>
      <c r="AG285">
        <v>5</v>
      </c>
      <c r="AH285"/>
    </row>
    <row r="286" spans="1:34" x14ac:dyDescent="0.25">
      <c r="A286" t="s">
        <v>1061</v>
      </c>
      <c r="B286" t="s">
        <v>359</v>
      </c>
      <c r="C286" t="s">
        <v>805</v>
      </c>
      <c r="D286" t="s">
        <v>1003</v>
      </c>
      <c r="E286" s="32">
        <v>44.344444444444441</v>
      </c>
      <c r="F286" s="32">
        <v>3.208155850663994</v>
      </c>
      <c r="G286" s="32">
        <v>1.7522550739163119</v>
      </c>
      <c r="H286" s="32">
        <v>0.91104986218992734</v>
      </c>
      <c r="I286" s="32">
        <v>0</v>
      </c>
      <c r="J286" s="32">
        <v>142.26388888888889</v>
      </c>
      <c r="K286" s="32">
        <v>77.702777777777783</v>
      </c>
      <c r="L286" s="32">
        <v>40.4</v>
      </c>
      <c r="M286" s="32">
        <v>0</v>
      </c>
      <c r="N286" s="32">
        <v>35.033333333333331</v>
      </c>
      <c r="O286" s="32">
        <v>5.3666666666666663</v>
      </c>
      <c r="P286" s="32">
        <v>24.161111111111111</v>
      </c>
      <c r="Q286" s="32">
        <v>0</v>
      </c>
      <c r="R286" s="32">
        <v>24.161111111111111</v>
      </c>
      <c r="S286" s="32">
        <v>77.702777777777783</v>
      </c>
      <c r="T286" s="32">
        <v>77.702777777777783</v>
      </c>
      <c r="U286" s="32">
        <v>0</v>
      </c>
      <c r="V286" s="32">
        <v>0</v>
      </c>
      <c r="W286" s="32">
        <v>0</v>
      </c>
      <c r="X286" s="32">
        <v>0</v>
      </c>
      <c r="Y286" s="32">
        <v>0</v>
      </c>
      <c r="Z286" s="32">
        <v>0</v>
      </c>
      <c r="AA286" s="32">
        <v>0</v>
      </c>
      <c r="AB286" s="32">
        <v>0</v>
      </c>
      <c r="AC286" s="32">
        <v>0</v>
      </c>
      <c r="AD286" s="32">
        <v>0</v>
      </c>
      <c r="AE286" s="32">
        <v>0</v>
      </c>
      <c r="AF286" t="s">
        <v>75</v>
      </c>
      <c r="AG286">
        <v>5</v>
      </c>
      <c r="AH286"/>
    </row>
    <row r="287" spans="1:34" x14ac:dyDescent="0.25">
      <c r="A287" t="s">
        <v>1061</v>
      </c>
      <c r="B287" t="s">
        <v>675</v>
      </c>
      <c r="C287" t="s">
        <v>880</v>
      </c>
      <c r="D287" t="s">
        <v>962</v>
      </c>
      <c r="E287" s="32">
        <v>96.511111111111106</v>
      </c>
      <c r="F287" s="32">
        <v>4.8817384296569184</v>
      </c>
      <c r="G287" s="32">
        <v>4.555178448077366</v>
      </c>
      <c r="H287" s="32">
        <v>1.8970792079207921</v>
      </c>
      <c r="I287" s="32">
        <v>1.5705192263412391</v>
      </c>
      <c r="J287" s="32">
        <v>471.14199999999994</v>
      </c>
      <c r="K287" s="32">
        <v>439.62533333333329</v>
      </c>
      <c r="L287" s="32">
        <v>183.08922222222222</v>
      </c>
      <c r="M287" s="32">
        <v>151.57255555555557</v>
      </c>
      <c r="N287" s="32">
        <v>23.694444444444443</v>
      </c>
      <c r="O287" s="32">
        <v>7.822222222222222</v>
      </c>
      <c r="P287" s="32">
        <v>58.697222222222223</v>
      </c>
      <c r="Q287" s="32">
        <v>58.697222222222223</v>
      </c>
      <c r="R287" s="32">
        <v>0</v>
      </c>
      <c r="S287" s="32">
        <v>229.35555555555555</v>
      </c>
      <c r="T287" s="32">
        <v>220.08055555555555</v>
      </c>
      <c r="U287" s="32">
        <v>2.2027777777777779</v>
      </c>
      <c r="V287" s="32">
        <v>7.072222222222222</v>
      </c>
      <c r="W287" s="32">
        <v>136.83422222222222</v>
      </c>
      <c r="X287" s="32">
        <v>56.667555555555552</v>
      </c>
      <c r="Y287" s="32">
        <v>0</v>
      </c>
      <c r="Z287" s="32">
        <v>2.2222222222222223</v>
      </c>
      <c r="AA287" s="32">
        <v>11.55</v>
      </c>
      <c r="AB287" s="32">
        <v>0</v>
      </c>
      <c r="AC287" s="32">
        <v>64.191666666666663</v>
      </c>
      <c r="AD287" s="32">
        <v>2.2027777777777779</v>
      </c>
      <c r="AE287" s="32">
        <v>0</v>
      </c>
      <c r="AF287" t="s">
        <v>321</v>
      </c>
      <c r="AG287">
        <v>5</v>
      </c>
      <c r="AH287"/>
    </row>
    <row r="288" spans="1:34" x14ac:dyDescent="0.25">
      <c r="A288" t="s">
        <v>1061</v>
      </c>
      <c r="B288" t="s">
        <v>535</v>
      </c>
      <c r="C288" t="s">
        <v>721</v>
      </c>
      <c r="D288" t="s">
        <v>970</v>
      </c>
      <c r="E288" s="32">
        <v>54.166666666666664</v>
      </c>
      <c r="F288" s="32">
        <v>3.8957435897435899</v>
      </c>
      <c r="G288" s="32">
        <v>3.6129230769230767</v>
      </c>
      <c r="H288" s="32">
        <v>0.70487179487179497</v>
      </c>
      <c r="I288" s="32">
        <v>0.42205128205128206</v>
      </c>
      <c r="J288" s="32">
        <v>211.01944444444445</v>
      </c>
      <c r="K288" s="32">
        <v>195.7</v>
      </c>
      <c r="L288" s="32">
        <v>38.180555555555557</v>
      </c>
      <c r="M288" s="32">
        <v>22.861111111111111</v>
      </c>
      <c r="N288" s="32">
        <v>9.6361111111111111</v>
      </c>
      <c r="O288" s="32">
        <v>5.6833333333333336</v>
      </c>
      <c r="P288" s="32">
        <v>28.497222222222224</v>
      </c>
      <c r="Q288" s="32">
        <v>28.497222222222224</v>
      </c>
      <c r="R288" s="32">
        <v>0</v>
      </c>
      <c r="S288" s="32">
        <v>144.34166666666664</v>
      </c>
      <c r="T288" s="32">
        <v>82.027777777777771</v>
      </c>
      <c r="U288" s="32">
        <v>8.8694444444444436</v>
      </c>
      <c r="V288" s="32">
        <v>53.444444444444443</v>
      </c>
      <c r="W288" s="32">
        <v>13.502777777777778</v>
      </c>
      <c r="X288" s="32">
        <v>3</v>
      </c>
      <c r="Y288" s="32">
        <v>0</v>
      </c>
      <c r="Z288" s="32">
        <v>0</v>
      </c>
      <c r="AA288" s="32">
        <v>8.1694444444444443</v>
      </c>
      <c r="AB288" s="32">
        <v>0</v>
      </c>
      <c r="AC288" s="32">
        <v>2.3333333333333335</v>
      </c>
      <c r="AD288" s="32">
        <v>0</v>
      </c>
      <c r="AE288" s="32">
        <v>0</v>
      </c>
      <c r="AF288" t="s">
        <v>179</v>
      </c>
      <c r="AG288">
        <v>5</v>
      </c>
      <c r="AH288"/>
    </row>
    <row r="289" spans="1:34" x14ac:dyDescent="0.25">
      <c r="A289" t="s">
        <v>1061</v>
      </c>
      <c r="B289" t="s">
        <v>484</v>
      </c>
      <c r="C289" t="s">
        <v>835</v>
      </c>
      <c r="D289" t="s">
        <v>1012</v>
      </c>
      <c r="E289" s="32">
        <v>30.6</v>
      </c>
      <c r="F289" s="32">
        <v>4.9800835148874354</v>
      </c>
      <c r="G289" s="32">
        <v>4.4392519970951341</v>
      </c>
      <c r="H289" s="32">
        <v>0.98919753086419748</v>
      </c>
      <c r="I289" s="32">
        <v>0.60352214960058093</v>
      </c>
      <c r="J289" s="32">
        <v>152.39055555555552</v>
      </c>
      <c r="K289" s="32">
        <v>135.8411111111111</v>
      </c>
      <c r="L289" s="32">
        <v>30.269444444444446</v>
      </c>
      <c r="M289" s="32">
        <v>18.467777777777776</v>
      </c>
      <c r="N289" s="32">
        <v>8.0849999999999991</v>
      </c>
      <c r="O289" s="32">
        <v>3.7166666666666668</v>
      </c>
      <c r="P289" s="32">
        <v>35.378888888888895</v>
      </c>
      <c r="Q289" s="32">
        <v>30.631111111111114</v>
      </c>
      <c r="R289" s="32">
        <v>4.7477777777777801</v>
      </c>
      <c r="S289" s="32">
        <v>86.742222222222182</v>
      </c>
      <c r="T289" s="32">
        <v>81.755555555555517</v>
      </c>
      <c r="U289" s="32">
        <v>0</v>
      </c>
      <c r="V289" s="32">
        <v>4.986666666666669</v>
      </c>
      <c r="W289" s="32">
        <v>0</v>
      </c>
      <c r="X289" s="32">
        <v>0</v>
      </c>
      <c r="Y289" s="32">
        <v>0</v>
      </c>
      <c r="Z289" s="32">
        <v>0</v>
      </c>
      <c r="AA289" s="32">
        <v>0</v>
      </c>
      <c r="AB289" s="32">
        <v>0</v>
      </c>
      <c r="AC289" s="32">
        <v>0</v>
      </c>
      <c r="AD289" s="32">
        <v>0</v>
      </c>
      <c r="AE289" s="32">
        <v>0</v>
      </c>
      <c r="AF289" t="s">
        <v>126</v>
      </c>
      <c r="AG289">
        <v>5</v>
      </c>
      <c r="AH289"/>
    </row>
    <row r="290" spans="1:34" x14ac:dyDescent="0.25">
      <c r="A290" t="s">
        <v>1061</v>
      </c>
      <c r="B290" t="s">
        <v>697</v>
      </c>
      <c r="C290" t="s">
        <v>835</v>
      </c>
      <c r="D290" t="s">
        <v>1012</v>
      </c>
      <c r="E290" s="32">
        <v>50.822222222222223</v>
      </c>
      <c r="F290" s="32">
        <v>4.890019676432007</v>
      </c>
      <c r="G290" s="32">
        <v>4.2083734149540888</v>
      </c>
      <c r="H290" s="32">
        <v>1.3307061652820287</v>
      </c>
      <c r="I290" s="32">
        <v>0.76263664188893732</v>
      </c>
      <c r="J290" s="32">
        <v>248.52166666666668</v>
      </c>
      <c r="K290" s="32">
        <v>213.87888888888889</v>
      </c>
      <c r="L290" s="32">
        <v>67.629444444444431</v>
      </c>
      <c r="M290" s="32">
        <v>38.758888888888883</v>
      </c>
      <c r="N290" s="32">
        <v>23.945555555555543</v>
      </c>
      <c r="O290" s="32">
        <v>4.9249999999999998</v>
      </c>
      <c r="P290" s="32">
        <v>45.856666666666676</v>
      </c>
      <c r="Q290" s="32">
        <v>40.084444444444451</v>
      </c>
      <c r="R290" s="32">
        <v>5.7722222222222248</v>
      </c>
      <c r="S290" s="32">
        <v>135.03555555555556</v>
      </c>
      <c r="T290" s="32">
        <v>125.67888888888891</v>
      </c>
      <c r="U290" s="32">
        <v>0</v>
      </c>
      <c r="V290" s="32">
        <v>9.3566666666666638</v>
      </c>
      <c r="W290" s="32">
        <v>0</v>
      </c>
      <c r="X290" s="32">
        <v>0</v>
      </c>
      <c r="Y290" s="32">
        <v>0</v>
      </c>
      <c r="Z290" s="32">
        <v>0</v>
      </c>
      <c r="AA290" s="32">
        <v>0</v>
      </c>
      <c r="AB290" s="32">
        <v>0</v>
      </c>
      <c r="AC290" s="32">
        <v>0</v>
      </c>
      <c r="AD290" s="32">
        <v>0</v>
      </c>
      <c r="AE290" s="32">
        <v>0</v>
      </c>
      <c r="AF290" t="s">
        <v>344</v>
      </c>
      <c r="AG290">
        <v>5</v>
      </c>
      <c r="AH290"/>
    </row>
    <row r="291" spans="1:34" x14ac:dyDescent="0.25">
      <c r="A291" t="s">
        <v>1061</v>
      </c>
      <c r="B291" t="s">
        <v>514</v>
      </c>
      <c r="C291" t="s">
        <v>850</v>
      </c>
      <c r="D291" t="s">
        <v>1018</v>
      </c>
      <c r="E291" s="32">
        <v>58.744444444444447</v>
      </c>
      <c r="F291" s="32">
        <v>4.5153432948742207</v>
      </c>
      <c r="G291" s="32">
        <v>4.1181123510497448</v>
      </c>
      <c r="H291" s="32">
        <v>0.886671080007566</v>
      </c>
      <c r="I291" s="32">
        <v>0.48944013618309073</v>
      </c>
      <c r="J291" s="32">
        <v>265.25133333333338</v>
      </c>
      <c r="K291" s="32">
        <v>241.91622222222225</v>
      </c>
      <c r="L291" s="32">
        <v>52.087000000000018</v>
      </c>
      <c r="M291" s="32">
        <v>28.751888888888899</v>
      </c>
      <c r="N291" s="32">
        <v>17.912888888888894</v>
      </c>
      <c r="O291" s="32">
        <v>5.4222222222222225</v>
      </c>
      <c r="P291" s="32">
        <v>70.12544444444444</v>
      </c>
      <c r="Q291" s="32">
        <v>70.12544444444444</v>
      </c>
      <c r="R291" s="32">
        <v>0</v>
      </c>
      <c r="S291" s="32">
        <v>143.03888888888892</v>
      </c>
      <c r="T291" s="32">
        <v>113.32811111111116</v>
      </c>
      <c r="U291" s="32">
        <v>24.820888888888874</v>
      </c>
      <c r="V291" s="32">
        <v>4.8898888888888887</v>
      </c>
      <c r="W291" s="32">
        <v>1.4171111111111108</v>
      </c>
      <c r="X291" s="32">
        <v>0</v>
      </c>
      <c r="Y291" s="32">
        <v>0</v>
      </c>
      <c r="Z291" s="32">
        <v>0</v>
      </c>
      <c r="AA291" s="32">
        <v>0</v>
      </c>
      <c r="AB291" s="32">
        <v>0</v>
      </c>
      <c r="AC291" s="32">
        <v>1.4171111111111108</v>
      </c>
      <c r="AD291" s="32">
        <v>0</v>
      </c>
      <c r="AE291" s="32">
        <v>0</v>
      </c>
      <c r="AF291" t="s">
        <v>156</v>
      </c>
      <c r="AG291">
        <v>5</v>
      </c>
      <c r="AH291"/>
    </row>
    <row r="292" spans="1:34" x14ac:dyDescent="0.25">
      <c r="A292" t="s">
        <v>1061</v>
      </c>
      <c r="B292" t="s">
        <v>511</v>
      </c>
      <c r="C292" t="s">
        <v>827</v>
      </c>
      <c r="D292" t="s">
        <v>1008</v>
      </c>
      <c r="E292" s="32">
        <v>35.088888888888889</v>
      </c>
      <c r="F292" s="32">
        <v>4.7031348955034824</v>
      </c>
      <c r="G292" s="32">
        <v>4.0058581380620648</v>
      </c>
      <c r="H292" s="32">
        <v>0.95218492716909442</v>
      </c>
      <c r="I292" s="32">
        <v>0.25490816972767577</v>
      </c>
      <c r="J292" s="32">
        <v>165.02777777777774</v>
      </c>
      <c r="K292" s="32">
        <v>140.5611111111111</v>
      </c>
      <c r="L292" s="32">
        <v>33.411111111111111</v>
      </c>
      <c r="M292" s="32">
        <v>8.9444444444444446</v>
      </c>
      <c r="N292" s="32">
        <v>17.277777777777779</v>
      </c>
      <c r="O292" s="32">
        <v>7.1888888888888891</v>
      </c>
      <c r="P292" s="32">
        <v>21.158333333333335</v>
      </c>
      <c r="Q292" s="32">
        <v>21.158333333333335</v>
      </c>
      <c r="R292" s="32">
        <v>0</v>
      </c>
      <c r="S292" s="32">
        <v>110.45833333333333</v>
      </c>
      <c r="T292" s="32">
        <v>91.955555555555549</v>
      </c>
      <c r="U292" s="32">
        <v>0</v>
      </c>
      <c r="V292" s="32">
        <v>18.502777777777776</v>
      </c>
      <c r="W292" s="32">
        <v>31.25</v>
      </c>
      <c r="X292" s="32">
        <v>4.8499999999999996</v>
      </c>
      <c r="Y292" s="32">
        <v>0</v>
      </c>
      <c r="Z292" s="32">
        <v>0</v>
      </c>
      <c r="AA292" s="32">
        <v>4.6138888888888889</v>
      </c>
      <c r="AB292" s="32">
        <v>0</v>
      </c>
      <c r="AC292" s="32">
        <v>21.786111111111111</v>
      </c>
      <c r="AD292" s="32">
        <v>0</v>
      </c>
      <c r="AE292" s="32">
        <v>0</v>
      </c>
      <c r="AF292" t="s">
        <v>153</v>
      </c>
      <c r="AG292">
        <v>5</v>
      </c>
      <c r="AH292"/>
    </row>
    <row r="293" spans="1:34" x14ac:dyDescent="0.25">
      <c r="A293" t="s">
        <v>1061</v>
      </c>
      <c r="B293" t="s">
        <v>428</v>
      </c>
      <c r="C293" t="s">
        <v>802</v>
      </c>
      <c r="D293" t="s">
        <v>1002</v>
      </c>
      <c r="E293" s="32">
        <v>77.166666666666671</v>
      </c>
      <c r="F293" s="32">
        <v>3.7107271418286532</v>
      </c>
      <c r="G293" s="32">
        <v>3.4677105831533472</v>
      </c>
      <c r="H293" s="32">
        <v>0.73282937365010792</v>
      </c>
      <c r="I293" s="32">
        <v>0.55385169186465077</v>
      </c>
      <c r="J293" s="32">
        <v>286.34444444444443</v>
      </c>
      <c r="K293" s="32">
        <v>267.59166666666664</v>
      </c>
      <c r="L293" s="32">
        <v>56.55</v>
      </c>
      <c r="M293" s="32">
        <v>42.738888888888887</v>
      </c>
      <c r="N293" s="32">
        <v>9.5444444444444443</v>
      </c>
      <c r="O293" s="32">
        <v>4.2666666666666666</v>
      </c>
      <c r="P293" s="32">
        <v>59.230555555555554</v>
      </c>
      <c r="Q293" s="32">
        <v>54.288888888888891</v>
      </c>
      <c r="R293" s="32">
        <v>4.9416666666666664</v>
      </c>
      <c r="S293" s="32">
        <v>170.5638888888889</v>
      </c>
      <c r="T293" s="32">
        <v>136.0638888888889</v>
      </c>
      <c r="U293" s="32">
        <v>3.3972222222222221</v>
      </c>
      <c r="V293" s="32">
        <v>31.102777777777778</v>
      </c>
      <c r="W293" s="32">
        <v>41.202777777777783</v>
      </c>
      <c r="X293" s="32">
        <v>1.075</v>
      </c>
      <c r="Y293" s="32">
        <v>0</v>
      </c>
      <c r="Z293" s="32">
        <v>0</v>
      </c>
      <c r="AA293" s="32">
        <v>0</v>
      </c>
      <c r="AB293" s="32">
        <v>0</v>
      </c>
      <c r="AC293" s="32">
        <v>40.12777777777778</v>
      </c>
      <c r="AD293" s="32">
        <v>0</v>
      </c>
      <c r="AE293" s="32">
        <v>0</v>
      </c>
      <c r="AF293" t="s">
        <v>69</v>
      </c>
      <c r="AG293">
        <v>5</v>
      </c>
      <c r="AH293"/>
    </row>
    <row r="294" spans="1:34" x14ac:dyDescent="0.25">
      <c r="A294" t="s">
        <v>1061</v>
      </c>
      <c r="B294" t="s">
        <v>617</v>
      </c>
      <c r="C294" t="s">
        <v>773</v>
      </c>
      <c r="D294" t="s">
        <v>983</v>
      </c>
      <c r="E294" s="32">
        <v>150.44444444444446</v>
      </c>
      <c r="F294" s="32">
        <v>4.6345457902511074</v>
      </c>
      <c r="G294" s="32">
        <v>4.1636447562776953</v>
      </c>
      <c r="H294" s="32">
        <v>1.2549667651403249</v>
      </c>
      <c r="I294" s="32">
        <v>0.81833456425406204</v>
      </c>
      <c r="J294" s="32">
        <v>697.24166666666667</v>
      </c>
      <c r="K294" s="32">
        <v>626.39722222222224</v>
      </c>
      <c r="L294" s="32">
        <v>188.80277777777778</v>
      </c>
      <c r="M294" s="32">
        <v>123.11388888888889</v>
      </c>
      <c r="N294" s="32">
        <v>60.62222222222222</v>
      </c>
      <c r="O294" s="32">
        <v>5.0666666666666664</v>
      </c>
      <c r="P294" s="32">
        <v>66.63055555555556</v>
      </c>
      <c r="Q294" s="32">
        <v>61.475000000000001</v>
      </c>
      <c r="R294" s="32">
        <v>5.1555555555555559</v>
      </c>
      <c r="S294" s="32">
        <v>441.80833333333334</v>
      </c>
      <c r="T294" s="32">
        <v>433.57499999999999</v>
      </c>
      <c r="U294" s="32">
        <v>0</v>
      </c>
      <c r="V294" s="32">
        <v>8.2333333333333325</v>
      </c>
      <c r="W294" s="32">
        <v>53.175000000000004</v>
      </c>
      <c r="X294" s="32">
        <v>30.975000000000001</v>
      </c>
      <c r="Y294" s="32">
        <v>0</v>
      </c>
      <c r="Z294" s="32">
        <v>0</v>
      </c>
      <c r="AA294" s="32">
        <v>8.1361111111111111</v>
      </c>
      <c r="AB294" s="32">
        <v>0</v>
      </c>
      <c r="AC294" s="32">
        <v>14.063888888888888</v>
      </c>
      <c r="AD294" s="32">
        <v>0</v>
      </c>
      <c r="AE294" s="32">
        <v>0</v>
      </c>
      <c r="AF294" t="s">
        <v>262</v>
      </c>
      <c r="AG294">
        <v>5</v>
      </c>
      <c r="AH294"/>
    </row>
    <row r="295" spans="1:34" x14ac:dyDescent="0.25">
      <c r="A295" t="s">
        <v>1061</v>
      </c>
      <c r="B295" t="s">
        <v>695</v>
      </c>
      <c r="C295" t="s">
        <v>790</v>
      </c>
      <c r="D295" t="s">
        <v>954</v>
      </c>
      <c r="E295" s="32">
        <v>33.799999999999997</v>
      </c>
      <c r="F295" s="32">
        <v>5.1700361604207759</v>
      </c>
      <c r="G295" s="32">
        <v>4.4497041420118348</v>
      </c>
      <c r="H295" s="32">
        <v>1.6213017751479293</v>
      </c>
      <c r="I295" s="32">
        <v>0.9009697567389876</v>
      </c>
      <c r="J295" s="32">
        <v>174.74722222222221</v>
      </c>
      <c r="K295" s="32">
        <v>150.4</v>
      </c>
      <c r="L295" s="32">
        <v>54.800000000000004</v>
      </c>
      <c r="M295" s="32">
        <v>30.452777777777779</v>
      </c>
      <c r="N295" s="32">
        <v>19.102777777777778</v>
      </c>
      <c r="O295" s="32">
        <v>5.2444444444444445</v>
      </c>
      <c r="P295" s="32">
        <v>39.713888888888889</v>
      </c>
      <c r="Q295" s="32">
        <v>39.713888888888889</v>
      </c>
      <c r="R295" s="32">
        <v>0</v>
      </c>
      <c r="S295" s="32">
        <v>80.23333333333332</v>
      </c>
      <c r="T295" s="32">
        <v>69.636111111111106</v>
      </c>
      <c r="U295" s="32">
        <v>0</v>
      </c>
      <c r="V295" s="32">
        <v>10.597222222222221</v>
      </c>
      <c r="W295" s="32">
        <v>0.35833333333333334</v>
      </c>
      <c r="X295" s="32">
        <v>0</v>
      </c>
      <c r="Y295" s="32">
        <v>0</v>
      </c>
      <c r="Z295" s="32">
        <v>0</v>
      </c>
      <c r="AA295" s="32">
        <v>0</v>
      </c>
      <c r="AB295" s="32">
        <v>0</v>
      </c>
      <c r="AC295" s="32">
        <v>0.35833333333333334</v>
      </c>
      <c r="AD295" s="32">
        <v>0</v>
      </c>
      <c r="AE295" s="32">
        <v>0</v>
      </c>
      <c r="AF295" t="s">
        <v>341</v>
      </c>
      <c r="AG295">
        <v>5</v>
      </c>
      <c r="AH295"/>
    </row>
    <row r="296" spans="1:34" x14ac:dyDescent="0.25">
      <c r="A296" t="s">
        <v>1061</v>
      </c>
      <c r="B296" t="s">
        <v>660</v>
      </c>
      <c r="C296" t="s">
        <v>936</v>
      </c>
      <c r="D296" t="s">
        <v>1019</v>
      </c>
      <c r="E296" s="32">
        <v>45.288888888888891</v>
      </c>
      <c r="F296" s="32">
        <v>4.4379980372914627</v>
      </c>
      <c r="G296" s="32">
        <v>4.3315309126594705</v>
      </c>
      <c r="H296" s="32">
        <v>1.0130004906771344</v>
      </c>
      <c r="I296" s="32">
        <v>0.90653336604514234</v>
      </c>
      <c r="J296" s="32">
        <v>200.99200000000002</v>
      </c>
      <c r="K296" s="32">
        <v>196.17022222222224</v>
      </c>
      <c r="L296" s="32">
        <v>45.87766666666667</v>
      </c>
      <c r="M296" s="32">
        <v>41.055888888888894</v>
      </c>
      <c r="N296" s="32">
        <v>0</v>
      </c>
      <c r="O296" s="32">
        <v>4.8217777777777773</v>
      </c>
      <c r="P296" s="32">
        <v>38.055888888888894</v>
      </c>
      <c r="Q296" s="32">
        <v>38.055888888888894</v>
      </c>
      <c r="R296" s="32">
        <v>0</v>
      </c>
      <c r="S296" s="32">
        <v>117.05844444444448</v>
      </c>
      <c r="T296" s="32">
        <v>114.42155555555559</v>
      </c>
      <c r="U296" s="32">
        <v>2.6368888888888886</v>
      </c>
      <c r="V296" s="32">
        <v>0</v>
      </c>
      <c r="W296" s="32">
        <v>0</v>
      </c>
      <c r="X296" s="32">
        <v>0</v>
      </c>
      <c r="Y296" s="32">
        <v>0</v>
      </c>
      <c r="Z296" s="32">
        <v>0</v>
      </c>
      <c r="AA296" s="32">
        <v>0</v>
      </c>
      <c r="AB296" s="32">
        <v>0</v>
      </c>
      <c r="AC296" s="32">
        <v>0</v>
      </c>
      <c r="AD296" s="32">
        <v>0</v>
      </c>
      <c r="AE296" s="32">
        <v>0</v>
      </c>
      <c r="AF296" t="s">
        <v>306</v>
      </c>
      <c r="AG296">
        <v>5</v>
      </c>
      <c r="AH296"/>
    </row>
    <row r="297" spans="1:34" x14ac:dyDescent="0.25">
      <c r="A297" t="s">
        <v>1061</v>
      </c>
      <c r="B297" t="s">
        <v>516</v>
      </c>
      <c r="C297" t="s">
        <v>852</v>
      </c>
      <c r="D297" t="s">
        <v>1001</v>
      </c>
      <c r="E297" s="32">
        <v>35.1</v>
      </c>
      <c r="F297" s="32">
        <v>3.7801361190250069</v>
      </c>
      <c r="G297" s="32">
        <v>3.2788698955365616</v>
      </c>
      <c r="H297" s="32">
        <v>1.2924438113327001</v>
      </c>
      <c r="I297" s="32">
        <v>0.79117758784425452</v>
      </c>
      <c r="J297" s="32">
        <v>132.68277777777774</v>
      </c>
      <c r="K297" s="32">
        <v>115.08833333333331</v>
      </c>
      <c r="L297" s="32">
        <v>45.364777777777775</v>
      </c>
      <c r="M297" s="32">
        <v>27.770333333333333</v>
      </c>
      <c r="N297" s="32">
        <v>11.905555555555553</v>
      </c>
      <c r="O297" s="32">
        <v>5.6888888888888891</v>
      </c>
      <c r="P297" s="32">
        <v>0.13444444444444445</v>
      </c>
      <c r="Q297" s="32">
        <v>0.13444444444444445</v>
      </c>
      <c r="R297" s="32">
        <v>0</v>
      </c>
      <c r="S297" s="32">
        <v>87.183555555555529</v>
      </c>
      <c r="T297" s="32">
        <v>75.000555555555536</v>
      </c>
      <c r="U297" s="32">
        <v>0</v>
      </c>
      <c r="V297" s="32">
        <v>12.183</v>
      </c>
      <c r="W297" s="32">
        <v>5.1277777777777782</v>
      </c>
      <c r="X297" s="32">
        <v>1.6611111111111112</v>
      </c>
      <c r="Y297" s="32">
        <v>0</v>
      </c>
      <c r="Z297" s="32">
        <v>0</v>
      </c>
      <c r="AA297" s="32">
        <v>0</v>
      </c>
      <c r="AB297" s="32">
        <v>0</v>
      </c>
      <c r="AC297" s="32">
        <v>3.4666666666666668</v>
      </c>
      <c r="AD297" s="32">
        <v>0</v>
      </c>
      <c r="AE297" s="32">
        <v>0</v>
      </c>
      <c r="AF297" t="s">
        <v>158</v>
      </c>
      <c r="AG297">
        <v>5</v>
      </c>
      <c r="AH297"/>
    </row>
    <row r="298" spans="1:34" x14ac:dyDescent="0.25">
      <c r="A298" t="s">
        <v>1061</v>
      </c>
      <c r="B298" t="s">
        <v>495</v>
      </c>
      <c r="C298" t="s">
        <v>841</v>
      </c>
      <c r="D298" t="s">
        <v>989</v>
      </c>
      <c r="E298" s="32">
        <v>44.87777777777778</v>
      </c>
      <c r="F298" s="32">
        <v>3.4013443921762812</v>
      </c>
      <c r="G298" s="32">
        <v>3.2825030948254517</v>
      </c>
      <c r="H298" s="32">
        <v>1.0095791037385491</v>
      </c>
      <c r="I298" s="32">
        <v>0.89073780638771949</v>
      </c>
      <c r="J298" s="32">
        <v>152.64477777777779</v>
      </c>
      <c r="K298" s="32">
        <v>147.31144444444445</v>
      </c>
      <c r="L298" s="32">
        <v>45.307666666666663</v>
      </c>
      <c r="M298" s="32">
        <v>39.974333333333327</v>
      </c>
      <c r="N298" s="32">
        <v>0</v>
      </c>
      <c r="O298" s="32">
        <v>5.333333333333333</v>
      </c>
      <c r="P298" s="32">
        <v>30.841666666666672</v>
      </c>
      <c r="Q298" s="32">
        <v>30.841666666666672</v>
      </c>
      <c r="R298" s="32">
        <v>0</v>
      </c>
      <c r="S298" s="32">
        <v>76.495444444444445</v>
      </c>
      <c r="T298" s="32">
        <v>76.495444444444445</v>
      </c>
      <c r="U298" s="32">
        <v>0</v>
      </c>
      <c r="V298" s="32">
        <v>0</v>
      </c>
      <c r="W298" s="32">
        <v>0</v>
      </c>
      <c r="X298" s="32">
        <v>0</v>
      </c>
      <c r="Y298" s="32">
        <v>0</v>
      </c>
      <c r="Z298" s="32">
        <v>0</v>
      </c>
      <c r="AA298" s="32">
        <v>0</v>
      </c>
      <c r="AB298" s="32">
        <v>0</v>
      </c>
      <c r="AC298" s="32">
        <v>0</v>
      </c>
      <c r="AD298" s="32">
        <v>0</v>
      </c>
      <c r="AE298" s="32">
        <v>0</v>
      </c>
      <c r="AF298" t="s">
        <v>137</v>
      </c>
      <c r="AG298">
        <v>5</v>
      </c>
      <c r="AH298"/>
    </row>
    <row r="299" spans="1:34" x14ac:dyDescent="0.25">
      <c r="A299" t="s">
        <v>1061</v>
      </c>
      <c r="B299" t="s">
        <v>669</v>
      </c>
      <c r="C299" t="s">
        <v>726</v>
      </c>
      <c r="D299" t="s">
        <v>991</v>
      </c>
      <c r="E299" s="32">
        <v>24.155555555555555</v>
      </c>
      <c r="F299" s="32">
        <v>4.4621665133394659</v>
      </c>
      <c r="G299" s="32">
        <v>4.2524149034038627</v>
      </c>
      <c r="H299" s="32">
        <v>1.0698022079116836</v>
      </c>
      <c r="I299" s="32">
        <v>0.86005059797608097</v>
      </c>
      <c r="J299" s="32">
        <v>107.7861111111111</v>
      </c>
      <c r="K299" s="32">
        <v>102.71944444444442</v>
      </c>
      <c r="L299" s="32">
        <v>25.841666666666665</v>
      </c>
      <c r="M299" s="32">
        <v>20.774999999999999</v>
      </c>
      <c r="N299" s="32">
        <v>0</v>
      </c>
      <c r="O299" s="32">
        <v>5.0666666666666664</v>
      </c>
      <c r="P299" s="32">
        <v>16.658333333333328</v>
      </c>
      <c r="Q299" s="32">
        <v>16.658333333333328</v>
      </c>
      <c r="R299" s="32">
        <v>0</v>
      </c>
      <c r="S299" s="32">
        <v>65.286111111111097</v>
      </c>
      <c r="T299" s="32">
        <v>56.158333333333324</v>
      </c>
      <c r="U299" s="32">
        <v>0</v>
      </c>
      <c r="V299" s="32">
        <v>9.1277777777777782</v>
      </c>
      <c r="W299" s="32">
        <v>0</v>
      </c>
      <c r="X299" s="32">
        <v>0</v>
      </c>
      <c r="Y299" s="32">
        <v>0</v>
      </c>
      <c r="Z299" s="32">
        <v>0</v>
      </c>
      <c r="AA299" s="32">
        <v>0</v>
      </c>
      <c r="AB299" s="32">
        <v>0</v>
      </c>
      <c r="AC299" s="32">
        <v>0</v>
      </c>
      <c r="AD299" s="32">
        <v>0</v>
      </c>
      <c r="AE299" s="32">
        <v>0</v>
      </c>
      <c r="AF299" t="s">
        <v>315</v>
      </c>
      <c r="AG299">
        <v>5</v>
      </c>
      <c r="AH299"/>
    </row>
    <row r="300" spans="1:34" x14ac:dyDescent="0.25">
      <c r="A300" t="s">
        <v>1061</v>
      </c>
      <c r="B300" t="s">
        <v>365</v>
      </c>
      <c r="C300" t="s">
        <v>765</v>
      </c>
      <c r="D300" t="s">
        <v>980</v>
      </c>
      <c r="E300" s="32">
        <v>38.855555555555554</v>
      </c>
      <c r="F300" s="32">
        <v>4.0739205032885328</v>
      </c>
      <c r="G300" s="32">
        <v>3.748069774092079</v>
      </c>
      <c r="H300" s="32">
        <v>0.82070346010866457</v>
      </c>
      <c r="I300" s="32">
        <v>0.49485273091221049</v>
      </c>
      <c r="J300" s="32">
        <v>158.29444444444442</v>
      </c>
      <c r="K300" s="32">
        <v>145.63333333333333</v>
      </c>
      <c r="L300" s="32">
        <v>31.888888888888889</v>
      </c>
      <c r="M300" s="32">
        <v>19.227777777777778</v>
      </c>
      <c r="N300" s="32">
        <v>8.2444444444444436</v>
      </c>
      <c r="O300" s="32">
        <v>4.416666666666667</v>
      </c>
      <c r="P300" s="32">
        <v>33.927777777777777</v>
      </c>
      <c r="Q300" s="32">
        <v>33.927777777777777</v>
      </c>
      <c r="R300" s="32">
        <v>0</v>
      </c>
      <c r="S300" s="32">
        <v>92.477777777777774</v>
      </c>
      <c r="T300" s="32">
        <v>92.477777777777774</v>
      </c>
      <c r="U300" s="32">
        <v>0</v>
      </c>
      <c r="V300" s="32">
        <v>0</v>
      </c>
      <c r="W300" s="32">
        <v>1.0305555555555554</v>
      </c>
      <c r="X300" s="32">
        <v>0</v>
      </c>
      <c r="Y300" s="32">
        <v>0</v>
      </c>
      <c r="Z300" s="32">
        <v>0</v>
      </c>
      <c r="AA300" s="32">
        <v>1.0305555555555554</v>
      </c>
      <c r="AB300" s="32">
        <v>0</v>
      </c>
      <c r="AC300" s="32">
        <v>0</v>
      </c>
      <c r="AD300" s="32">
        <v>0</v>
      </c>
      <c r="AE300" s="32">
        <v>0</v>
      </c>
      <c r="AF300" t="s">
        <v>5</v>
      </c>
      <c r="AG300">
        <v>5</v>
      </c>
      <c r="AH300"/>
    </row>
    <row r="301" spans="1:34" x14ac:dyDescent="0.25">
      <c r="A301" t="s">
        <v>1061</v>
      </c>
      <c r="B301" t="s">
        <v>556</v>
      </c>
      <c r="C301" t="s">
        <v>877</v>
      </c>
      <c r="D301" t="s">
        <v>998</v>
      </c>
      <c r="E301" s="32">
        <v>41.733333333333334</v>
      </c>
      <c r="F301" s="32">
        <v>4.3033306709265187</v>
      </c>
      <c r="G301" s="32">
        <v>4.0516001064962737</v>
      </c>
      <c r="H301" s="32">
        <v>0.75536208732694365</v>
      </c>
      <c r="I301" s="32">
        <v>0.50363152289669877</v>
      </c>
      <c r="J301" s="32">
        <v>179.59233333333339</v>
      </c>
      <c r="K301" s="32">
        <v>169.08677777777783</v>
      </c>
      <c r="L301" s="32">
        <v>31.523777777777781</v>
      </c>
      <c r="M301" s="32">
        <v>21.018222222222228</v>
      </c>
      <c r="N301" s="32">
        <v>5.3472222222222223</v>
      </c>
      <c r="O301" s="32">
        <v>5.1583333333333332</v>
      </c>
      <c r="P301" s="32">
        <v>43.434000000000012</v>
      </c>
      <c r="Q301" s="32">
        <v>43.434000000000012</v>
      </c>
      <c r="R301" s="32">
        <v>0</v>
      </c>
      <c r="S301" s="32">
        <v>104.63455555555558</v>
      </c>
      <c r="T301" s="32">
        <v>64.344999999999999</v>
      </c>
      <c r="U301" s="32">
        <v>0</v>
      </c>
      <c r="V301" s="32">
        <v>40.289555555555573</v>
      </c>
      <c r="W301" s="32">
        <v>11.784888888888888</v>
      </c>
      <c r="X301" s="32">
        <v>0.10022222222222221</v>
      </c>
      <c r="Y301" s="32">
        <v>0.72499999999999998</v>
      </c>
      <c r="Z301" s="32">
        <v>0</v>
      </c>
      <c r="AA301" s="32">
        <v>10.541666666666666</v>
      </c>
      <c r="AB301" s="32">
        <v>0</v>
      </c>
      <c r="AC301" s="32">
        <v>0.41800000000000004</v>
      </c>
      <c r="AD301" s="32">
        <v>0</v>
      </c>
      <c r="AE301" s="32">
        <v>0</v>
      </c>
      <c r="AF301" t="s">
        <v>200</v>
      </c>
      <c r="AG301">
        <v>5</v>
      </c>
      <c r="AH301"/>
    </row>
    <row r="302" spans="1:34" x14ac:dyDescent="0.25">
      <c r="A302" t="s">
        <v>1061</v>
      </c>
      <c r="B302" t="s">
        <v>560</v>
      </c>
      <c r="C302" t="s">
        <v>725</v>
      </c>
      <c r="D302" t="s">
        <v>1001</v>
      </c>
      <c r="E302" s="32">
        <v>64.155555555555551</v>
      </c>
      <c r="F302" s="32">
        <v>3.6001714582611712</v>
      </c>
      <c r="G302" s="32">
        <v>3.3437634222376169</v>
      </c>
      <c r="H302" s="32">
        <v>0.80394873571181169</v>
      </c>
      <c r="I302" s="32">
        <v>0.5475406996882578</v>
      </c>
      <c r="J302" s="32">
        <v>230.971</v>
      </c>
      <c r="K302" s="32">
        <v>214.52099999999999</v>
      </c>
      <c r="L302" s="32">
        <v>51.577777777777783</v>
      </c>
      <c r="M302" s="32">
        <v>35.12777777777778</v>
      </c>
      <c r="N302" s="32">
        <v>10.938888888888888</v>
      </c>
      <c r="O302" s="32">
        <v>5.5111111111111111</v>
      </c>
      <c r="P302" s="32">
        <v>47.306444444444445</v>
      </c>
      <c r="Q302" s="32">
        <v>47.306444444444445</v>
      </c>
      <c r="R302" s="32">
        <v>0</v>
      </c>
      <c r="S302" s="32">
        <v>132.08677777777777</v>
      </c>
      <c r="T302" s="32">
        <v>129.86177777777777</v>
      </c>
      <c r="U302" s="32">
        <v>0</v>
      </c>
      <c r="V302" s="32">
        <v>2.2250000000000001</v>
      </c>
      <c r="W302" s="32">
        <v>7.5177777777777788</v>
      </c>
      <c r="X302" s="32">
        <v>0.19444444444444445</v>
      </c>
      <c r="Y302" s="32">
        <v>0</v>
      </c>
      <c r="Z302" s="32">
        <v>0</v>
      </c>
      <c r="AA302" s="32">
        <v>4.2333333333333334</v>
      </c>
      <c r="AB302" s="32">
        <v>0</v>
      </c>
      <c r="AC302" s="32">
        <v>3.0900000000000003</v>
      </c>
      <c r="AD302" s="32">
        <v>0</v>
      </c>
      <c r="AE302" s="32">
        <v>0</v>
      </c>
      <c r="AF302" t="s">
        <v>204</v>
      </c>
      <c r="AG302">
        <v>5</v>
      </c>
      <c r="AH302"/>
    </row>
    <row r="303" spans="1:34" x14ac:dyDescent="0.25">
      <c r="A303" t="s">
        <v>1061</v>
      </c>
      <c r="B303" t="s">
        <v>690</v>
      </c>
      <c r="C303" t="s">
        <v>724</v>
      </c>
      <c r="D303" t="s">
        <v>983</v>
      </c>
      <c r="E303" s="32">
        <v>35.43333333333333</v>
      </c>
      <c r="F303" s="32">
        <v>5.0450141110065871</v>
      </c>
      <c r="G303" s="32">
        <v>4.5445437441204151</v>
      </c>
      <c r="H303" s="32">
        <v>1.3075164628410161</v>
      </c>
      <c r="I303" s="32">
        <v>0.80704609595484489</v>
      </c>
      <c r="J303" s="32">
        <v>178.76166666666671</v>
      </c>
      <c r="K303" s="32">
        <v>161.02833333333336</v>
      </c>
      <c r="L303" s="32">
        <v>46.329666666666668</v>
      </c>
      <c r="M303" s="32">
        <v>28.596333333333334</v>
      </c>
      <c r="N303" s="32">
        <v>12.044444444444444</v>
      </c>
      <c r="O303" s="32">
        <v>5.6888888888888891</v>
      </c>
      <c r="P303" s="32">
        <v>33.159111111111109</v>
      </c>
      <c r="Q303" s="32">
        <v>33.159111111111109</v>
      </c>
      <c r="R303" s="32">
        <v>0</v>
      </c>
      <c r="S303" s="32">
        <v>99.272888888888929</v>
      </c>
      <c r="T303" s="32">
        <v>99.272888888888929</v>
      </c>
      <c r="U303" s="32">
        <v>0</v>
      </c>
      <c r="V303" s="32">
        <v>0</v>
      </c>
      <c r="W303" s="32">
        <v>0</v>
      </c>
      <c r="X303" s="32">
        <v>0</v>
      </c>
      <c r="Y303" s="32">
        <v>0</v>
      </c>
      <c r="Z303" s="32">
        <v>0</v>
      </c>
      <c r="AA303" s="32">
        <v>0</v>
      </c>
      <c r="AB303" s="32">
        <v>0</v>
      </c>
      <c r="AC303" s="32">
        <v>0</v>
      </c>
      <c r="AD303" s="32">
        <v>0</v>
      </c>
      <c r="AE303" s="32">
        <v>0</v>
      </c>
      <c r="AF303" t="s">
        <v>336</v>
      </c>
      <c r="AG303">
        <v>5</v>
      </c>
      <c r="AH303"/>
    </row>
    <row r="304" spans="1:34" x14ac:dyDescent="0.25">
      <c r="A304" t="s">
        <v>1061</v>
      </c>
      <c r="B304" t="s">
        <v>369</v>
      </c>
      <c r="C304" t="s">
        <v>767</v>
      </c>
      <c r="D304" t="s">
        <v>974</v>
      </c>
      <c r="E304" s="32">
        <v>65.011111111111106</v>
      </c>
      <c r="F304" s="32">
        <v>3.0630661425397374</v>
      </c>
      <c r="G304" s="32">
        <v>2.7985814390702446</v>
      </c>
      <c r="H304" s="32">
        <v>0.91783455819518034</v>
      </c>
      <c r="I304" s="32">
        <v>0.71295505041873197</v>
      </c>
      <c r="J304" s="32">
        <v>199.13333333333335</v>
      </c>
      <c r="K304" s="32">
        <v>181.9388888888889</v>
      </c>
      <c r="L304" s="32">
        <v>59.669444444444444</v>
      </c>
      <c r="M304" s="32">
        <v>46.35</v>
      </c>
      <c r="N304" s="32">
        <v>6.0944444444444441</v>
      </c>
      <c r="O304" s="32">
        <v>7.2249999999999996</v>
      </c>
      <c r="P304" s="32">
        <v>30.125</v>
      </c>
      <c r="Q304" s="32">
        <v>26.25</v>
      </c>
      <c r="R304" s="32">
        <v>3.875</v>
      </c>
      <c r="S304" s="32">
        <v>109.33888888888887</v>
      </c>
      <c r="T304" s="32">
        <v>92.691666666666663</v>
      </c>
      <c r="U304" s="32">
        <v>0.4777777777777778</v>
      </c>
      <c r="V304" s="32">
        <v>16.169444444444444</v>
      </c>
      <c r="W304" s="32">
        <v>26.933333333333337</v>
      </c>
      <c r="X304" s="32">
        <v>18.577777777777779</v>
      </c>
      <c r="Y304" s="32">
        <v>0</v>
      </c>
      <c r="Z304" s="32">
        <v>0</v>
      </c>
      <c r="AA304" s="32">
        <v>8.3555555555555561</v>
      </c>
      <c r="AB304" s="32">
        <v>0</v>
      </c>
      <c r="AC304" s="32">
        <v>0</v>
      </c>
      <c r="AD304" s="32">
        <v>0</v>
      </c>
      <c r="AE304" s="32">
        <v>0</v>
      </c>
      <c r="AF304" t="s">
        <v>9</v>
      </c>
      <c r="AG304">
        <v>5</v>
      </c>
      <c r="AH304"/>
    </row>
    <row r="305" spans="1:34" x14ac:dyDescent="0.25">
      <c r="A305" t="s">
        <v>1061</v>
      </c>
      <c r="B305" t="s">
        <v>603</v>
      </c>
      <c r="C305" t="s">
        <v>759</v>
      </c>
      <c r="D305" t="s">
        <v>1017</v>
      </c>
      <c r="E305" s="32">
        <v>63.8</v>
      </c>
      <c r="F305" s="32">
        <v>3.0098397770811567</v>
      </c>
      <c r="G305" s="32">
        <v>2.7493904562870082</v>
      </c>
      <c r="H305" s="32">
        <v>0.55141936607453856</v>
      </c>
      <c r="I305" s="32">
        <v>0.37639324277255315</v>
      </c>
      <c r="J305" s="32">
        <v>192.0277777777778</v>
      </c>
      <c r="K305" s="32">
        <v>175.41111111111113</v>
      </c>
      <c r="L305" s="32">
        <v>35.180555555555557</v>
      </c>
      <c r="M305" s="32">
        <v>24.013888888888889</v>
      </c>
      <c r="N305" s="32">
        <v>5.6888888888888891</v>
      </c>
      <c r="O305" s="32">
        <v>5.4777777777777779</v>
      </c>
      <c r="P305" s="32">
        <v>55.38055555555556</v>
      </c>
      <c r="Q305" s="32">
        <v>49.930555555555557</v>
      </c>
      <c r="R305" s="32">
        <v>5.45</v>
      </c>
      <c r="S305" s="32">
        <v>101.46666666666667</v>
      </c>
      <c r="T305" s="32">
        <v>95.916666666666671</v>
      </c>
      <c r="U305" s="32">
        <v>0</v>
      </c>
      <c r="V305" s="32">
        <v>5.55</v>
      </c>
      <c r="W305" s="32">
        <v>0</v>
      </c>
      <c r="X305" s="32">
        <v>0</v>
      </c>
      <c r="Y305" s="32">
        <v>0</v>
      </c>
      <c r="Z305" s="32">
        <v>0</v>
      </c>
      <c r="AA305" s="32">
        <v>0</v>
      </c>
      <c r="AB305" s="32">
        <v>0</v>
      </c>
      <c r="AC305" s="32">
        <v>0</v>
      </c>
      <c r="AD305" s="32">
        <v>0</v>
      </c>
      <c r="AE305" s="32">
        <v>0</v>
      </c>
      <c r="AF305" t="s">
        <v>248</v>
      </c>
      <c r="AG305">
        <v>5</v>
      </c>
      <c r="AH305"/>
    </row>
    <row r="306" spans="1:34" x14ac:dyDescent="0.25">
      <c r="A306" t="s">
        <v>1061</v>
      </c>
      <c r="B306" t="s">
        <v>456</v>
      </c>
      <c r="C306" t="s">
        <v>749</v>
      </c>
      <c r="D306" t="s">
        <v>981</v>
      </c>
      <c r="E306" s="32">
        <v>84.177777777777777</v>
      </c>
      <c r="F306" s="32">
        <v>4.8425620380147842</v>
      </c>
      <c r="G306" s="32">
        <v>4.4788146779303064</v>
      </c>
      <c r="H306" s="32">
        <v>1.7142621436114047</v>
      </c>
      <c r="I306" s="32">
        <v>1.3505147835269271</v>
      </c>
      <c r="J306" s="32">
        <v>407.63611111111118</v>
      </c>
      <c r="K306" s="32">
        <v>377.01666666666665</v>
      </c>
      <c r="L306" s="32">
        <v>144.30277777777781</v>
      </c>
      <c r="M306" s="32">
        <v>113.68333333333334</v>
      </c>
      <c r="N306" s="32">
        <v>25.819444444444443</v>
      </c>
      <c r="O306" s="32">
        <v>4.8</v>
      </c>
      <c r="P306" s="32">
        <v>82.666666666666671</v>
      </c>
      <c r="Q306" s="32">
        <v>82.666666666666671</v>
      </c>
      <c r="R306" s="32">
        <v>0</v>
      </c>
      <c r="S306" s="32">
        <v>180.66666666666669</v>
      </c>
      <c r="T306" s="32">
        <v>172.4</v>
      </c>
      <c r="U306" s="32">
        <v>3.9138888888888888</v>
      </c>
      <c r="V306" s="32">
        <v>4.3527777777777779</v>
      </c>
      <c r="W306" s="32">
        <v>22.941666666666666</v>
      </c>
      <c r="X306" s="32">
        <v>0.84444444444444444</v>
      </c>
      <c r="Y306" s="32">
        <v>0</v>
      </c>
      <c r="Z306" s="32">
        <v>0</v>
      </c>
      <c r="AA306" s="32">
        <v>0.26666666666666666</v>
      </c>
      <c r="AB306" s="32">
        <v>0</v>
      </c>
      <c r="AC306" s="32">
        <v>21.830555555555556</v>
      </c>
      <c r="AD306" s="32">
        <v>0</v>
      </c>
      <c r="AE306" s="32">
        <v>0</v>
      </c>
      <c r="AF306" t="s">
        <v>98</v>
      </c>
      <c r="AG306">
        <v>5</v>
      </c>
      <c r="AH306"/>
    </row>
    <row r="307" spans="1:34" x14ac:dyDescent="0.25">
      <c r="A307" t="s">
        <v>1061</v>
      </c>
      <c r="B307" t="s">
        <v>475</v>
      </c>
      <c r="C307" t="s">
        <v>733</v>
      </c>
      <c r="D307" t="s">
        <v>983</v>
      </c>
      <c r="E307" s="32">
        <v>58.68888888888889</v>
      </c>
      <c r="F307" s="32">
        <v>3.2400132525558503</v>
      </c>
      <c r="G307" s="32">
        <v>2.9327432790609622</v>
      </c>
      <c r="H307" s="32">
        <v>1.2627792502839834</v>
      </c>
      <c r="I307" s="32">
        <v>0.96308216584627038</v>
      </c>
      <c r="J307" s="32">
        <v>190.1527777777778</v>
      </c>
      <c r="K307" s="32">
        <v>172.11944444444447</v>
      </c>
      <c r="L307" s="32">
        <v>74.111111111111114</v>
      </c>
      <c r="M307" s="32">
        <v>56.522222222222226</v>
      </c>
      <c r="N307" s="32">
        <v>12.433333333333334</v>
      </c>
      <c r="O307" s="32">
        <v>5.1555555555555559</v>
      </c>
      <c r="P307" s="32">
        <v>18.324999999999999</v>
      </c>
      <c r="Q307" s="32">
        <v>17.880555555555556</v>
      </c>
      <c r="R307" s="32">
        <v>0.44444444444444442</v>
      </c>
      <c r="S307" s="32">
        <v>97.716666666666669</v>
      </c>
      <c r="T307" s="32">
        <v>88.516666666666666</v>
      </c>
      <c r="U307" s="32">
        <v>2.713888888888889</v>
      </c>
      <c r="V307" s="32">
        <v>6.4861111111111107</v>
      </c>
      <c r="W307" s="32">
        <v>0</v>
      </c>
      <c r="X307" s="32">
        <v>0</v>
      </c>
      <c r="Y307" s="32">
        <v>0</v>
      </c>
      <c r="Z307" s="32">
        <v>0</v>
      </c>
      <c r="AA307" s="32">
        <v>0</v>
      </c>
      <c r="AB307" s="32">
        <v>0</v>
      </c>
      <c r="AC307" s="32">
        <v>0</v>
      </c>
      <c r="AD307" s="32">
        <v>0</v>
      </c>
      <c r="AE307" s="32">
        <v>0</v>
      </c>
      <c r="AF307" t="s">
        <v>117</v>
      </c>
      <c r="AG307">
        <v>5</v>
      </c>
      <c r="AH307"/>
    </row>
    <row r="308" spans="1:34" x14ac:dyDescent="0.25">
      <c r="A308" t="s">
        <v>1061</v>
      </c>
      <c r="B308" t="s">
        <v>401</v>
      </c>
      <c r="C308" t="s">
        <v>748</v>
      </c>
      <c r="D308" t="s">
        <v>983</v>
      </c>
      <c r="E308" s="32">
        <v>59.68888888888889</v>
      </c>
      <c r="F308" s="32">
        <v>3.1150912137006701</v>
      </c>
      <c r="G308" s="32">
        <v>2.8866381236038716</v>
      </c>
      <c r="H308" s="32">
        <v>0.69797468354430392</v>
      </c>
      <c r="I308" s="32">
        <v>0.4695215934475056</v>
      </c>
      <c r="J308" s="32">
        <v>185.93633333333332</v>
      </c>
      <c r="K308" s="32">
        <v>172.3002222222222</v>
      </c>
      <c r="L308" s="32">
        <v>41.661333333333339</v>
      </c>
      <c r="M308" s="32">
        <v>28.025222222222222</v>
      </c>
      <c r="N308" s="32">
        <v>8.4472222222222229</v>
      </c>
      <c r="O308" s="32">
        <v>5.1888888888888891</v>
      </c>
      <c r="P308" s="32">
        <v>38.666666666666664</v>
      </c>
      <c r="Q308" s="32">
        <v>38.666666666666664</v>
      </c>
      <c r="R308" s="32">
        <v>0</v>
      </c>
      <c r="S308" s="32">
        <v>105.60833333333333</v>
      </c>
      <c r="T308" s="32">
        <v>105.58611111111111</v>
      </c>
      <c r="U308" s="32">
        <v>2.2222222222222223E-2</v>
      </c>
      <c r="V308" s="32">
        <v>0</v>
      </c>
      <c r="W308" s="32">
        <v>0</v>
      </c>
      <c r="X308" s="32">
        <v>0</v>
      </c>
      <c r="Y308" s="32">
        <v>0</v>
      </c>
      <c r="Z308" s="32">
        <v>0</v>
      </c>
      <c r="AA308" s="32">
        <v>0</v>
      </c>
      <c r="AB308" s="32">
        <v>0</v>
      </c>
      <c r="AC308" s="32">
        <v>0</v>
      </c>
      <c r="AD308" s="32">
        <v>0</v>
      </c>
      <c r="AE308" s="32">
        <v>0</v>
      </c>
      <c r="AF308" t="s">
        <v>41</v>
      </c>
      <c r="AG308">
        <v>5</v>
      </c>
      <c r="AH308"/>
    </row>
    <row r="309" spans="1:34" x14ac:dyDescent="0.25">
      <c r="A309" t="s">
        <v>1061</v>
      </c>
      <c r="B309" t="s">
        <v>482</v>
      </c>
      <c r="C309" t="s">
        <v>834</v>
      </c>
      <c r="D309" t="s">
        <v>973</v>
      </c>
      <c r="E309" s="32">
        <v>20.933333333333334</v>
      </c>
      <c r="F309" s="32">
        <v>3.5038747346072188</v>
      </c>
      <c r="G309" s="32">
        <v>3.2725849256900212</v>
      </c>
      <c r="H309" s="32">
        <v>0.9201433121019108</v>
      </c>
      <c r="I309" s="32">
        <v>0.68885350318471339</v>
      </c>
      <c r="J309" s="32">
        <v>73.347777777777779</v>
      </c>
      <c r="K309" s="32">
        <v>68.50611111111111</v>
      </c>
      <c r="L309" s="32">
        <v>19.261666666666667</v>
      </c>
      <c r="M309" s="32">
        <v>14.42</v>
      </c>
      <c r="N309" s="32">
        <v>1.3944444444444444</v>
      </c>
      <c r="O309" s="32">
        <v>3.4472222222222224</v>
      </c>
      <c r="P309" s="32">
        <v>9.1444444444444439</v>
      </c>
      <c r="Q309" s="32">
        <v>9.1444444444444439</v>
      </c>
      <c r="R309" s="32">
        <v>0</v>
      </c>
      <c r="S309" s="32">
        <v>44.941666666666663</v>
      </c>
      <c r="T309" s="32">
        <v>44.791666666666664</v>
      </c>
      <c r="U309" s="32">
        <v>0</v>
      </c>
      <c r="V309" s="32">
        <v>0.15</v>
      </c>
      <c r="W309" s="32">
        <v>3.9166666666666665</v>
      </c>
      <c r="X309" s="32">
        <v>0</v>
      </c>
      <c r="Y309" s="32">
        <v>0</v>
      </c>
      <c r="Z309" s="32">
        <v>0</v>
      </c>
      <c r="AA309" s="32">
        <v>0</v>
      </c>
      <c r="AB309" s="32">
        <v>0</v>
      </c>
      <c r="AC309" s="32">
        <v>3.9166666666666665</v>
      </c>
      <c r="AD309" s="32">
        <v>0</v>
      </c>
      <c r="AE309" s="32">
        <v>0</v>
      </c>
      <c r="AF309" t="s">
        <v>124</v>
      </c>
      <c r="AG309">
        <v>5</v>
      </c>
      <c r="AH309"/>
    </row>
    <row r="310" spans="1:34" x14ac:dyDescent="0.25">
      <c r="A310" t="s">
        <v>1061</v>
      </c>
      <c r="B310" t="s">
        <v>481</v>
      </c>
      <c r="C310" t="s">
        <v>833</v>
      </c>
      <c r="D310" t="s">
        <v>983</v>
      </c>
      <c r="E310" s="32">
        <v>27.266666666666666</v>
      </c>
      <c r="F310" s="32">
        <v>3.3176446617766913</v>
      </c>
      <c r="G310" s="32">
        <v>2.8978198859005704</v>
      </c>
      <c r="H310" s="32">
        <v>1.3885493072534638</v>
      </c>
      <c r="I310" s="32">
        <v>1.1505704971475144</v>
      </c>
      <c r="J310" s="32">
        <v>90.461111111111109</v>
      </c>
      <c r="K310" s="32">
        <v>79.013888888888886</v>
      </c>
      <c r="L310" s="32">
        <v>37.861111111111114</v>
      </c>
      <c r="M310" s="32">
        <v>31.372222222222224</v>
      </c>
      <c r="N310" s="32">
        <v>1.6</v>
      </c>
      <c r="O310" s="32">
        <v>4.8888888888888893</v>
      </c>
      <c r="P310" s="32">
        <v>15.330555555555556</v>
      </c>
      <c r="Q310" s="32">
        <v>10.372222222222222</v>
      </c>
      <c r="R310" s="32">
        <v>4.958333333333333</v>
      </c>
      <c r="S310" s="32">
        <v>37.269444444444446</v>
      </c>
      <c r="T310" s="32">
        <v>36.669444444444444</v>
      </c>
      <c r="U310" s="32">
        <v>0.11666666666666667</v>
      </c>
      <c r="V310" s="32">
        <v>0.48333333333333334</v>
      </c>
      <c r="W310" s="32">
        <v>0</v>
      </c>
      <c r="X310" s="32">
        <v>0</v>
      </c>
      <c r="Y310" s="32">
        <v>0</v>
      </c>
      <c r="Z310" s="32">
        <v>0</v>
      </c>
      <c r="AA310" s="32">
        <v>0</v>
      </c>
      <c r="AB310" s="32">
        <v>0</v>
      </c>
      <c r="AC310" s="32">
        <v>0</v>
      </c>
      <c r="AD310" s="32">
        <v>0</v>
      </c>
      <c r="AE310" s="32">
        <v>0</v>
      </c>
      <c r="AF310" t="s">
        <v>123</v>
      </c>
      <c r="AG310">
        <v>5</v>
      </c>
      <c r="AH310"/>
    </row>
    <row r="311" spans="1:34" x14ac:dyDescent="0.25">
      <c r="A311" t="s">
        <v>1061</v>
      </c>
      <c r="B311" t="s">
        <v>391</v>
      </c>
      <c r="C311" t="s">
        <v>778</v>
      </c>
      <c r="D311" t="s">
        <v>979</v>
      </c>
      <c r="E311" s="32">
        <v>43.833333333333336</v>
      </c>
      <c r="F311" s="32">
        <v>3.4986058301647653</v>
      </c>
      <c r="G311" s="32">
        <v>3.2444233206590622</v>
      </c>
      <c r="H311" s="32">
        <v>0.65697084917617243</v>
      </c>
      <c r="I311" s="32">
        <v>0.44043092522179977</v>
      </c>
      <c r="J311" s="32">
        <v>153.35555555555555</v>
      </c>
      <c r="K311" s="32">
        <v>142.2138888888889</v>
      </c>
      <c r="L311" s="32">
        <v>28.797222222222224</v>
      </c>
      <c r="M311" s="32">
        <v>19.305555555555557</v>
      </c>
      <c r="N311" s="32">
        <v>6.9749999999999996</v>
      </c>
      <c r="O311" s="32">
        <v>2.5166666666666666</v>
      </c>
      <c r="P311" s="32">
        <v>36.31111111111111</v>
      </c>
      <c r="Q311" s="32">
        <v>34.661111111111111</v>
      </c>
      <c r="R311" s="32">
        <v>1.65</v>
      </c>
      <c r="S311" s="32">
        <v>88.24722222222222</v>
      </c>
      <c r="T311" s="32">
        <v>63.958333333333336</v>
      </c>
      <c r="U311" s="32">
        <v>10.719444444444445</v>
      </c>
      <c r="V311" s="32">
        <v>13.569444444444445</v>
      </c>
      <c r="W311" s="32">
        <v>0</v>
      </c>
      <c r="X311" s="32">
        <v>0</v>
      </c>
      <c r="Y311" s="32">
        <v>0</v>
      </c>
      <c r="Z311" s="32">
        <v>0</v>
      </c>
      <c r="AA311" s="32">
        <v>0</v>
      </c>
      <c r="AB311" s="32">
        <v>0</v>
      </c>
      <c r="AC311" s="32">
        <v>0</v>
      </c>
      <c r="AD311" s="32">
        <v>0</v>
      </c>
      <c r="AE311" s="32">
        <v>0</v>
      </c>
      <c r="AF311" t="s">
        <v>31</v>
      </c>
      <c r="AG311">
        <v>5</v>
      </c>
      <c r="AH311"/>
    </row>
    <row r="312" spans="1:34" x14ac:dyDescent="0.25">
      <c r="A312" t="s">
        <v>1061</v>
      </c>
      <c r="B312" t="s">
        <v>488</v>
      </c>
      <c r="C312" t="s">
        <v>780</v>
      </c>
      <c r="D312" t="s">
        <v>954</v>
      </c>
      <c r="E312" s="32">
        <v>49.4</v>
      </c>
      <c r="F312" s="32">
        <v>3.564889788573999</v>
      </c>
      <c r="G312" s="32">
        <v>3.1691408007197479</v>
      </c>
      <c r="H312" s="32">
        <v>1.1534525416104364</v>
      </c>
      <c r="I312" s="32">
        <v>0.78098290598290598</v>
      </c>
      <c r="J312" s="32">
        <v>176.10555555555555</v>
      </c>
      <c r="K312" s="32">
        <v>156.55555555555554</v>
      </c>
      <c r="L312" s="32">
        <v>56.980555555555561</v>
      </c>
      <c r="M312" s="32">
        <v>38.580555555555556</v>
      </c>
      <c r="N312" s="32">
        <v>13.155555555555555</v>
      </c>
      <c r="O312" s="32">
        <v>5.2444444444444445</v>
      </c>
      <c r="P312" s="32">
        <v>30.013888888888886</v>
      </c>
      <c r="Q312" s="32">
        <v>28.863888888888887</v>
      </c>
      <c r="R312" s="32">
        <v>1.1499999999999999</v>
      </c>
      <c r="S312" s="32">
        <v>89.111111111111114</v>
      </c>
      <c r="T312" s="32">
        <v>81.969444444444449</v>
      </c>
      <c r="U312" s="32">
        <v>4.4416666666666664</v>
      </c>
      <c r="V312" s="32">
        <v>2.7</v>
      </c>
      <c r="W312" s="32">
        <v>0</v>
      </c>
      <c r="X312" s="32">
        <v>0</v>
      </c>
      <c r="Y312" s="32">
        <v>0</v>
      </c>
      <c r="Z312" s="32">
        <v>0</v>
      </c>
      <c r="AA312" s="32">
        <v>0</v>
      </c>
      <c r="AB312" s="32">
        <v>0</v>
      </c>
      <c r="AC312" s="32">
        <v>0</v>
      </c>
      <c r="AD312" s="32">
        <v>0</v>
      </c>
      <c r="AE312" s="32">
        <v>0</v>
      </c>
      <c r="AF312" t="s">
        <v>130</v>
      </c>
      <c r="AG312">
        <v>5</v>
      </c>
      <c r="AH312"/>
    </row>
    <row r="313" spans="1:34" x14ac:dyDescent="0.25">
      <c r="A313" t="s">
        <v>1061</v>
      </c>
      <c r="B313" t="s">
        <v>483</v>
      </c>
      <c r="C313" t="s">
        <v>780</v>
      </c>
      <c r="D313" t="s">
        <v>954</v>
      </c>
      <c r="E313" s="32">
        <v>33.177777777777777</v>
      </c>
      <c r="F313" s="32">
        <v>3.2826490288010719</v>
      </c>
      <c r="G313" s="32">
        <v>2.8419859343603489</v>
      </c>
      <c r="H313" s="32">
        <v>1.0269557937039517</v>
      </c>
      <c r="I313" s="32">
        <v>0.69011051574012061</v>
      </c>
      <c r="J313" s="32">
        <v>108.911</v>
      </c>
      <c r="K313" s="32">
        <v>94.290777777777791</v>
      </c>
      <c r="L313" s="32">
        <v>34.072111111111113</v>
      </c>
      <c r="M313" s="32">
        <v>22.896333333333335</v>
      </c>
      <c r="N313" s="32">
        <v>6.6424444444444442</v>
      </c>
      <c r="O313" s="32">
        <v>4.5333333333333332</v>
      </c>
      <c r="P313" s="32">
        <v>19.649999999999999</v>
      </c>
      <c r="Q313" s="32">
        <v>16.205555555555556</v>
      </c>
      <c r="R313" s="32">
        <v>3.4444444444444446</v>
      </c>
      <c r="S313" s="32">
        <v>55.188888888888883</v>
      </c>
      <c r="T313" s="32">
        <v>39.547222222222224</v>
      </c>
      <c r="U313" s="32">
        <v>2.5222222222222221</v>
      </c>
      <c r="V313" s="32">
        <v>13.119444444444444</v>
      </c>
      <c r="W313" s="32">
        <v>0</v>
      </c>
      <c r="X313" s="32">
        <v>0</v>
      </c>
      <c r="Y313" s="32">
        <v>0</v>
      </c>
      <c r="Z313" s="32">
        <v>0</v>
      </c>
      <c r="AA313" s="32">
        <v>0</v>
      </c>
      <c r="AB313" s="32">
        <v>0</v>
      </c>
      <c r="AC313" s="32">
        <v>0</v>
      </c>
      <c r="AD313" s="32">
        <v>0</v>
      </c>
      <c r="AE313" s="32">
        <v>0</v>
      </c>
      <c r="AF313" t="s">
        <v>125</v>
      </c>
      <c r="AG313">
        <v>5</v>
      </c>
      <c r="AH313"/>
    </row>
    <row r="314" spans="1:34" x14ac:dyDescent="0.25">
      <c r="A314" t="s">
        <v>1061</v>
      </c>
      <c r="B314" t="s">
        <v>526</v>
      </c>
      <c r="C314" t="s">
        <v>749</v>
      </c>
      <c r="D314" t="s">
        <v>981</v>
      </c>
      <c r="E314" s="32">
        <v>51.56666666666667</v>
      </c>
      <c r="F314" s="32">
        <v>2.4324542124542123</v>
      </c>
      <c r="G314" s="32">
        <v>2.1762443438914025</v>
      </c>
      <c r="H314" s="32">
        <v>0.78060116354233999</v>
      </c>
      <c r="I314" s="32">
        <v>0.5243912949795303</v>
      </c>
      <c r="J314" s="32">
        <v>125.43355555555556</v>
      </c>
      <c r="K314" s="32">
        <v>112.22166666666666</v>
      </c>
      <c r="L314" s="32">
        <v>40.253</v>
      </c>
      <c r="M314" s="32">
        <v>27.041111111111114</v>
      </c>
      <c r="N314" s="32">
        <v>7.6888888888888891</v>
      </c>
      <c r="O314" s="32">
        <v>5.5229999999999997</v>
      </c>
      <c r="P314" s="32">
        <v>28.272222222222222</v>
      </c>
      <c r="Q314" s="32">
        <v>28.272222222222222</v>
      </c>
      <c r="R314" s="32">
        <v>0</v>
      </c>
      <c r="S314" s="32">
        <v>56.908333333333331</v>
      </c>
      <c r="T314" s="32">
        <v>53.152777777777779</v>
      </c>
      <c r="U314" s="32">
        <v>0</v>
      </c>
      <c r="V314" s="32">
        <v>3.7555555555555555</v>
      </c>
      <c r="W314" s="32">
        <v>0</v>
      </c>
      <c r="X314" s="32">
        <v>0</v>
      </c>
      <c r="Y314" s="32">
        <v>0</v>
      </c>
      <c r="Z314" s="32">
        <v>0</v>
      </c>
      <c r="AA314" s="32">
        <v>0</v>
      </c>
      <c r="AB314" s="32">
        <v>0</v>
      </c>
      <c r="AC314" s="32">
        <v>0</v>
      </c>
      <c r="AD314" s="32">
        <v>0</v>
      </c>
      <c r="AE314" s="32">
        <v>0</v>
      </c>
      <c r="AF314" t="s">
        <v>169</v>
      </c>
      <c r="AG314">
        <v>5</v>
      </c>
      <c r="AH314"/>
    </row>
    <row r="315" spans="1:34" x14ac:dyDescent="0.25">
      <c r="A315" t="s">
        <v>1061</v>
      </c>
      <c r="B315" t="s">
        <v>374</v>
      </c>
      <c r="C315" t="s">
        <v>718</v>
      </c>
      <c r="D315" t="s">
        <v>981</v>
      </c>
      <c r="E315" s="32">
        <v>124.37777777777778</v>
      </c>
      <c r="F315" s="32">
        <v>3.6802528140075035</v>
      </c>
      <c r="G315" s="32">
        <v>3.281467750580668</v>
      </c>
      <c r="H315" s="32">
        <v>0.63898070394854378</v>
      </c>
      <c r="I315" s="32">
        <v>0.36314096837591564</v>
      </c>
      <c r="J315" s="32">
        <v>457.74166666666662</v>
      </c>
      <c r="K315" s="32">
        <v>408.14166666666665</v>
      </c>
      <c r="L315" s="32">
        <v>79.474999999999994</v>
      </c>
      <c r="M315" s="32">
        <v>45.166666666666664</v>
      </c>
      <c r="N315" s="32">
        <v>29.68611111111111</v>
      </c>
      <c r="O315" s="32">
        <v>4.6222222222222218</v>
      </c>
      <c r="P315" s="32">
        <v>81.075000000000003</v>
      </c>
      <c r="Q315" s="32">
        <v>65.783333333333331</v>
      </c>
      <c r="R315" s="32">
        <v>15.291666666666666</v>
      </c>
      <c r="S315" s="32">
        <v>297.19166666666666</v>
      </c>
      <c r="T315" s="32">
        <v>256.14166666666665</v>
      </c>
      <c r="U315" s="32">
        <v>0.2722222222222222</v>
      </c>
      <c r="V315" s="32">
        <v>40.777777777777779</v>
      </c>
      <c r="W315" s="32">
        <v>0</v>
      </c>
      <c r="X315" s="32">
        <v>0</v>
      </c>
      <c r="Y315" s="32">
        <v>0</v>
      </c>
      <c r="Z315" s="32">
        <v>0</v>
      </c>
      <c r="AA315" s="32">
        <v>0</v>
      </c>
      <c r="AB315" s="32">
        <v>0</v>
      </c>
      <c r="AC315" s="32">
        <v>0</v>
      </c>
      <c r="AD315" s="32">
        <v>0</v>
      </c>
      <c r="AE315" s="32">
        <v>0</v>
      </c>
      <c r="AF315" t="s">
        <v>14</v>
      </c>
      <c r="AG315">
        <v>5</v>
      </c>
      <c r="AH315"/>
    </row>
    <row r="316" spans="1:34" x14ac:dyDescent="0.25">
      <c r="A316" t="s">
        <v>1061</v>
      </c>
      <c r="B316" t="s">
        <v>494</v>
      </c>
      <c r="C316" t="s">
        <v>840</v>
      </c>
      <c r="D316" t="s">
        <v>1010</v>
      </c>
      <c r="E316" s="32">
        <v>36.466666666666669</v>
      </c>
      <c r="F316" s="32">
        <v>3.2620353443022547</v>
      </c>
      <c r="G316" s="32">
        <v>2.8135283363802559</v>
      </c>
      <c r="H316" s="32">
        <v>1.2306520414381474</v>
      </c>
      <c r="I316" s="32">
        <v>0.78214503351614861</v>
      </c>
      <c r="J316" s="32">
        <v>118.95555555555556</v>
      </c>
      <c r="K316" s="32">
        <v>102.60000000000001</v>
      </c>
      <c r="L316" s="32">
        <v>44.87777777777778</v>
      </c>
      <c r="M316" s="32">
        <v>28.522222222222222</v>
      </c>
      <c r="N316" s="32">
        <v>10.755555555555556</v>
      </c>
      <c r="O316" s="32">
        <v>5.6</v>
      </c>
      <c r="P316" s="32">
        <v>14.66388888888889</v>
      </c>
      <c r="Q316" s="32">
        <v>14.66388888888889</v>
      </c>
      <c r="R316" s="32">
        <v>0</v>
      </c>
      <c r="S316" s="32">
        <v>59.413888888888891</v>
      </c>
      <c r="T316" s="32">
        <v>58.50277777777778</v>
      </c>
      <c r="U316" s="32">
        <v>0.91111111111111109</v>
      </c>
      <c r="V316" s="32">
        <v>0</v>
      </c>
      <c r="W316" s="32">
        <v>0</v>
      </c>
      <c r="X316" s="32">
        <v>0</v>
      </c>
      <c r="Y316" s="32">
        <v>0</v>
      </c>
      <c r="Z316" s="32">
        <v>0</v>
      </c>
      <c r="AA316" s="32">
        <v>0</v>
      </c>
      <c r="AB316" s="32">
        <v>0</v>
      </c>
      <c r="AC316" s="32">
        <v>0</v>
      </c>
      <c r="AD316" s="32">
        <v>0</v>
      </c>
      <c r="AE316" s="32">
        <v>0</v>
      </c>
      <c r="AF316" t="s">
        <v>136</v>
      </c>
      <c r="AG316">
        <v>5</v>
      </c>
      <c r="AH316"/>
    </row>
    <row r="317" spans="1:34" x14ac:dyDescent="0.25">
      <c r="A317" t="s">
        <v>1061</v>
      </c>
      <c r="B317" t="s">
        <v>379</v>
      </c>
      <c r="C317" t="s">
        <v>768</v>
      </c>
      <c r="D317" t="s">
        <v>983</v>
      </c>
      <c r="E317" s="32">
        <v>128.03333333333333</v>
      </c>
      <c r="F317" s="32">
        <v>3.7586999913217047</v>
      </c>
      <c r="G317" s="32">
        <v>3.5408530764557842</v>
      </c>
      <c r="H317" s="32">
        <v>0.83552460296797704</v>
      </c>
      <c r="I317" s="32">
        <v>0.70743296016662327</v>
      </c>
      <c r="J317" s="32">
        <v>481.23888888888894</v>
      </c>
      <c r="K317" s="32">
        <v>453.34722222222223</v>
      </c>
      <c r="L317" s="32">
        <v>106.97499999999999</v>
      </c>
      <c r="M317" s="32">
        <v>90.575000000000003</v>
      </c>
      <c r="N317" s="32">
        <v>15.155555555555555</v>
      </c>
      <c r="O317" s="32">
        <v>1.2444444444444445</v>
      </c>
      <c r="P317" s="32">
        <v>108.85555555555555</v>
      </c>
      <c r="Q317" s="32">
        <v>97.363888888888894</v>
      </c>
      <c r="R317" s="32">
        <v>11.491666666666667</v>
      </c>
      <c r="S317" s="32">
        <v>265.4083333333333</v>
      </c>
      <c r="T317" s="32">
        <v>252.16666666666666</v>
      </c>
      <c r="U317" s="32">
        <v>2.2222222222222223E-2</v>
      </c>
      <c r="V317" s="32">
        <v>13.219444444444445</v>
      </c>
      <c r="W317" s="32">
        <v>0</v>
      </c>
      <c r="X317" s="32">
        <v>0</v>
      </c>
      <c r="Y317" s="32">
        <v>0</v>
      </c>
      <c r="Z317" s="32">
        <v>0</v>
      </c>
      <c r="AA317" s="32">
        <v>0</v>
      </c>
      <c r="AB317" s="32">
        <v>0</v>
      </c>
      <c r="AC317" s="32">
        <v>0</v>
      </c>
      <c r="AD317" s="32">
        <v>0</v>
      </c>
      <c r="AE317" s="32">
        <v>0</v>
      </c>
      <c r="AF317" t="s">
        <v>19</v>
      </c>
      <c r="AG317">
        <v>5</v>
      </c>
      <c r="AH317"/>
    </row>
    <row r="318" spans="1:34" x14ac:dyDescent="0.25">
      <c r="A318" t="s">
        <v>1061</v>
      </c>
      <c r="B318" t="s">
        <v>457</v>
      </c>
      <c r="C318" t="s">
        <v>779</v>
      </c>
      <c r="D318" t="s">
        <v>979</v>
      </c>
      <c r="E318" s="32">
        <v>38.977777777777774</v>
      </c>
      <c r="F318" s="32">
        <v>3.6649315849486888</v>
      </c>
      <c r="G318" s="32">
        <v>3.2810946408209807</v>
      </c>
      <c r="H318" s="32">
        <v>0.98531927023945265</v>
      </c>
      <c r="I318" s="32">
        <v>0.74472633979475489</v>
      </c>
      <c r="J318" s="32">
        <v>142.85088888888887</v>
      </c>
      <c r="K318" s="32">
        <v>127.88977777777777</v>
      </c>
      <c r="L318" s="32">
        <v>38.405555555555551</v>
      </c>
      <c r="M318" s="32">
        <v>29.027777777777779</v>
      </c>
      <c r="N318" s="32">
        <v>4.9333333333333336</v>
      </c>
      <c r="O318" s="32">
        <v>4.4444444444444446</v>
      </c>
      <c r="P318" s="32">
        <v>26.338888888888889</v>
      </c>
      <c r="Q318" s="32">
        <v>20.755555555555556</v>
      </c>
      <c r="R318" s="32">
        <v>5.583333333333333</v>
      </c>
      <c r="S318" s="32">
        <v>78.106444444444449</v>
      </c>
      <c r="T318" s="32">
        <v>56.916666666666664</v>
      </c>
      <c r="U318" s="32">
        <v>12.638888888888889</v>
      </c>
      <c r="V318" s="32">
        <v>8.5508888888888883</v>
      </c>
      <c r="W318" s="32">
        <v>0</v>
      </c>
      <c r="X318" s="32">
        <v>0</v>
      </c>
      <c r="Y318" s="32">
        <v>0</v>
      </c>
      <c r="Z318" s="32">
        <v>0</v>
      </c>
      <c r="AA318" s="32">
        <v>0</v>
      </c>
      <c r="AB318" s="32">
        <v>0</v>
      </c>
      <c r="AC318" s="32">
        <v>0</v>
      </c>
      <c r="AD318" s="32">
        <v>0</v>
      </c>
      <c r="AE318" s="32">
        <v>0</v>
      </c>
      <c r="AF318" t="s">
        <v>99</v>
      </c>
      <c r="AG318">
        <v>5</v>
      </c>
      <c r="AH318"/>
    </row>
    <row r="319" spans="1:34" x14ac:dyDescent="0.25">
      <c r="A319" t="s">
        <v>1061</v>
      </c>
      <c r="B319" t="s">
        <v>476</v>
      </c>
      <c r="C319" t="s">
        <v>708</v>
      </c>
      <c r="D319" t="s">
        <v>957</v>
      </c>
      <c r="E319" s="32">
        <v>69.566666666666663</v>
      </c>
      <c r="F319" s="32">
        <v>3.363400415269127</v>
      </c>
      <c r="G319" s="32">
        <v>2.9748043443539371</v>
      </c>
      <c r="H319" s="32">
        <v>0.82554703721450251</v>
      </c>
      <c r="I319" s="32">
        <v>0.43695096629931324</v>
      </c>
      <c r="J319" s="32">
        <v>233.98055555555558</v>
      </c>
      <c r="K319" s="32">
        <v>206.94722222222222</v>
      </c>
      <c r="L319" s="32">
        <v>57.430555555555557</v>
      </c>
      <c r="M319" s="32">
        <v>30.397222222222222</v>
      </c>
      <c r="N319" s="32">
        <v>22.752777777777776</v>
      </c>
      <c r="O319" s="32">
        <v>4.2805555555555559</v>
      </c>
      <c r="P319" s="32">
        <v>38.041666666666664</v>
      </c>
      <c r="Q319" s="32">
        <v>38.041666666666664</v>
      </c>
      <c r="R319" s="32">
        <v>0</v>
      </c>
      <c r="S319" s="32">
        <v>138.50833333333333</v>
      </c>
      <c r="T319" s="32">
        <v>115.11666666666666</v>
      </c>
      <c r="U319" s="32">
        <v>9.3416666666666668</v>
      </c>
      <c r="V319" s="32">
        <v>14.05</v>
      </c>
      <c r="W319" s="32">
        <v>0</v>
      </c>
      <c r="X319" s="32">
        <v>0</v>
      </c>
      <c r="Y319" s="32">
        <v>0</v>
      </c>
      <c r="Z319" s="32">
        <v>0</v>
      </c>
      <c r="AA319" s="32">
        <v>0</v>
      </c>
      <c r="AB319" s="32">
        <v>0</v>
      </c>
      <c r="AC319" s="32">
        <v>0</v>
      </c>
      <c r="AD319" s="32">
        <v>0</v>
      </c>
      <c r="AE319" s="32">
        <v>0</v>
      </c>
      <c r="AF319" t="s">
        <v>118</v>
      </c>
      <c r="AG319">
        <v>5</v>
      </c>
      <c r="AH319"/>
    </row>
    <row r="320" spans="1:34" x14ac:dyDescent="0.25">
      <c r="A320" t="s">
        <v>1061</v>
      </c>
      <c r="B320" t="s">
        <v>575</v>
      </c>
      <c r="C320" t="s">
        <v>884</v>
      </c>
      <c r="D320" t="s">
        <v>985</v>
      </c>
      <c r="E320" s="32">
        <v>41.93333333333333</v>
      </c>
      <c r="F320" s="32">
        <v>3.2913354531001597</v>
      </c>
      <c r="G320" s="32">
        <v>2.9963566507684156</v>
      </c>
      <c r="H320" s="32">
        <v>0.73529411764705888</v>
      </c>
      <c r="I320" s="32">
        <v>0.44031531531531537</v>
      </c>
      <c r="J320" s="32">
        <v>138.01666666666668</v>
      </c>
      <c r="K320" s="32">
        <v>125.64722222222223</v>
      </c>
      <c r="L320" s="32">
        <v>30.833333333333332</v>
      </c>
      <c r="M320" s="32">
        <v>18.463888888888889</v>
      </c>
      <c r="N320" s="32">
        <v>8.530555555555555</v>
      </c>
      <c r="O320" s="32">
        <v>3.838888888888889</v>
      </c>
      <c r="P320" s="32">
        <v>14.772222222222222</v>
      </c>
      <c r="Q320" s="32">
        <v>14.772222222222222</v>
      </c>
      <c r="R320" s="32">
        <v>0</v>
      </c>
      <c r="S320" s="32">
        <v>92.411111111111111</v>
      </c>
      <c r="T320" s="32">
        <v>60.616666666666667</v>
      </c>
      <c r="U320" s="32">
        <v>1.5833333333333333</v>
      </c>
      <c r="V320" s="32">
        <v>30.211111111111112</v>
      </c>
      <c r="W320" s="32">
        <v>0</v>
      </c>
      <c r="X320" s="32">
        <v>0</v>
      </c>
      <c r="Y320" s="32">
        <v>0</v>
      </c>
      <c r="Z320" s="32">
        <v>0</v>
      </c>
      <c r="AA320" s="32">
        <v>0</v>
      </c>
      <c r="AB320" s="32">
        <v>0</v>
      </c>
      <c r="AC320" s="32">
        <v>0</v>
      </c>
      <c r="AD320" s="32">
        <v>0</v>
      </c>
      <c r="AE320" s="32">
        <v>0</v>
      </c>
      <c r="AF320" t="s">
        <v>219</v>
      </c>
      <c r="AG320">
        <v>5</v>
      </c>
      <c r="AH320"/>
    </row>
    <row r="321" spans="1:34" x14ac:dyDescent="0.25">
      <c r="A321" t="s">
        <v>1061</v>
      </c>
      <c r="B321" t="s">
        <v>491</v>
      </c>
      <c r="C321" t="s">
        <v>838</v>
      </c>
      <c r="D321" t="s">
        <v>1013</v>
      </c>
      <c r="E321" s="32">
        <v>34.166666666666664</v>
      </c>
      <c r="F321" s="32">
        <v>3.5192682926829275</v>
      </c>
      <c r="G321" s="32">
        <v>3.1300813008130088</v>
      </c>
      <c r="H321" s="32">
        <v>1.3191869918699188</v>
      </c>
      <c r="I321" s="32">
        <v>1.0390243902439025</v>
      </c>
      <c r="J321" s="32">
        <v>120.24166666666667</v>
      </c>
      <c r="K321" s="32">
        <v>106.94444444444446</v>
      </c>
      <c r="L321" s="32">
        <v>45.072222222222223</v>
      </c>
      <c r="M321" s="32">
        <v>35.5</v>
      </c>
      <c r="N321" s="32">
        <v>4.6500000000000004</v>
      </c>
      <c r="O321" s="32">
        <v>4.9222222222222225</v>
      </c>
      <c r="P321" s="32">
        <v>10.611111111111111</v>
      </c>
      <c r="Q321" s="32">
        <v>6.8861111111111111</v>
      </c>
      <c r="R321" s="32">
        <v>3.7250000000000001</v>
      </c>
      <c r="S321" s="32">
        <v>64.558333333333337</v>
      </c>
      <c r="T321" s="32">
        <v>52.013888888888886</v>
      </c>
      <c r="U321" s="32">
        <v>12.180555555555555</v>
      </c>
      <c r="V321" s="32">
        <v>0.36388888888888887</v>
      </c>
      <c r="W321" s="32">
        <v>0</v>
      </c>
      <c r="X321" s="32">
        <v>0</v>
      </c>
      <c r="Y321" s="32">
        <v>0</v>
      </c>
      <c r="Z321" s="32">
        <v>0</v>
      </c>
      <c r="AA321" s="32">
        <v>0</v>
      </c>
      <c r="AB321" s="32">
        <v>0</v>
      </c>
      <c r="AC321" s="32">
        <v>0</v>
      </c>
      <c r="AD321" s="32">
        <v>0</v>
      </c>
      <c r="AE321" s="32">
        <v>0</v>
      </c>
      <c r="AF321" t="s">
        <v>133</v>
      </c>
      <c r="AG321">
        <v>5</v>
      </c>
      <c r="AH321"/>
    </row>
    <row r="322" spans="1:34" x14ac:dyDescent="0.25">
      <c r="A322" t="s">
        <v>1061</v>
      </c>
      <c r="B322" t="s">
        <v>662</v>
      </c>
      <c r="C322" t="s">
        <v>744</v>
      </c>
      <c r="D322" t="s">
        <v>962</v>
      </c>
      <c r="E322" s="32">
        <v>62.788888888888891</v>
      </c>
      <c r="F322" s="32">
        <v>3.7571314811537784</v>
      </c>
      <c r="G322" s="32">
        <v>3.4186781100690147</v>
      </c>
      <c r="H322" s="32">
        <v>0.81297115554769028</v>
      </c>
      <c r="I322" s="32">
        <v>0.51013979826579348</v>
      </c>
      <c r="J322" s="32">
        <v>235.90611111111113</v>
      </c>
      <c r="K322" s="32">
        <v>214.65500000000003</v>
      </c>
      <c r="L322" s="32">
        <v>51.045555555555531</v>
      </c>
      <c r="M322" s="32">
        <v>32.031111111111102</v>
      </c>
      <c r="N322" s="32">
        <v>16.525555555555542</v>
      </c>
      <c r="O322" s="32">
        <v>2.4888888888888889</v>
      </c>
      <c r="P322" s="32">
        <v>37.812777777777775</v>
      </c>
      <c r="Q322" s="32">
        <v>35.576111111111111</v>
      </c>
      <c r="R322" s="32">
        <v>2.2366666666666668</v>
      </c>
      <c r="S322" s="32">
        <v>147.04777777777781</v>
      </c>
      <c r="T322" s="32">
        <v>117.85333333333338</v>
      </c>
      <c r="U322" s="32">
        <v>0</v>
      </c>
      <c r="V322" s="32">
        <v>29.194444444444439</v>
      </c>
      <c r="W322" s="32">
        <v>15.452777777777778</v>
      </c>
      <c r="X322" s="32">
        <v>1.3777777777777778</v>
      </c>
      <c r="Y322" s="32">
        <v>0</v>
      </c>
      <c r="Z322" s="32">
        <v>0</v>
      </c>
      <c r="AA322" s="32">
        <v>4.1305555555555555</v>
      </c>
      <c r="AB322" s="32">
        <v>0</v>
      </c>
      <c r="AC322" s="32">
        <v>9.9444444444444446</v>
      </c>
      <c r="AD322" s="32">
        <v>0</v>
      </c>
      <c r="AE322" s="32">
        <v>0</v>
      </c>
      <c r="AF322" t="s">
        <v>308</v>
      </c>
      <c r="AG322">
        <v>5</v>
      </c>
      <c r="AH322"/>
    </row>
    <row r="323" spans="1:34" x14ac:dyDescent="0.25">
      <c r="A323" t="s">
        <v>1061</v>
      </c>
      <c r="B323" t="s">
        <v>591</v>
      </c>
      <c r="C323" t="s">
        <v>784</v>
      </c>
      <c r="D323" t="s">
        <v>988</v>
      </c>
      <c r="E323" s="32">
        <v>62.277777777777779</v>
      </c>
      <c r="F323" s="32">
        <v>3.7695414808206964</v>
      </c>
      <c r="G323" s="32">
        <v>3.3166868867082964</v>
      </c>
      <c r="H323" s="32">
        <v>1.2317609277430865</v>
      </c>
      <c r="I323" s="32">
        <v>0.77890633363068695</v>
      </c>
      <c r="J323" s="32">
        <v>234.7586666666667</v>
      </c>
      <c r="K323" s="32">
        <v>206.55588888888892</v>
      </c>
      <c r="L323" s="32">
        <v>76.711333333333329</v>
      </c>
      <c r="M323" s="32">
        <v>48.50855555555556</v>
      </c>
      <c r="N323" s="32">
        <v>22.774999999999999</v>
      </c>
      <c r="O323" s="32">
        <v>5.427777777777778</v>
      </c>
      <c r="P323" s="32">
        <v>18.768555555555558</v>
      </c>
      <c r="Q323" s="32">
        <v>18.768555555555558</v>
      </c>
      <c r="R323" s="32">
        <v>0</v>
      </c>
      <c r="S323" s="32">
        <v>139.27877777777778</v>
      </c>
      <c r="T323" s="32">
        <v>124.89822222222223</v>
      </c>
      <c r="U323" s="32">
        <v>0</v>
      </c>
      <c r="V323" s="32">
        <v>14.380555555555556</v>
      </c>
      <c r="W323" s="32">
        <v>0</v>
      </c>
      <c r="X323" s="32">
        <v>0</v>
      </c>
      <c r="Y323" s="32">
        <v>0</v>
      </c>
      <c r="Z323" s="32">
        <v>0</v>
      </c>
      <c r="AA323" s="32">
        <v>0</v>
      </c>
      <c r="AB323" s="32">
        <v>0</v>
      </c>
      <c r="AC323" s="32">
        <v>0</v>
      </c>
      <c r="AD323" s="32">
        <v>0</v>
      </c>
      <c r="AE323" s="32">
        <v>0</v>
      </c>
      <c r="AF323" t="s">
        <v>236</v>
      </c>
      <c r="AG323">
        <v>5</v>
      </c>
      <c r="AH323"/>
    </row>
    <row r="324" spans="1:34" x14ac:dyDescent="0.25">
      <c r="A324" t="s">
        <v>1061</v>
      </c>
      <c r="B324" t="s">
        <v>461</v>
      </c>
      <c r="C324" t="s">
        <v>822</v>
      </c>
      <c r="D324" t="s">
        <v>992</v>
      </c>
      <c r="E324" s="32">
        <v>36.155555555555559</v>
      </c>
      <c r="F324" s="32">
        <v>3.6316072526121692</v>
      </c>
      <c r="G324" s="32">
        <v>3.0750614628149964</v>
      </c>
      <c r="H324" s="32">
        <v>0.80716041794714188</v>
      </c>
      <c r="I324" s="32">
        <v>0.25061462814996927</v>
      </c>
      <c r="J324" s="32">
        <v>131.30277777777778</v>
      </c>
      <c r="K324" s="32">
        <v>111.18055555555554</v>
      </c>
      <c r="L324" s="32">
        <v>29.183333333333334</v>
      </c>
      <c r="M324" s="32">
        <v>9.0611111111111118</v>
      </c>
      <c r="N324" s="32">
        <v>10.238888888888889</v>
      </c>
      <c r="O324" s="32">
        <v>9.8833333333333329</v>
      </c>
      <c r="P324" s="32">
        <v>33.87222222222222</v>
      </c>
      <c r="Q324" s="32">
        <v>33.87222222222222</v>
      </c>
      <c r="R324" s="32">
        <v>0</v>
      </c>
      <c r="S324" s="32">
        <v>68.24722222222222</v>
      </c>
      <c r="T324" s="32">
        <v>68.24722222222222</v>
      </c>
      <c r="U324" s="32">
        <v>0</v>
      </c>
      <c r="V324" s="32">
        <v>0</v>
      </c>
      <c r="W324" s="32">
        <v>0</v>
      </c>
      <c r="X324" s="32">
        <v>0</v>
      </c>
      <c r="Y324" s="32">
        <v>0</v>
      </c>
      <c r="Z324" s="32">
        <v>0</v>
      </c>
      <c r="AA324" s="32">
        <v>0</v>
      </c>
      <c r="AB324" s="32">
        <v>0</v>
      </c>
      <c r="AC324" s="32">
        <v>0</v>
      </c>
      <c r="AD324" s="32">
        <v>0</v>
      </c>
      <c r="AE324" s="32">
        <v>0</v>
      </c>
      <c r="AF324" t="s">
        <v>103</v>
      </c>
      <c r="AG324">
        <v>5</v>
      </c>
      <c r="AH324"/>
    </row>
    <row r="325" spans="1:34" x14ac:dyDescent="0.25">
      <c r="A325" t="s">
        <v>1061</v>
      </c>
      <c r="B325" t="s">
        <v>452</v>
      </c>
      <c r="C325" t="s">
        <v>815</v>
      </c>
      <c r="D325" t="s">
        <v>983</v>
      </c>
      <c r="E325" s="32">
        <v>58.522222222222226</v>
      </c>
      <c r="F325" s="32">
        <v>2.9046421112587808</v>
      </c>
      <c r="G325" s="32">
        <v>2.692044807290678</v>
      </c>
      <c r="H325" s="32">
        <v>0.42600151889120941</v>
      </c>
      <c r="I325" s="32">
        <v>0.21340421492310613</v>
      </c>
      <c r="J325" s="32">
        <v>169.98611111111111</v>
      </c>
      <c r="K325" s="32">
        <v>157.54444444444445</v>
      </c>
      <c r="L325" s="32">
        <v>24.930555555555557</v>
      </c>
      <c r="M325" s="32">
        <v>12.488888888888889</v>
      </c>
      <c r="N325" s="32">
        <v>6.7527777777777782</v>
      </c>
      <c r="O325" s="32">
        <v>5.6888888888888891</v>
      </c>
      <c r="P325" s="32">
        <v>45.611111111111114</v>
      </c>
      <c r="Q325" s="32">
        <v>45.611111111111114</v>
      </c>
      <c r="R325" s="32">
        <v>0</v>
      </c>
      <c r="S325" s="32">
        <v>99.444444444444443</v>
      </c>
      <c r="T325" s="32">
        <v>99.444444444444443</v>
      </c>
      <c r="U325" s="32">
        <v>0</v>
      </c>
      <c r="V325" s="32">
        <v>0</v>
      </c>
      <c r="W325" s="32">
        <v>0</v>
      </c>
      <c r="X325" s="32">
        <v>0</v>
      </c>
      <c r="Y325" s="32">
        <v>0</v>
      </c>
      <c r="Z325" s="32">
        <v>0</v>
      </c>
      <c r="AA325" s="32">
        <v>0</v>
      </c>
      <c r="AB325" s="32">
        <v>0</v>
      </c>
      <c r="AC325" s="32">
        <v>0</v>
      </c>
      <c r="AD325" s="32">
        <v>0</v>
      </c>
      <c r="AE325" s="32">
        <v>0</v>
      </c>
      <c r="AF325" t="s">
        <v>94</v>
      </c>
      <c r="AG325">
        <v>5</v>
      </c>
      <c r="AH325"/>
    </row>
    <row r="326" spans="1:34" x14ac:dyDescent="0.25">
      <c r="A326" t="s">
        <v>1061</v>
      </c>
      <c r="B326" t="s">
        <v>392</v>
      </c>
      <c r="C326" t="s">
        <v>748</v>
      </c>
      <c r="D326" t="s">
        <v>983</v>
      </c>
      <c r="E326" s="32">
        <v>89.766666666666666</v>
      </c>
      <c r="F326" s="32">
        <v>2.9447382101745259</v>
      </c>
      <c r="G326" s="32">
        <v>2.8319767297932907</v>
      </c>
      <c r="H326" s="32">
        <v>0.61736477286792923</v>
      </c>
      <c r="I326" s="32">
        <v>0.50460329248669389</v>
      </c>
      <c r="J326" s="32">
        <v>264.33933333333329</v>
      </c>
      <c r="K326" s="32">
        <v>254.21711111111108</v>
      </c>
      <c r="L326" s="32">
        <v>55.418777777777777</v>
      </c>
      <c r="M326" s="32">
        <v>45.296555555555557</v>
      </c>
      <c r="N326" s="32">
        <v>5.166666666666667</v>
      </c>
      <c r="O326" s="32">
        <v>4.9555555555555557</v>
      </c>
      <c r="P326" s="32">
        <v>40.607777777777798</v>
      </c>
      <c r="Q326" s="32">
        <v>40.607777777777798</v>
      </c>
      <c r="R326" s="32">
        <v>0</v>
      </c>
      <c r="S326" s="32">
        <v>168.31277777777774</v>
      </c>
      <c r="T326" s="32">
        <v>140.47044444444441</v>
      </c>
      <c r="U326" s="32">
        <v>0</v>
      </c>
      <c r="V326" s="32">
        <v>27.842333333333322</v>
      </c>
      <c r="W326" s="32">
        <v>52.197111111111106</v>
      </c>
      <c r="X326" s="32">
        <v>12.140555555555556</v>
      </c>
      <c r="Y326" s="32">
        <v>2.3333333333333335</v>
      </c>
      <c r="Z326" s="32">
        <v>0</v>
      </c>
      <c r="AA326" s="32">
        <v>7.0840000000000005</v>
      </c>
      <c r="AB326" s="32">
        <v>0</v>
      </c>
      <c r="AC326" s="32">
        <v>25.347555555555552</v>
      </c>
      <c r="AD326" s="32">
        <v>0</v>
      </c>
      <c r="AE326" s="32">
        <v>5.291666666666667</v>
      </c>
      <c r="AF326" t="s">
        <v>32</v>
      </c>
      <c r="AG326">
        <v>5</v>
      </c>
      <c r="AH326"/>
    </row>
    <row r="327" spans="1:34" x14ac:dyDescent="0.25">
      <c r="A327" t="s">
        <v>1061</v>
      </c>
      <c r="B327" t="s">
        <v>692</v>
      </c>
      <c r="C327" t="s">
        <v>949</v>
      </c>
      <c r="D327" t="s">
        <v>983</v>
      </c>
      <c r="E327" s="32">
        <v>86.766666666666666</v>
      </c>
      <c r="F327" s="32">
        <v>3.2176130106287619</v>
      </c>
      <c r="G327" s="32">
        <v>2.9038762965808682</v>
      </c>
      <c r="H327" s="32">
        <v>0.62459341785119737</v>
      </c>
      <c r="I327" s="32">
        <v>0.39744397490075556</v>
      </c>
      <c r="J327" s="32">
        <v>279.18155555555558</v>
      </c>
      <c r="K327" s="32">
        <v>251.95966666666666</v>
      </c>
      <c r="L327" s="32">
        <v>54.193888888888893</v>
      </c>
      <c r="M327" s="32">
        <v>34.484888888888889</v>
      </c>
      <c r="N327" s="32">
        <v>15.79788888888889</v>
      </c>
      <c r="O327" s="32">
        <v>3.911111111111111</v>
      </c>
      <c r="P327" s="32">
        <v>77.578666666666678</v>
      </c>
      <c r="Q327" s="32">
        <v>70.065777777777782</v>
      </c>
      <c r="R327" s="32">
        <v>7.5128888888888889</v>
      </c>
      <c r="S327" s="32">
        <v>147.40899999999999</v>
      </c>
      <c r="T327" s="32">
        <v>139.37711111111111</v>
      </c>
      <c r="U327" s="32">
        <v>0</v>
      </c>
      <c r="V327" s="32">
        <v>8.03188888888889</v>
      </c>
      <c r="W327" s="32">
        <v>81.045222222222208</v>
      </c>
      <c r="X327" s="32">
        <v>16.864333333333338</v>
      </c>
      <c r="Y327" s="32">
        <v>0</v>
      </c>
      <c r="Z327" s="32">
        <v>0</v>
      </c>
      <c r="AA327" s="32">
        <v>7.9553333333333338</v>
      </c>
      <c r="AB327" s="32">
        <v>0</v>
      </c>
      <c r="AC327" s="32">
        <v>52.501666666666644</v>
      </c>
      <c r="AD327" s="32">
        <v>0</v>
      </c>
      <c r="AE327" s="32">
        <v>3.7238888888888888</v>
      </c>
      <c r="AF327" t="s">
        <v>338</v>
      </c>
      <c r="AG327">
        <v>5</v>
      </c>
      <c r="AH327"/>
    </row>
    <row r="328" spans="1:34" x14ac:dyDescent="0.25">
      <c r="A328" t="s">
        <v>1061</v>
      </c>
      <c r="B328" t="s">
        <v>384</v>
      </c>
      <c r="C328" t="s">
        <v>768</v>
      </c>
      <c r="D328" t="s">
        <v>983</v>
      </c>
      <c r="E328" s="32">
        <v>88.988888888888894</v>
      </c>
      <c r="F328" s="32">
        <v>3.7505393931826698</v>
      </c>
      <c r="G328" s="32">
        <v>3.4380159820202274</v>
      </c>
      <c r="H328" s="32">
        <v>0.69817580222249986</v>
      </c>
      <c r="I328" s="32">
        <v>0.39064677238107137</v>
      </c>
      <c r="J328" s="32">
        <v>333.75633333333337</v>
      </c>
      <c r="K328" s="32">
        <v>305.94522222222224</v>
      </c>
      <c r="L328" s="32">
        <v>62.129888888888907</v>
      </c>
      <c r="M328" s="32">
        <v>34.763222222222232</v>
      </c>
      <c r="N328" s="32">
        <v>22.033333333333335</v>
      </c>
      <c r="O328" s="32">
        <v>5.333333333333333</v>
      </c>
      <c r="P328" s="32">
        <v>81.744333333333344</v>
      </c>
      <c r="Q328" s="32">
        <v>81.299888888888901</v>
      </c>
      <c r="R328" s="32">
        <v>0.44444444444444442</v>
      </c>
      <c r="S328" s="32">
        <v>189.88211111111113</v>
      </c>
      <c r="T328" s="32">
        <v>177.1898888888889</v>
      </c>
      <c r="U328" s="32">
        <v>0</v>
      </c>
      <c r="V328" s="32">
        <v>12.692222222222222</v>
      </c>
      <c r="W328" s="32">
        <v>137.55177777777777</v>
      </c>
      <c r="X328" s="32">
        <v>7.0432222222222229</v>
      </c>
      <c r="Y328" s="32">
        <v>0</v>
      </c>
      <c r="Z328" s="32">
        <v>0</v>
      </c>
      <c r="AA328" s="32">
        <v>12.798999999999998</v>
      </c>
      <c r="AB328" s="32">
        <v>0</v>
      </c>
      <c r="AC328" s="32">
        <v>111.4691111111111</v>
      </c>
      <c r="AD328" s="32">
        <v>0</v>
      </c>
      <c r="AE328" s="32">
        <v>6.240444444444444</v>
      </c>
      <c r="AF328" t="s">
        <v>24</v>
      </c>
      <c r="AG328">
        <v>5</v>
      </c>
      <c r="AH328"/>
    </row>
    <row r="329" spans="1:34" x14ac:dyDescent="0.25">
      <c r="A329" t="s">
        <v>1061</v>
      </c>
      <c r="B329" t="s">
        <v>449</v>
      </c>
      <c r="C329" t="s">
        <v>739</v>
      </c>
      <c r="D329" t="s">
        <v>988</v>
      </c>
      <c r="E329" s="32">
        <v>67.044444444444451</v>
      </c>
      <c r="F329" s="32">
        <v>3.0974262512429562</v>
      </c>
      <c r="G329" s="32">
        <v>2.6908965860125948</v>
      </c>
      <c r="H329" s="32">
        <v>0.60581703679151466</v>
      </c>
      <c r="I329" s="32">
        <v>0.19928737156115345</v>
      </c>
      <c r="J329" s="32">
        <v>207.66522222222221</v>
      </c>
      <c r="K329" s="32">
        <v>180.40966666666665</v>
      </c>
      <c r="L329" s="32">
        <v>40.616666666666667</v>
      </c>
      <c r="M329" s="32">
        <v>13.361111111111111</v>
      </c>
      <c r="N329" s="32">
        <v>23.266666666666666</v>
      </c>
      <c r="O329" s="32">
        <v>3.9888888888888889</v>
      </c>
      <c r="P329" s="32">
        <v>51.87222222222222</v>
      </c>
      <c r="Q329" s="32">
        <v>51.87222222222222</v>
      </c>
      <c r="R329" s="32">
        <v>0</v>
      </c>
      <c r="S329" s="32">
        <v>115.17633333333333</v>
      </c>
      <c r="T329" s="32">
        <v>114.93188888888889</v>
      </c>
      <c r="U329" s="32">
        <v>0.24444444444444444</v>
      </c>
      <c r="V329" s="32">
        <v>0</v>
      </c>
      <c r="W329" s="32">
        <v>0</v>
      </c>
      <c r="X329" s="32">
        <v>0</v>
      </c>
      <c r="Y329" s="32">
        <v>0</v>
      </c>
      <c r="Z329" s="32">
        <v>0</v>
      </c>
      <c r="AA329" s="32">
        <v>0</v>
      </c>
      <c r="AB329" s="32">
        <v>0</v>
      </c>
      <c r="AC329" s="32">
        <v>0</v>
      </c>
      <c r="AD329" s="32">
        <v>0</v>
      </c>
      <c r="AE329" s="32">
        <v>0</v>
      </c>
      <c r="AF329" t="s">
        <v>91</v>
      </c>
      <c r="AG329">
        <v>5</v>
      </c>
      <c r="AH329"/>
    </row>
    <row r="330" spans="1:34" x14ac:dyDescent="0.25">
      <c r="A330" t="s">
        <v>1061</v>
      </c>
      <c r="B330" t="s">
        <v>586</v>
      </c>
      <c r="C330" t="s">
        <v>891</v>
      </c>
      <c r="D330" t="s">
        <v>963</v>
      </c>
      <c r="E330" s="32">
        <v>34.766666666666666</v>
      </c>
      <c r="F330" s="32">
        <v>3.5001118568232665</v>
      </c>
      <c r="G330" s="32">
        <v>3.1037871524448706</v>
      </c>
      <c r="H330" s="32">
        <v>0.50626398210290835</v>
      </c>
      <c r="I330" s="32">
        <v>0.15875679130712689</v>
      </c>
      <c r="J330" s="32">
        <v>121.68722222222223</v>
      </c>
      <c r="K330" s="32">
        <v>107.90833333333333</v>
      </c>
      <c r="L330" s="32">
        <v>17.601111111111113</v>
      </c>
      <c r="M330" s="32">
        <v>5.5194444444444448</v>
      </c>
      <c r="N330" s="32">
        <v>7.2222222222222223</v>
      </c>
      <c r="O330" s="32">
        <v>4.8594444444444447</v>
      </c>
      <c r="P330" s="32">
        <v>27.444444444444446</v>
      </c>
      <c r="Q330" s="32">
        <v>25.747222222222224</v>
      </c>
      <c r="R330" s="32">
        <v>1.6972222222222222</v>
      </c>
      <c r="S330" s="32">
        <v>76.641666666666666</v>
      </c>
      <c r="T330" s="32">
        <v>55.680555555555557</v>
      </c>
      <c r="U330" s="32">
        <v>13.725</v>
      </c>
      <c r="V330" s="32">
        <v>7.2361111111111107</v>
      </c>
      <c r="W330" s="32">
        <v>0</v>
      </c>
      <c r="X330" s="32">
        <v>0</v>
      </c>
      <c r="Y330" s="32">
        <v>0</v>
      </c>
      <c r="Z330" s="32">
        <v>0</v>
      </c>
      <c r="AA330" s="32">
        <v>0</v>
      </c>
      <c r="AB330" s="32">
        <v>0</v>
      </c>
      <c r="AC330" s="32">
        <v>0</v>
      </c>
      <c r="AD330" s="32">
        <v>0</v>
      </c>
      <c r="AE330" s="32">
        <v>0</v>
      </c>
      <c r="AF330" t="s">
        <v>230</v>
      </c>
      <c r="AG330">
        <v>5</v>
      </c>
      <c r="AH330"/>
    </row>
    <row r="331" spans="1:34" x14ac:dyDescent="0.25">
      <c r="A331" t="s">
        <v>1061</v>
      </c>
      <c r="B331" t="s">
        <v>443</v>
      </c>
      <c r="C331" t="s">
        <v>809</v>
      </c>
      <c r="D331" t="s">
        <v>988</v>
      </c>
      <c r="E331" s="32">
        <v>53.244444444444447</v>
      </c>
      <c r="F331" s="32">
        <v>2.8925813856427376</v>
      </c>
      <c r="G331" s="32">
        <v>2.5029737061769617</v>
      </c>
      <c r="H331" s="32">
        <v>0.50725166944908173</v>
      </c>
      <c r="I331" s="32">
        <v>0.11764398998330551</v>
      </c>
      <c r="J331" s="32">
        <v>154.01388888888889</v>
      </c>
      <c r="K331" s="32">
        <v>133.26944444444445</v>
      </c>
      <c r="L331" s="32">
        <v>27.008333333333333</v>
      </c>
      <c r="M331" s="32">
        <v>6.2638888888888893</v>
      </c>
      <c r="N331" s="32">
        <v>15.411111111111111</v>
      </c>
      <c r="O331" s="32">
        <v>5.333333333333333</v>
      </c>
      <c r="P331" s="32">
        <v>33.266666666666666</v>
      </c>
      <c r="Q331" s="32">
        <v>33.266666666666666</v>
      </c>
      <c r="R331" s="32">
        <v>0</v>
      </c>
      <c r="S331" s="32">
        <v>93.738888888888894</v>
      </c>
      <c r="T331" s="32">
        <v>90.202777777777783</v>
      </c>
      <c r="U331" s="32">
        <v>1.7</v>
      </c>
      <c r="V331" s="32">
        <v>1.836111111111111</v>
      </c>
      <c r="W331" s="32">
        <v>0</v>
      </c>
      <c r="X331" s="32">
        <v>0</v>
      </c>
      <c r="Y331" s="32">
        <v>0</v>
      </c>
      <c r="Z331" s="32">
        <v>0</v>
      </c>
      <c r="AA331" s="32">
        <v>0</v>
      </c>
      <c r="AB331" s="32">
        <v>0</v>
      </c>
      <c r="AC331" s="32">
        <v>0</v>
      </c>
      <c r="AD331" s="32">
        <v>0</v>
      </c>
      <c r="AE331" s="32">
        <v>0</v>
      </c>
      <c r="AF331" t="s">
        <v>85</v>
      </c>
      <c r="AG331">
        <v>5</v>
      </c>
      <c r="AH331"/>
    </row>
    <row r="332" spans="1:34" x14ac:dyDescent="0.25">
      <c r="A332" t="s">
        <v>1061</v>
      </c>
      <c r="B332" t="s">
        <v>424</v>
      </c>
      <c r="C332" t="s">
        <v>800</v>
      </c>
      <c r="D332" t="s">
        <v>1000</v>
      </c>
      <c r="E332" s="32">
        <v>52.06666666666667</v>
      </c>
      <c r="F332" s="32">
        <v>3.5837601365770375</v>
      </c>
      <c r="G332" s="32">
        <v>3.3404822876653859</v>
      </c>
      <c r="H332" s="32">
        <v>0.97577891591976096</v>
      </c>
      <c r="I332" s="32">
        <v>0.73250106700810913</v>
      </c>
      <c r="J332" s="32">
        <v>186.59444444444443</v>
      </c>
      <c r="K332" s="32">
        <v>173.92777777777778</v>
      </c>
      <c r="L332" s="32">
        <v>50.805555555555557</v>
      </c>
      <c r="M332" s="32">
        <v>38.138888888888886</v>
      </c>
      <c r="N332" s="32">
        <v>7.1555555555555559</v>
      </c>
      <c r="O332" s="32">
        <v>5.5111111111111111</v>
      </c>
      <c r="P332" s="32">
        <v>34.366666666666667</v>
      </c>
      <c r="Q332" s="32">
        <v>34.366666666666667</v>
      </c>
      <c r="R332" s="32">
        <v>0</v>
      </c>
      <c r="S332" s="32">
        <v>101.42222222222222</v>
      </c>
      <c r="T332" s="32">
        <v>101.42222222222222</v>
      </c>
      <c r="U332" s="32">
        <v>0</v>
      </c>
      <c r="V332" s="32">
        <v>0</v>
      </c>
      <c r="W332" s="32">
        <v>2.1861111111111109</v>
      </c>
      <c r="X332" s="32">
        <v>2.1861111111111109</v>
      </c>
      <c r="Y332" s="32">
        <v>0</v>
      </c>
      <c r="Z332" s="32">
        <v>0</v>
      </c>
      <c r="AA332" s="32">
        <v>0</v>
      </c>
      <c r="AB332" s="32">
        <v>0</v>
      </c>
      <c r="AC332" s="32">
        <v>0</v>
      </c>
      <c r="AD332" s="32">
        <v>0</v>
      </c>
      <c r="AE332" s="32">
        <v>0</v>
      </c>
      <c r="AF332" t="s">
        <v>65</v>
      </c>
      <c r="AG332">
        <v>5</v>
      </c>
      <c r="AH332"/>
    </row>
    <row r="333" spans="1:34" x14ac:dyDescent="0.25">
      <c r="A333" t="s">
        <v>1061</v>
      </c>
      <c r="B333" t="s">
        <v>549</v>
      </c>
      <c r="C333" t="s">
        <v>835</v>
      </c>
      <c r="D333" t="s">
        <v>1012</v>
      </c>
      <c r="E333" s="32">
        <v>38.833333333333336</v>
      </c>
      <c r="F333" s="32">
        <v>3.3875536480686694</v>
      </c>
      <c r="G333" s="32">
        <v>2.8492131616595135</v>
      </c>
      <c r="H333" s="32">
        <v>0.95250357653791118</v>
      </c>
      <c r="I333" s="32">
        <v>0.4141630901287553</v>
      </c>
      <c r="J333" s="32">
        <v>131.55000000000001</v>
      </c>
      <c r="K333" s="32">
        <v>110.64444444444445</v>
      </c>
      <c r="L333" s="32">
        <v>36.988888888888887</v>
      </c>
      <c r="M333" s="32">
        <v>16.083333333333332</v>
      </c>
      <c r="N333" s="32">
        <v>15.838888888888889</v>
      </c>
      <c r="O333" s="32">
        <v>5.0666666666666664</v>
      </c>
      <c r="P333" s="32">
        <v>29.366666666666667</v>
      </c>
      <c r="Q333" s="32">
        <v>29.366666666666667</v>
      </c>
      <c r="R333" s="32">
        <v>0</v>
      </c>
      <c r="S333" s="32">
        <v>65.194444444444443</v>
      </c>
      <c r="T333" s="32">
        <v>50.647222222222226</v>
      </c>
      <c r="U333" s="32">
        <v>0</v>
      </c>
      <c r="V333" s="32">
        <v>14.547222222222222</v>
      </c>
      <c r="W333" s="32">
        <v>3.0611111111111109</v>
      </c>
      <c r="X333" s="32">
        <v>0.26666666666666666</v>
      </c>
      <c r="Y333" s="32">
        <v>0</v>
      </c>
      <c r="Z333" s="32">
        <v>0</v>
      </c>
      <c r="AA333" s="32">
        <v>0</v>
      </c>
      <c r="AB333" s="32">
        <v>0</v>
      </c>
      <c r="AC333" s="32">
        <v>2.7944444444444443</v>
      </c>
      <c r="AD333" s="32">
        <v>0</v>
      </c>
      <c r="AE333" s="32">
        <v>0</v>
      </c>
      <c r="AF333" t="s">
        <v>193</v>
      </c>
      <c r="AG333">
        <v>5</v>
      </c>
      <c r="AH333"/>
    </row>
    <row r="334" spans="1:34" x14ac:dyDescent="0.25">
      <c r="A334" t="s">
        <v>1061</v>
      </c>
      <c r="B334" t="s">
        <v>693</v>
      </c>
      <c r="C334" t="s">
        <v>811</v>
      </c>
      <c r="D334" t="s">
        <v>983</v>
      </c>
      <c r="E334" s="32">
        <v>12.78888888888889</v>
      </c>
      <c r="F334" s="32">
        <v>5.7326238053866208</v>
      </c>
      <c r="G334" s="32">
        <v>4.5484361424847952</v>
      </c>
      <c r="H334" s="32">
        <v>2.5884013900955685</v>
      </c>
      <c r="I334" s="32">
        <v>1.4042137271937445</v>
      </c>
      <c r="J334" s="32">
        <v>73.313888888888897</v>
      </c>
      <c r="K334" s="32">
        <v>58.169444444444437</v>
      </c>
      <c r="L334" s="32">
        <v>33.102777777777774</v>
      </c>
      <c r="M334" s="32">
        <v>17.958333333333332</v>
      </c>
      <c r="N334" s="32">
        <v>14.255555555555556</v>
      </c>
      <c r="O334" s="32">
        <v>0.88888888888888884</v>
      </c>
      <c r="P334" s="32">
        <v>11.108333333333333</v>
      </c>
      <c r="Q334" s="32">
        <v>11.108333333333333</v>
      </c>
      <c r="R334" s="32">
        <v>0</v>
      </c>
      <c r="S334" s="32">
        <v>29.102777777777778</v>
      </c>
      <c r="T334" s="32">
        <v>28.919444444444444</v>
      </c>
      <c r="U334" s="32">
        <v>0</v>
      </c>
      <c r="V334" s="32">
        <v>0.18333333333333332</v>
      </c>
      <c r="W334" s="32">
        <v>15.741666666666667</v>
      </c>
      <c r="X334" s="32">
        <v>2.3972222222222221</v>
      </c>
      <c r="Y334" s="32">
        <v>0</v>
      </c>
      <c r="Z334" s="32">
        <v>0.88888888888888884</v>
      </c>
      <c r="AA334" s="32">
        <v>2.5305555555555554</v>
      </c>
      <c r="AB334" s="32">
        <v>0</v>
      </c>
      <c r="AC334" s="32">
        <v>9.7416666666666671</v>
      </c>
      <c r="AD334" s="32">
        <v>0</v>
      </c>
      <c r="AE334" s="32">
        <v>0.18333333333333332</v>
      </c>
      <c r="AF334" t="s">
        <v>339</v>
      </c>
      <c r="AG334">
        <v>5</v>
      </c>
      <c r="AH334"/>
    </row>
    <row r="335" spans="1:34" x14ac:dyDescent="0.25">
      <c r="A335" t="s">
        <v>1061</v>
      </c>
      <c r="B335" t="s">
        <v>658</v>
      </c>
      <c r="C335" t="s">
        <v>734</v>
      </c>
      <c r="D335" t="s">
        <v>1036</v>
      </c>
      <c r="E335" s="32">
        <v>31.422222222222221</v>
      </c>
      <c r="F335" s="32">
        <v>2.7626272984441305</v>
      </c>
      <c r="G335" s="32">
        <v>2.5844094766619516</v>
      </c>
      <c r="H335" s="32">
        <v>0.84354667609618106</v>
      </c>
      <c r="I335" s="32">
        <v>0.66532885431400279</v>
      </c>
      <c r="J335" s="32">
        <v>86.807888888888897</v>
      </c>
      <c r="K335" s="32">
        <v>81.207888888888874</v>
      </c>
      <c r="L335" s="32">
        <v>26.50611111111111</v>
      </c>
      <c r="M335" s="32">
        <v>20.906111111111109</v>
      </c>
      <c r="N335" s="32">
        <v>0</v>
      </c>
      <c r="O335" s="32">
        <v>5.6</v>
      </c>
      <c r="P335" s="32">
        <v>8.3061111111111128</v>
      </c>
      <c r="Q335" s="32">
        <v>8.3061111111111128</v>
      </c>
      <c r="R335" s="32">
        <v>0</v>
      </c>
      <c r="S335" s="32">
        <v>51.995666666666658</v>
      </c>
      <c r="T335" s="32">
        <v>26.531222222222215</v>
      </c>
      <c r="U335" s="32">
        <v>5.2044444444444444</v>
      </c>
      <c r="V335" s="32">
        <v>20.259999999999998</v>
      </c>
      <c r="W335" s="32">
        <v>0</v>
      </c>
      <c r="X335" s="32">
        <v>0</v>
      </c>
      <c r="Y335" s="32">
        <v>0</v>
      </c>
      <c r="Z335" s="32">
        <v>0</v>
      </c>
      <c r="AA335" s="32">
        <v>0</v>
      </c>
      <c r="AB335" s="32">
        <v>0</v>
      </c>
      <c r="AC335" s="32">
        <v>0</v>
      </c>
      <c r="AD335" s="32">
        <v>0</v>
      </c>
      <c r="AE335" s="32">
        <v>0</v>
      </c>
      <c r="AF335" t="s">
        <v>304</v>
      </c>
      <c r="AG335">
        <v>5</v>
      </c>
      <c r="AH335"/>
    </row>
    <row r="336" spans="1:34" x14ac:dyDescent="0.25">
      <c r="A336" t="s">
        <v>1061</v>
      </c>
      <c r="B336" t="s">
        <v>422</v>
      </c>
      <c r="C336" t="s">
        <v>723</v>
      </c>
      <c r="D336" t="s">
        <v>990</v>
      </c>
      <c r="E336" s="32">
        <v>64.63333333333334</v>
      </c>
      <c r="F336" s="32">
        <v>5.0079078562833068</v>
      </c>
      <c r="G336" s="32">
        <v>4.8311414818635026</v>
      </c>
      <c r="H336" s="32">
        <v>1.3035929173113285</v>
      </c>
      <c r="I336" s="32">
        <v>1.1268265428915245</v>
      </c>
      <c r="J336" s="32">
        <v>323.67777777777775</v>
      </c>
      <c r="K336" s="32">
        <v>312.25277777777774</v>
      </c>
      <c r="L336" s="32">
        <v>84.255555555555546</v>
      </c>
      <c r="M336" s="32">
        <v>72.830555555555549</v>
      </c>
      <c r="N336" s="32">
        <v>5.6888888888888891</v>
      </c>
      <c r="O336" s="32">
        <v>5.7361111111111107</v>
      </c>
      <c r="P336" s="32">
        <v>59.180555555555557</v>
      </c>
      <c r="Q336" s="32">
        <v>59.180555555555557</v>
      </c>
      <c r="R336" s="32">
        <v>0</v>
      </c>
      <c r="S336" s="32">
        <v>180.24166666666667</v>
      </c>
      <c r="T336" s="32">
        <v>161.10833333333332</v>
      </c>
      <c r="U336" s="32">
        <v>4.3916666666666666</v>
      </c>
      <c r="V336" s="32">
        <v>14.741666666666667</v>
      </c>
      <c r="W336" s="32">
        <v>0</v>
      </c>
      <c r="X336" s="32">
        <v>0</v>
      </c>
      <c r="Y336" s="32">
        <v>0</v>
      </c>
      <c r="Z336" s="32">
        <v>0</v>
      </c>
      <c r="AA336" s="32">
        <v>0</v>
      </c>
      <c r="AB336" s="32">
        <v>0</v>
      </c>
      <c r="AC336" s="32">
        <v>0</v>
      </c>
      <c r="AD336" s="32">
        <v>0</v>
      </c>
      <c r="AE336" s="32">
        <v>0</v>
      </c>
      <c r="AF336" t="s">
        <v>63</v>
      </c>
      <c r="AG336">
        <v>5</v>
      </c>
      <c r="AH336"/>
    </row>
    <row r="337" spans="1:34" x14ac:dyDescent="0.25">
      <c r="A337" t="s">
        <v>1061</v>
      </c>
      <c r="B337" t="s">
        <v>492</v>
      </c>
      <c r="C337" t="s">
        <v>839</v>
      </c>
      <c r="D337" t="s">
        <v>965</v>
      </c>
      <c r="E337" s="32">
        <v>25.744444444444444</v>
      </c>
      <c r="F337" s="32">
        <v>4.7922313336210616</v>
      </c>
      <c r="G337" s="32">
        <v>4.4171773845489861</v>
      </c>
      <c r="H337" s="32">
        <v>1.2821536469572723</v>
      </c>
      <c r="I337" s="32">
        <v>0.9070996978851964</v>
      </c>
      <c r="J337" s="32">
        <v>123.37333333333333</v>
      </c>
      <c r="K337" s="32">
        <v>113.71777777777778</v>
      </c>
      <c r="L337" s="32">
        <v>33.008333333333333</v>
      </c>
      <c r="M337" s="32">
        <v>23.352777777777778</v>
      </c>
      <c r="N337" s="32">
        <v>4.1861111111111109</v>
      </c>
      <c r="O337" s="32">
        <v>5.4694444444444441</v>
      </c>
      <c r="P337" s="32">
        <v>17.489999999999998</v>
      </c>
      <c r="Q337" s="32">
        <v>17.489999999999998</v>
      </c>
      <c r="R337" s="32">
        <v>0</v>
      </c>
      <c r="S337" s="32">
        <v>72.875</v>
      </c>
      <c r="T337" s="32">
        <v>72.594444444444449</v>
      </c>
      <c r="U337" s="32">
        <v>0</v>
      </c>
      <c r="V337" s="32">
        <v>0.28055555555555556</v>
      </c>
      <c r="W337" s="32">
        <v>0</v>
      </c>
      <c r="X337" s="32">
        <v>0</v>
      </c>
      <c r="Y337" s="32">
        <v>0</v>
      </c>
      <c r="Z337" s="32">
        <v>0</v>
      </c>
      <c r="AA337" s="32">
        <v>0</v>
      </c>
      <c r="AB337" s="32">
        <v>0</v>
      </c>
      <c r="AC337" s="32">
        <v>0</v>
      </c>
      <c r="AD337" s="32">
        <v>0</v>
      </c>
      <c r="AE337" s="32">
        <v>0</v>
      </c>
      <c r="AF337" t="s">
        <v>134</v>
      </c>
      <c r="AG337">
        <v>5</v>
      </c>
      <c r="AH337"/>
    </row>
    <row r="338" spans="1:34" x14ac:dyDescent="0.25">
      <c r="A338" t="s">
        <v>1061</v>
      </c>
      <c r="B338" t="s">
        <v>633</v>
      </c>
      <c r="C338" t="s">
        <v>918</v>
      </c>
      <c r="D338" t="s">
        <v>1032</v>
      </c>
      <c r="E338" s="32">
        <v>37.722222222222221</v>
      </c>
      <c r="F338" s="32">
        <v>3.4887039764359358</v>
      </c>
      <c r="G338" s="32">
        <v>3.3443740795287193</v>
      </c>
      <c r="H338" s="32">
        <v>0.81867452135493379</v>
      </c>
      <c r="I338" s="32">
        <v>0.67434462444771737</v>
      </c>
      <c r="J338" s="32">
        <v>131.60166666666669</v>
      </c>
      <c r="K338" s="32">
        <v>126.15722222222225</v>
      </c>
      <c r="L338" s="32">
        <v>30.882222222222225</v>
      </c>
      <c r="M338" s="32">
        <v>25.437777777777782</v>
      </c>
      <c r="N338" s="32">
        <v>0</v>
      </c>
      <c r="O338" s="32">
        <v>5.4444444444444446</v>
      </c>
      <c r="P338" s="32">
        <v>8.7666666666666657</v>
      </c>
      <c r="Q338" s="32">
        <v>8.7666666666666657</v>
      </c>
      <c r="R338" s="32">
        <v>0</v>
      </c>
      <c r="S338" s="32">
        <v>91.952777777777797</v>
      </c>
      <c r="T338" s="32">
        <v>86.637222222222235</v>
      </c>
      <c r="U338" s="32">
        <v>0</v>
      </c>
      <c r="V338" s="32">
        <v>5.3155555555555569</v>
      </c>
      <c r="W338" s="32">
        <v>8.5250000000000004</v>
      </c>
      <c r="X338" s="32">
        <v>0</v>
      </c>
      <c r="Y338" s="32">
        <v>0</v>
      </c>
      <c r="Z338" s="32">
        <v>0</v>
      </c>
      <c r="AA338" s="32">
        <v>0</v>
      </c>
      <c r="AB338" s="32">
        <v>0</v>
      </c>
      <c r="AC338" s="32">
        <v>8.5250000000000004</v>
      </c>
      <c r="AD338" s="32">
        <v>0</v>
      </c>
      <c r="AE338" s="32">
        <v>0</v>
      </c>
      <c r="AF338" t="s">
        <v>279</v>
      </c>
      <c r="AG338">
        <v>5</v>
      </c>
      <c r="AH338"/>
    </row>
    <row r="339" spans="1:34" x14ac:dyDescent="0.25">
      <c r="A339" t="s">
        <v>1061</v>
      </c>
      <c r="B339" t="s">
        <v>553</v>
      </c>
      <c r="C339" t="s">
        <v>875</v>
      </c>
      <c r="D339" t="s">
        <v>956</v>
      </c>
      <c r="E339" s="32">
        <v>26.433333333333334</v>
      </c>
      <c r="F339" s="32">
        <v>4.7081757040773429</v>
      </c>
      <c r="G339" s="32">
        <v>3.9840269020596892</v>
      </c>
      <c r="H339" s="32">
        <v>1.174863387978142</v>
      </c>
      <c r="I339" s="32">
        <v>0.45071458596048763</v>
      </c>
      <c r="J339" s="32">
        <v>124.45277777777777</v>
      </c>
      <c r="K339" s="32">
        <v>105.31111111111112</v>
      </c>
      <c r="L339" s="32">
        <v>31.055555555555557</v>
      </c>
      <c r="M339" s="32">
        <v>11.91388888888889</v>
      </c>
      <c r="N339" s="32">
        <v>14.208333333333334</v>
      </c>
      <c r="O339" s="32">
        <v>4.9333333333333336</v>
      </c>
      <c r="P339" s="32">
        <v>22.977777777777778</v>
      </c>
      <c r="Q339" s="32">
        <v>22.977777777777778</v>
      </c>
      <c r="R339" s="32">
        <v>0</v>
      </c>
      <c r="S339" s="32">
        <v>70.419444444444451</v>
      </c>
      <c r="T339" s="32">
        <v>52.81666666666667</v>
      </c>
      <c r="U339" s="32">
        <v>7.1611111111111114</v>
      </c>
      <c r="V339" s="32">
        <v>10.441666666666666</v>
      </c>
      <c r="W339" s="32">
        <v>11.711111111111112</v>
      </c>
      <c r="X339" s="32">
        <v>3.5138888888888888</v>
      </c>
      <c r="Y339" s="32">
        <v>0</v>
      </c>
      <c r="Z339" s="32">
        <v>0</v>
      </c>
      <c r="AA339" s="32">
        <v>5.1277777777777782</v>
      </c>
      <c r="AB339" s="32">
        <v>0</v>
      </c>
      <c r="AC339" s="32">
        <v>3.0694444444444446</v>
      </c>
      <c r="AD339" s="32">
        <v>0</v>
      </c>
      <c r="AE339" s="32">
        <v>0</v>
      </c>
      <c r="AF339" t="s">
        <v>197</v>
      </c>
      <c r="AG339">
        <v>5</v>
      </c>
      <c r="AH339"/>
    </row>
    <row r="340" spans="1:34" x14ac:dyDescent="0.25">
      <c r="A340" t="s">
        <v>1061</v>
      </c>
      <c r="B340" t="s">
        <v>447</v>
      </c>
      <c r="C340" t="s">
        <v>728</v>
      </c>
      <c r="D340" t="s">
        <v>955</v>
      </c>
      <c r="E340" s="32">
        <v>27.355555555555554</v>
      </c>
      <c r="F340" s="32">
        <v>4.693135662063364</v>
      </c>
      <c r="G340" s="32">
        <v>4.38566206336312</v>
      </c>
      <c r="H340" s="32">
        <v>1.2597481722177093</v>
      </c>
      <c r="I340" s="32">
        <v>0.95227457351746558</v>
      </c>
      <c r="J340" s="32">
        <v>128.38333333333335</v>
      </c>
      <c r="K340" s="32">
        <v>119.97222222222224</v>
      </c>
      <c r="L340" s="32">
        <v>34.461111111111116</v>
      </c>
      <c r="M340" s="32">
        <v>26.05</v>
      </c>
      <c r="N340" s="32">
        <v>3.1944444444444446</v>
      </c>
      <c r="O340" s="32">
        <v>5.2166666666666668</v>
      </c>
      <c r="P340" s="32">
        <v>18.658333333333335</v>
      </c>
      <c r="Q340" s="32">
        <v>18.658333333333335</v>
      </c>
      <c r="R340" s="32">
        <v>0</v>
      </c>
      <c r="S340" s="32">
        <v>75.2638888888889</v>
      </c>
      <c r="T340" s="32">
        <v>74.50555555555556</v>
      </c>
      <c r="U340" s="32">
        <v>0</v>
      </c>
      <c r="V340" s="32">
        <v>0.7583333333333333</v>
      </c>
      <c r="W340" s="32">
        <v>5.3694444444444445</v>
      </c>
      <c r="X340" s="32">
        <v>5.3694444444444445</v>
      </c>
      <c r="Y340" s="32">
        <v>0</v>
      </c>
      <c r="Z340" s="32">
        <v>0</v>
      </c>
      <c r="AA340" s="32">
        <v>0</v>
      </c>
      <c r="AB340" s="32">
        <v>0</v>
      </c>
      <c r="AC340" s="32">
        <v>0</v>
      </c>
      <c r="AD340" s="32">
        <v>0</v>
      </c>
      <c r="AE340" s="32">
        <v>0</v>
      </c>
      <c r="AF340" t="s">
        <v>89</v>
      </c>
      <c r="AG340">
        <v>5</v>
      </c>
      <c r="AH340"/>
    </row>
    <row r="341" spans="1:34" x14ac:dyDescent="0.25">
      <c r="A341" t="s">
        <v>1061</v>
      </c>
      <c r="B341" t="s">
        <v>646</v>
      </c>
      <c r="C341" t="s">
        <v>927</v>
      </c>
      <c r="D341" t="s">
        <v>956</v>
      </c>
      <c r="E341" s="32">
        <v>32.844444444444441</v>
      </c>
      <c r="F341" s="32">
        <v>4.968623139377538</v>
      </c>
      <c r="G341" s="32">
        <v>4.3163903924221927</v>
      </c>
      <c r="H341" s="32">
        <v>1.2119418132611639</v>
      </c>
      <c r="I341" s="32">
        <v>0.55970906630581874</v>
      </c>
      <c r="J341" s="32">
        <v>163.19166666666666</v>
      </c>
      <c r="K341" s="32">
        <v>141.76944444444445</v>
      </c>
      <c r="L341" s="32">
        <v>39.805555555555557</v>
      </c>
      <c r="M341" s="32">
        <v>18.383333333333333</v>
      </c>
      <c r="N341" s="32">
        <v>15.488888888888889</v>
      </c>
      <c r="O341" s="32">
        <v>5.9333333333333336</v>
      </c>
      <c r="P341" s="32">
        <v>15.772222222222222</v>
      </c>
      <c r="Q341" s="32">
        <v>15.772222222222222</v>
      </c>
      <c r="R341" s="32">
        <v>0</v>
      </c>
      <c r="S341" s="32">
        <v>107.61388888888889</v>
      </c>
      <c r="T341" s="32">
        <v>78.075000000000003</v>
      </c>
      <c r="U341" s="32">
        <v>0</v>
      </c>
      <c r="V341" s="32">
        <v>29.538888888888888</v>
      </c>
      <c r="W341" s="32">
        <v>0</v>
      </c>
      <c r="X341" s="32">
        <v>0</v>
      </c>
      <c r="Y341" s="32">
        <v>0</v>
      </c>
      <c r="Z341" s="32">
        <v>0</v>
      </c>
      <c r="AA341" s="32">
        <v>0</v>
      </c>
      <c r="AB341" s="32">
        <v>0</v>
      </c>
      <c r="AC341" s="32">
        <v>0</v>
      </c>
      <c r="AD341" s="32">
        <v>0</v>
      </c>
      <c r="AE341" s="32">
        <v>0</v>
      </c>
      <c r="AF341" t="s">
        <v>292</v>
      </c>
      <c r="AG341">
        <v>5</v>
      </c>
      <c r="AH341"/>
    </row>
    <row r="342" spans="1:34" x14ac:dyDescent="0.25">
      <c r="A342" t="s">
        <v>1061</v>
      </c>
      <c r="B342" t="s">
        <v>518</v>
      </c>
      <c r="C342" t="s">
        <v>854</v>
      </c>
      <c r="D342" t="s">
        <v>996</v>
      </c>
      <c r="E342" s="32">
        <v>34.633333333333333</v>
      </c>
      <c r="F342" s="32">
        <v>3.7809207571382735</v>
      </c>
      <c r="G342" s="32">
        <v>3.4287776708373436</v>
      </c>
      <c r="H342" s="32">
        <v>1.0605165222970805</v>
      </c>
      <c r="I342" s="32">
        <v>0.70837343599615021</v>
      </c>
      <c r="J342" s="32">
        <v>130.94588888888887</v>
      </c>
      <c r="K342" s="32">
        <v>118.75</v>
      </c>
      <c r="L342" s="32">
        <v>36.729222222222219</v>
      </c>
      <c r="M342" s="32">
        <v>24.533333333333335</v>
      </c>
      <c r="N342" s="32">
        <v>11.395888888888891</v>
      </c>
      <c r="O342" s="32">
        <v>0.8</v>
      </c>
      <c r="P342" s="32">
        <v>12.808333333333334</v>
      </c>
      <c r="Q342" s="32">
        <v>12.808333333333334</v>
      </c>
      <c r="R342" s="32">
        <v>0</v>
      </c>
      <c r="S342" s="32">
        <v>81.408333333333331</v>
      </c>
      <c r="T342" s="32">
        <v>56.547999999999995</v>
      </c>
      <c r="U342" s="32">
        <v>0</v>
      </c>
      <c r="V342" s="32">
        <v>24.860333333333337</v>
      </c>
      <c r="W342" s="32">
        <v>24.408333333333331</v>
      </c>
      <c r="X342" s="32">
        <v>12.636111111111111</v>
      </c>
      <c r="Y342" s="32">
        <v>0</v>
      </c>
      <c r="Z342" s="32">
        <v>0</v>
      </c>
      <c r="AA342" s="32">
        <v>1.1972222222222222</v>
      </c>
      <c r="AB342" s="32">
        <v>0</v>
      </c>
      <c r="AC342" s="32">
        <v>10.574999999999999</v>
      </c>
      <c r="AD342" s="32">
        <v>0</v>
      </c>
      <c r="AE342" s="32">
        <v>0</v>
      </c>
      <c r="AF342" t="s">
        <v>160</v>
      </c>
      <c r="AG342">
        <v>5</v>
      </c>
      <c r="AH342"/>
    </row>
    <row r="343" spans="1:34" x14ac:dyDescent="0.25">
      <c r="A343" t="s">
        <v>1061</v>
      </c>
      <c r="B343" t="s">
        <v>631</v>
      </c>
      <c r="C343" t="s">
        <v>748</v>
      </c>
      <c r="D343" t="s">
        <v>983</v>
      </c>
      <c r="E343" s="32">
        <v>55.155555555555559</v>
      </c>
      <c r="F343" s="32">
        <v>3.5315290088638194</v>
      </c>
      <c r="G343" s="32">
        <v>3.3575825946817082</v>
      </c>
      <c r="H343" s="32">
        <v>0.47245366639806607</v>
      </c>
      <c r="I343" s="32">
        <v>0.29850725221595492</v>
      </c>
      <c r="J343" s="32">
        <v>194.78344444444446</v>
      </c>
      <c r="K343" s="32">
        <v>185.18933333333334</v>
      </c>
      <c r="L343" s="32">
        <v>26.058444444444447</v>
      </c>
      <c r="M343" s="32">
        <v>16.464333333333336</v>
      </c>
      <c r="N343" s="32">
        <v>3.911111111111111</v>
      </c>
      <c r="O343" s="32">
        <v>5.6830000000000007</v>
      </c>
      <c r="P343" s="32">
        <v>49.166666666666664</v>
      </c>
      <c r="Q343" s="32">
        <v>49.166666666666664</v>
      </c>
      <c r="R343" s="32">
        <v>0</v>
      </c>
      <c r="S343" s="32">
        <v>119.55833333333334</v>
      </c>
      <c r="T343" s="32">
        <v>102.81666666666666</v>
      </c>
      <c r="U343" s="32">
        <v>0</v>
      </c>
      <c r="V343" s="32">
        <v>16.741666666666667</v>
      </c>
      <c r="W343" s="32">
        <v>1.4166666666666665</v>
      </c>
      <c r="X343" s="32">
        <v>0</v>
      </c>
      <c r="Y343" s="32">
        <v>0</v>
      </c>
      <c r="Z343" s="32">
        <v>0</v>
      </c>
      <c r="AA343" s="32">
        <v>8.8888888888888892E-2</v>
      </c>
      <c r="AB343" s="32">
        <v>0</v>
      </c>
      <c r="AC343" s="32">
        <v>1.3277777777777777</v>
      </c>
      <c r="AD343" s="32">
        <v>0</v>
      </c>
      <c r="AE343" s="32">
        <v>0</v>
      </c>
      <c r="AF343" t="s">
        <v>277</v>
      </c>
      <c r="AG343">
        <v>5</v>
      </c>
      <c r="AH343"/>
    </row>
    <row r="344" spans="1:34" x14ac:dyDescent="0.25">
      <c r="A344" t="s">
        <v>1061</v>
      </c>
      <c r="B344" t="s">
        <v>540</v>
      </c>
      <c r="C344" t="s">
        <v>784</v>
      </c>
      <c r="D344" t="s">
        <v>988</v>
      </c>
      <c r="E344" s="32">
        <v>75.177777777777777</v>
      </c>
      <c r="F344" s="32">
        <v>4.1282515518770326</v>
      </c>
      <c r="G344" s="32">
        <v>3.8231968666863736</v>
      </c>
      <c r="H344" s="32">
        <v>1.3221992314513746</v>
      </c>
      <c r="I344" s="32">
        <v>1.0171445462607154</v>
      </c>
      <c r="J344" s="32">
        <v>310.35277777777782</v>
      </c>
      <c r="K344" s="32">
        <v>287.41944444444448</v>
      </c>
      <c r="L344" s="32">
        <v>99.4</v>
      </c>
      <c r="M344" s="32">
        <v>76.466666666666669</v>
      </c>
      <c r="N344" s="32">
        <v>21.68888888888889</v>
      </c>
      <c r="O344" s="32">
        <v>1.2444444444444445</v>
      </c>
      <c r="P344" s="32">
        <v>40.274999999999999</v>
      </c>
      <c r="Q344" s="32">
        <v>40.274999999999999</v>
      </c>
      <c r="R344" s="32">
        <v>0</v>
      </c>
      <c r="S344" s="32">
        <v>170.67777777777778</v>
      </c>
      <c r="T344" s="32">
        <v>162.17500000000001</v>
      </c>
      <c r="U344" s="32">
        <v>0</v>
      </c>
      <c r="V344" s="32">
        <v>8.5027777777777782</v>
      </c>
      <c r="W344" s="32">
        <v>0</v>
      </c>
      <c r="X344" s="32">
        <v>0</v>
      </c>
      <c r="Y344" s="32">
        <v>0</v>
      </c>
      <c r="Z344" s="32">
        <v>0</v>
      </c>
      <c r="AA344" s="32">
        <v>0</v>
      </c>
      <c r="AB344" s="32">
        <v>0</v>
      </c>
      <c r="AC344" s="32">
        <v>0</v>
      </c>
      <c r="AD344" s="32">
        <v>0</v>
      </c>
      <c r="AE344" s="32">
        <v>0</v>
      </c>
      <c r="AF344" t="s">
        <v>184</v>
      </c>
      <c r="AG344">
        <v>5</v>
      </c>
      <c r="AH344"/>
    </row>
    <row r="345" spans="1:34" x14ac:dyDescent="0.25">
      <c r="A345" t="s">
        <v>1061</v>
      </c>
      <c r="B345" t="s">
        <v>641</v>
      </c>
      <c r="C345" t="s">
        <v>923</v>
      </c>
      <c r="D345" t="s">
        <v>955</v>
      </c>
      <c r="E345" s="32">
        <v>37.555555555555557</v>
      </c>
      <c r="F345" s="32">
        <v>3.6731508875739651</v>
      </c>
      <c r="G345" s="32">
        <v>3.5589497041420115</v>
      </c>
      <c r="H345" s="32">
        <v>0.7477810650887573</v>
      </c>
      <c r="I345" s="32">
        <v>0.63357988165680468</v>
      </c>
      <c r="J345" s="32">
        <v>137.94722222222225</v>
      </c>
      <c r="K345" s="32">
        <v>133.65833333333333</v>
      </c>
      <c r="L345" s="32">
        <v>28.083333333333332</v>
      </c>
      <c r="M345" s="32">
        <v>23.794444444444444</v>
      </c>
      <c r="N345" s="32">
        <v>0</v>
      </c>
      <c r="O345" s="32">
        <v>4.2888888888888888</v>
      </c>
      <c r="P345" s="32">
        <v>20.877777777777776</v>
      </c>
      <c r="Q345" s="32">
        <v>20.877777777777776</v>
      </c>
      <c r="R345" s="32">
        <v>0</v>
      </c>
      <c r="S345" s="32">
        <v>88.986111111111114</v>
      </c>
      <c r="T345" s="32">
        <v>82.686111111111117</v>
      </c>
      <c r="U345" s="32">
        <v>0</v>
      </c>
      <c r="V345" s="32">
        <v>6.3</v>
      </c>
      <c r="W345" s="32">
        <v>0</v>
      </c>
      <c r="X345" s="32">
        <v>0</v>
      </c>
      <c r="Y345" s="32">
        <v>0</v>
      </c>
      <c r="Z345" s="32">
        <v>0</v>
      </c>
      <c r="AA345" s="32">
        <v>0</v>
      </c>
      <c r="AB345" s="32">
        <v>0</v>
      </c>
      <c r="AC345" s="32">
        <v>0</v>
      </c>
      <c r="AD345" s="32">
        <v>0</v>
      </c>
      <c r="AE345" s="32">
        <v>0</v>
      </c>
      <c r="AF345" t="s">
        <v>287</v>
      </c>
      <c r="AG345">
        <v>5</v>
      </c>
      <c r="AH345"/>
    </row>
    <row r="346" spans="1:34" x14ac:dyDescent="0.25">
      <c r="A346" t="s">
        <v>1061</v>
      </c>
      <c r="B346" t="s">
        <v>592</v>
      </c>
      <c r="C346" t="s">
        <v>799</v>
      </c>
      <c r="D346" t="s">
        <v>961</v>
      </c>
      <c r="E346" s="32">
        <v>84.811111111111117</v>
      </c>
      <c r="F346" s="32">
        <v>4.5441503995807677</v>
      </c>
      <c r="G346" s="32">
        <v>4.2975894143849072</v>
      </c>
      <c r="H346" s="32">
        <v>0.94821826280623611</v>
      </c>
      <c r="I346" s="32">
        <v>0.701657277610376</v>
      </c>
      <c r="J346" s="32">
        <v>385.39444444444445</v>
      </c>
      <c r="K346" s="32">
        <v>364.48333333333335</v>
      </c>
      <c r="L346" s="32">
        <v>80.419444444444451</v>
      </c>
      <c r="M346" s="32">
        <v>59.508333333333333</v>
      </c>
      <c r="N346" s="32">
        <v>15.622222222222222</v>
      </c>
      <c r="O346" s="32">
        <v>5.2888888888888888</v>
      </c>
      <c r="P346" s="32">
        <v>68.169444444444451</v>
      </c>
      <c r="Q346" s="32">
        <v>68.169444444444451</v>
      </c>
      <c r="R346" s="32">
        <v>0</v>
      </c>
      <c r="S346" s="32">
        <v>236.80555555555554</v>
      </c>
      <c r="T346" s="32">
        <v>151.66388888888889</v>
      </c>
      <c r="U346" s="32">
        <v>57</v>
      </c>
      <c r="V346" s="32">
        <v>28.141666666666666</v>
      </c>
      <c r="W346" s="32">
        <v>10.511111111111111</v>
      </c>
      <c r="X346" s="32">
        <v>4.3138888888888891</v>
      </c>
      <c r="Y346" s="32">
        <v>0</v>
      </c>
      <c r="Z346" s="32">
        <v>0</v>
      </c>
      <c r="AA346" s="32">
        <v>0</v>
      </c>
      <c r="AB346" s="32">
        <v>0</v>
      </c>
      <c r="AC346" s="32">
        <v>6.197222222222222</v>
      </c>
      <c r="AD346" s="32">
        <v>0</v>
      </c>
      <c r="AE346" s="32">
        <v>0</v>
      </c>
      <c r="AF346" t="s">
        <v>237</v>
      </c>
      <c r="AG346">
        <v>5</v>
      </c>
      <c r="AH346"/>
    </row>
    <row r="347" spans="1:34" x14ac:dyDescent="0.25">
      <c r="A347" t="s">
        <v>1061</v>
      </c>
      <c r="B347" t="s">
        <v>531</v>
      </c>
      <c r="C347" t="s">
        <v>861</v>
      </c>
      <c r="D347" t="s">
        <v>996</v>
      </c>
      <c r="E347" s="32">
        <v>31.622222222222224</v>
      </c>
      <c r="F347" s="32">
        <v>2.7442023893183412</v>
      </c>
      <c r="G347" s="32">
        <v>2.4827828531271958</v>
      </c>
      <c r="H347" s="32">
        <v>0.9864722417427968</v>
      </c>
      <c r="I347" s="32">
        <v>0.72505270555165136</v>
      </c>
      <c r="J347" s="32">
        <v>86.777777777777771</v>
      </c>
      <c r="K347" s="32">
        <v>78.511111111111106</v>
      </c>
      <c r="L347" s="32">
        <v>31.194444444444443</v>
      </c>
      <c r="M347" s="32">
        <v>22.927777777777777</v>
      </c>
      <c r="N347" s="32">
        <v>2.8444444444444446</v>
      </c>
      <c r="O347" s="32">
        <v>5.4222222222222225</v>
      </c>
      <c r="P347" s="32">
        <v>10.855555555555556</v>
      </c>
      <c r="Q347" s="32">
        <v>10.855555555555556</v>
      </c>
      <c r="R347" s="32">
        <v>0</v>
      </c>
      <c r="S347" s="32">
        <v>44.727777777777781</v>
      </c>
      <c r="T347" s="32">
        <v>43.236111111111114</v>
      </c>
      <c r="U347" s="32">
        <v>0</v>
      </c>
      <c r="V347" s="32">
        <v>1.4916666666666667</v>
      </c>
      <c r="W347" s="32">
        <v>5.6277777777777782</v>
      </c>
      <c r="X347" s="32">
        <v>0</v>
      </c>
      <c r="Y347" s="32">
        <v>0</v>
      </c>
      <c r="Z347" s="32">
        <v>0</v>
      </c>
      <c r="AA347" s="32">
        <v>0</v>
      </c>
      <c r="AB347" s="32">
        <v>0</v>
      </c>
      <c r="AC347" s="32">
        <v>5.6277777777777782</v>
      </c>
      <c r="AD347" s="32">
        <v>0</v>
      </c>
      <c r="AE347" s="32">
        <v>0</v>
      </c>
      <c r="AF347" t="s">
        <v>174</v>
      </c>
      <c r="AG347">
        <v>5</v>
      </c>
      <c r="AH347"/>
    </row>
    <row r="348" spans="1:34" x14ac:dyDescent="0.25">
      <c r="A348" t="s">
        <v>1061</v>
      </c>
      <c r="B348" t="s">
        <v>367</v>
      </c>
      <c r="C348" t="s">
        <v>748</v>
      </c>
      <c r="D348" t="s">
        <v>983</v>
      </c>
      <c r="E348" s="32">
        <v>197.25555555555556</v>
      </c>
      <c r="F348" s="32">
        <v>3.5425984340674814</v>
      </c>
      <c r="G348" s="32">
        <v>3.3509547682081897</v>
      </c>
      <c r="H348" s="32">
        <v>1.0164760885484143</v>
      </c>
      <c r="I348" s="32">
        <v>0.82483242268912293</v>
      </c>
      <c r="J348" s="32">
        <v>698.79722222222222</v>
      </c>
      <c r="K348" s="32">
        <v>660.99444444444441</v>
      </c>
      <c r="L348" s="32">
        <v>200.50555555555556</v>
      </c>
      <c r="M348" s="32">
        <v>162.70277777777778</v>
      </c>
      <c r="N348" s="32">
        <v>35.225000000000001</v>
      </c>
      <c r="O348" s="32">
        <v>2.5777777777777779</v>
      </c>
      <c r="P348" s="32">
        <v>96.441666666666663</v>
      </c>
      <c r="Q348" s="32">
        <v>96.441666666666663</v>
      </c>
      <c r="R348" s="32">
        <v>0</v>
      </c>
      <c r="S348" s="32">
        <v>401.85</v>
      </c>
      <c r="T348" s="32">
        <v>393.88888888888891</v>
      </c>
      <c r="U348" s="32">
        <v>0</v>
      </c>
      <c r="V348" s="32">
        <v>7.9611111111111112</v>
      </c>
      <c r="W348" s="32">
        <v>24.647222222222222</v>
      </c>
      <c r="X348" s="32">
        <v>4.6527777777777777</v>
      </c>
      <c r="Y348" s="32">
        <v>0</v>
      </c>
      <c r="Z348" s="32">
        <v>0</v>
      </c>
      <c r="AA348" s="32">
        <v>5.5750000000000002</v>
      </c>
      <c r="AB348" s="32">
        <v>0</v>
      </c>
      <c r="AC348" s="32">
        <v>14.419444444444444</v>
      </c>
      <c r="AD348" s="32">
        <v>0</v>
      </c>
      <c r="AE348" s="32">
        <v>0</v>
      </c>
      <c r="AF348" t="s">
        <v>7</v>
      </c>
      <c r="AG348">
        <v>5</v>
      </c>
      <c r="AH348"/>
    </row>
    <row r="349" spans="1:34" x14ac:dyDescent="0.25">
      <c r="A349" t="s">
        <v>1061</v>
      </c>
      <c r="B349" t="s">
        <v>681</v>
      </c>
      <c r="C349" t="s">
        <v>776</v>
      </c>
      <c r="D349" t="s">
        <v>990</v>
      </c>
      <c r="E349" s="32">
        <v>29.9</v>
      </c>
      <c r="F349" s="32">
        <v>4.6328502415458939</v>
      </c>
      <c r="G349" s="32">
        <v>4.460423634336677</v>
      </c>
      <c r="H349" s="32">
        <v>1.1944444444444444</v>
      </c>
      <c r="I349" s="32">
        <v>1.0220178372352287</v>
      </c>
      <c r="J349" s="32">
        <v>138.52222222222221</v>
      </c>
      <c r="K349" s="32">
        <v>133.36666666666665</v>
      </c>
      <c r="L349" s="32">
        <v>35.713888888888889</v>
      </c>
      <c r="M349" s="32">
        <v>30.558333333333334</v>
      </c>
      <c r="N349" s="32">
        <v>5.1555555555555559</v>
      </c>
      <c r="O349" s="32">
        <v>0</v>
      </c>
      <c r="P349" s="32">
        <v>24.4</v>
      </c>
      <c r="Q349" s="32">
        <v>24.4</v>
      </c>
      <c r="R349" s="32">
        <v>0</v>
      </c>
      <c r="S349" s="32">
        <v>78.408333333333331</v>
      </c>
      <c r="T349" s="32">
        <v>68.708333333333329</v>
      </c>
      <c r="U349" s="32">
        <v>0</v>
      </c>
      <c r="V349" s="32">
        <v>9.6999999999999993</v>
      </c>
      <c r="W349" s="32">
        <v>0</v>
      </c>
      <c r="X349" s="32">
        <v>0</v>
      </c>
      <c r="Y349" s="32">
        <v>0</v>
      </c>
      <c r="Z349" s="32">
        <v>0</v>
      </c>
      <c r="AA349" s="32">
        <v>0</v>
      </c>
      <c r="AB349" s="32">
        <v>0</v>
      </c>
      <c r="AC349" s="32">
        <v>0</v>
      </c>
      <c r="AD349" s="32">
        <v>0</v>
      </c>
      <c r="AE349" s="32">
        <v>0</v>
      </c>
      <c r="AF349" t="s">
        <v>327</v>
      </c>
      <c r="AG349">
        <v>5</v>
      </c>
      <c r="AH349"/>
    </row>
    <row r="350" spans="1:34" x14ac:dyDescent="0.25">
      <c r="A350" t="s">
        <v>1061</v>
      </c>
      <c r="B350" t="s">
        <v>479</v>
      </c>
      <c r="C350" t="s">
        <v>831</v>
      </c>
      <c r="D350" t="s">
        <v>1011</v>
      </c>
      <c r="E350" s="32">
        <v>46.588888888888889</v>
      </c>
      <c r="F350" s="32">
        <v>4.5016098259003101</v>
      </c>
      <c r="G350" s="32">
        <v>3.9311948485571184</v>
      </c>
      <c r="H350" s="32">
        <v>1.149534939184355</v>
      </c>
      <c r="I350" s="32">
        <v>0.57911996184116377</v>
      </c>
      <c r="J350" s="32">
        <v>209.72499999999999</v>
      </c>
      <c r="K350" s="32">
        <v>183.14999999999998</v>
      </c>
      <c r="L350" s="32">
        <v>53.555555555555557</v>
      </c>
      <c r="M350" s="32">
        <v>26.980555555555554</v>
      </c>
      <c r="N350" s="32">
        <v>20.886111111111113</v>
      </c>
      <c r="O350" s="32">
        <v>5.6888888888888891</v>
      </c>
      <c r="P350" s="32">
        <v>40.019444444444446</v>
      </c>
      <c r="Q350" s="32">
        <v>40.019444444444446</v>
      </c>
      <c r="R350" s="32">
        <v>0</v>
      </c>
      <c r="S350" s="32">
        <v>116.15</v>
      </c>
      <c r="T350" s="32">
        <v>110.325</v>
      </c>
      <c r="U350" s="32">
        <v>0</v>
      </c>
      <c r="V350" s="32">
        <v>5.8250000000000002</v>
      </c>
      <c r="W350" s="32">
        <v>0</v>
      </c>
      <c r="X350" s="32">
        <v>0</v>
      </c>
      <c r="Y350" s="32">
        <v>0</v>
      </c>
      <c r="Z350" s="32">
        <v>0</v>
      </c>
      <c r="AA350" s="32">
        <v>0</v>
      </c>
      <c r="AB350" s="32">
        <v>0</v>
      </c>
      <c r="AC350" s="32">
        <v>0</v>
      </c>
      <c r="AD350" s="32">
        <v>0</v>
      </c>
      <c r="AE350" s="32">
        <v>0</v>
      </c>
      <c r="AF350" t="s">
        <v>121</v>
      </c>
      <c r="AG350">
        <v>5</v>
      </c>
      <c r="AH350"/>
    </row>
    <row r="351" spans="1:34" x14ac:dyDescent="0.25">
      <c r="A351" t="s">
        <v>1061</v>
      </c>
      <c r="B351" t="s">
        <v>431</v>
      </c>
      <c r="C351" t="s">
        <v>737</v>
      </c>
      <c r="D351" t="s">
        <v>975</v>
      </c>
      <c r="E351" s="32">
        <v>59.166666666666664</v>
      </c>
      <c r="F351" s="32">
        <v>4.0272300469483575</v>
      </c>
      <c r="G351" s="32">
        <v>3.8598835680751176</v>
      </c>
      <c r="H351" s="32">
        <v>0.81117370892018792</v>
      </c>
      <c r="I351" s="32">
        <v>0.64382723004694842</v>
      </c>
      <c r="J351" s="32">
        <v>238.2777777777778</v>
      </c>
      <c r="K351" s="32">
        <v>228.37644444444445</v>
      </c>
      <c r="L351" s="32">
        <v>47.994444444444447</v>
      </c>
      <c r="M351" s="32">
        <v>38.093111111111114</v>
      </c>
      <c r="N351" s="32">
        <v>5.7235555555555555</v>
      </c>
      <c r="O351" s="32">
        <v>4.177777777777778</v>
      </c>
      <c r="P351" s="32">
        <v>29.955555555555556</v>
      </c>
      <c r="Q351" s="32">
        <v>29.955555555555556</v>
      </c>
      <c r="R351" s="32">
        <v>0</v>
      </c>
      <c r="S351" s="32">
        <v>160.32777777777778</v>
      </c>
      <c r="T351" s="32">
        <v>139.48333333333332</v>
      </c>
      <c r="U351" s="32">
        <v>6.6694444444444443</v>
      </c>
      <c r="V351" s="32">
        <v>14.175000000000001</v>
      </c>
      <c r="W351" s="32">
        <v>1.0555555555555556</v>
      </c>
      <c r="X351" s="32">
        <v>1.0555555555555556</v>
      </c>
      <c r="Y351" s="32">
        <v>0</v>
      </c>
      <c r="Z351" s="32">
        <v>0</v>
      </c>
      <c r="AA351" s="32">
        <v>0</v>
      </c>
      <c r="AB351" s="32">
        <v>0</v>
      </c>
      <c r="AC351" s="32">
        <v>0</v>
      </c>
      <c r="AD351" s="32">
        <v>0</v>
      </c>
      <c r="AE351" s="32">
        <v>0</v>
      </c>
      <c r="AF351" t="s">
        <v>72</v>
      </c>
      <c r="AG351">
        <v>5</v>
      </c>
      <c r="AH351"/>
    </row>
    <row r="352" spans="1:34" x14ac:dyDescent="0.25">
      <c r="A352" t="s">
        <v>1061</v>
      </c>
      <c r="B352" t="s">
        <v>562</v>
      </c>
      <c r="C352" t="s">
        <v>879</v>
      </c>
      <c r="D352" t="s">
        <v>1007</v>
      </c>
      <c r="E352" s="32">
        <v>27.5</v>
      </c>
      <c r="F352" s="32">
        <v>3.7941414141414143</v>
      </c>
      <c r="G352" s="32">
        <v>2.9460606060606058</v>
      </c>
      <c r="H352" s="32">
        <v>1.1877777777777776</v>
      </c>
      <c r="I352" s="32">
        <v>0.33969696969696972</v>
      </c>
      <c r="J352" s="32">
        <v>104.33888888888889</v>
      </c>
      <c r="K352" s="32">
        <v>81.016666666666666</v>
      </c>
      <c r="L352" s="32">
        <v>32.663888888888884</v>
      </c>
      <c r="M352" s="32">
        <v>9.3416666666666668</v>
      </c>
      <c r="N352" s="32">
        <v>17.341666666666665</v>
      </c>
      <c r="O352" s="32">
        <v>5.9805555555555552</v>
      </c>
      <c r="P352" s="32">
        <v>11.797222222222222</v>
      </c>
      <c r="Q352" s="32">
        <v>11.797222222222222</v>
      </c>
      <c r="R352" s="32">
        <v>0</v>
      </c>
      <c r="S352" s="32">
        <v>59.87777777777778</v>
      </c>
      <c r="T352" s="32">
        <v>37.430555555555557</v>
      </c>
      <c r="U352" s="32">
        <v>0</v>
      </c>
      <c r="V352" s="32">
        <v>22.447222222222223</v>
      </c>
      <c r="W352" s="32">
        <v>0</v>
      </c>
      <c r="X352" s="32">
        <v>0</v>
      </c>
      <c r="Y352" s="32">
        <v>0</v>
      </c>
      <c r="Z352" s="32">
        <v>0</v>
      </c>
      <c r="AA352" s="32">
        <v>0</v>
      </c>
      <c r="AB352" s="32">
        <v>0</v>
      </c>
      <c r="AC352" s="32">
        <v>0</v>
      </c>
      <c r="AD352" s="32">
        <v>0</v>
      </c>
      <c r="AE352" s="32">
        <v>0</v>
      </c>
      <c r="AF352" t="s">
        <v>206</v>
      </c>
      <c r="AG352">
        <v>5</v>
      </c>
      <c r="AH352"/>
    </row>
    <row r="353" spans="1:34" x14ac:dyDescent="0.25">
      <c r="A353" t="s">
        <v>1061</v>
      </c>
      <c r="B353" t="s">
        <v>437</v>
      </c>
      <c r="C353" t="s">
        <v>738</v>
      </c>
      <c r="D353" t="s">
        <v>984</v>
      </c>
      <c r="E353" s="32">
        <v>32.299999999999997</v>
      </c>
      <c r="F353" s="32">
        <v>3.3705882352941181</v>
      </c>
      <c r="G353" s="32">
        <v>3.0931888544891648</v>
      </c>
      <c r="H353" s="32">
        <v>0.79764361885104929</v>
      </c>
      <c r="I353" s="32">
        <v>0.52024423804609565</v>
      </c>
      <c r="J353" s="32">
        <v>108.87</v>
      </c>
      <c r="K353" s="32">
        <v>99.910000000000011</v>
      </c>
      <c r="L353" s="32">
        <v>25.763888888888889</v>
      </c>
      <c r="M353" s="32">
        <v>16.803888888888888</v>
      </c>
      <c r="N353" s="32">
        <v>4.666666666666667</v>
      </c>
      <c r="O353" s="32">
        <v>4.293333333333333</v>
      </c>
      <c r="P353" s="32">
        <v>23.160333333333327</v>
      </c>
      <c r="Q353" s="32">
        <v>23.160333333333327</v>
      </c>
      <c r="R353" s="32">
        <v>0</v>
      </c>
      <c r="S353" s="32">
        <v>59.945777777777792</v>
      </c>
      <c r="T353" s="32">
        <v>58.823777777777792</v>
      </c>
      <c r="U353" s="32">
        <v>0</v>
      </c>
      <c r="V353" s="32">
        <v>1.1220000000000001</v>
      </c>
      <c r="W353" s="32">
        <v>4.293333333333333</v>
      </c>
      <c r="X353" s="32">
        <v>0</v>
      </c>
      <c r="Y353" s="32">
        <v>0</v>
      </c>
      <c r="Z353" s="32">
        <v>4.293333333333333</v>
      </c>
      <c r="AA353" s="32">
        <v>0</v>
      </c>
      <c r="AB353" s="32">
        <v>0</v>
      </c>
      <c r="AC353" s="32">
        <v>0</v>
      </c>
      <c r="AD353" s="32">
        <v>0</v>
      </c>
      <c r="AE353" s="32">
        <v>0</v>
      </c>
      <c r="AF353" t="s">
        <v>79</v>
      </c>
      <c r="AG353">
        <v>5</v>
      </c>
      <c r="AH353"/>
    </row>
    <row r="354" spans="1:34" x14ac:dyDescent="0.25">
      <c r="A354" t="s">
        <v>1061</v>
      </c>
      <c r="B354" t="s">
        <v>412</v>
      </c>
      <c r="C354" t="s">
        <v>790</v>
      </c>
      <c r="D354" t="s">
        <v>954</v>
      </c>
      <c r="E354" s="32">
        <v>103</v>
      </c>
      <c r="F354" s="32">
        <v>3.4415415318230864</v>
      </c>
      <c r="G354" s="32">
        <v>3.1987464940668833</v>
      </c>
      <c r="H354" s="32">
        <v>0.76197087378640782</v>
      </c>
      <c r="I354" s="32">
        <v>0.51917583603020501</v>
      </c>
      <c r="J354" s="32">
        <v>354.47877777777791</v>
      </c>
      <c r="K354" s="32">
        <v>329.47088888888896</v>
      </c>
      <c r="L354" s="32">
        <v>78.483000000000004</v>
      </c>
      <c r="M354" s="32">
        <v>53.475111111111111</v>
      </c>
      <c r="N354" s="32">
        <v>25.007888888888886</v>
      </c>
      <c r="O354" s="32">
        <v>0</v>
      </c>
      <c r="P354" s="32">
        <v>65.696888888888893</v>
      </c>
      <c r="Q354" s="32">
        <v>65.696888888888893</v>
      </c>
      <c r="R354" s="32">
        <v>0</v>
      </c>
      <c r="S354" s="32">
        <v>210.29888888888897</v>
      </c>
      <c r="T354" s="32">
        <v>209.4631111111112</v>
      </c>
      <c r="U354" s="32">
        <v>0</v>
      </c>
      <c r="V354" s="32">
        <v>0.83577777777777773</v>
      </c>
      <c r="W354" s="32">
        <v>17.969444444444441</v>
      </c>
      <c r="X354" s="32">
        <v>7.0472222222222225</v>
      </c>
      <c r="Y354" s="32">
        <v>0</v>
      </c>
      <c r="Z354" s="32">
        <v>0</v>
      </c>
      <c r="AA354" s="32">
        <v>4.197222222222222</v>
      </c>
      <c r="AB354" s="32">
        <v>0</v>
      </c>
      <c r="AC354" s="32">
        <v>6.7249999999999996</v>
      </c>
      <c r="AD354" s="32">
        <v>0</v>
      </c>
      <c r="AE354" s="32">
        <v>0</v>
      </c>
      <c r="AF354" t="s">
        <v>52</v>
      </c>
      <c r="AG354">
        <v>5</v>
      </c>
      <c r="AH354"/>
    </row>
    <row r="355" spans="1:34" x14ac:dyDescent="0.25">
      <c r="A355" t="s">
        <v>1061</v>
      </c>
      <c r="B355" t="s">
        <v>473</v>
      </c>
      <c r="C355" t="s">
        <v>813</v>
      </c>
      <c r="D355" t="s">
        <v>990</v>
      </c>
      <c r="E355" s="32">
        <v>61.211111111111109</v>
      </c>
      <c r="F355" s="32">
        <v>3.9941804320203316</v>
      </c>
      <c r="G355" s="32">
        <v>3.5774133236522068</v>
      </c>
      <c r="H355" s="32">
        <v>1.0695334906516611</v>
      </c>
      <c r="I355" s="32">
        <v>0.65276638228353623</v>
      </c>
      <c r="J355" s="32">
        <v>244.48822222222228</v>
      </c>
      <c r="K355" s="32">
        <v>218.9774444444445</v>
      </c>
      <c r="L355" s="32">
        <v>65.467333333333343</v>
      </c>
      <c r="M355" s="32">
        <v>39.956555555555568</v>
      </c>
      <c r="N355" s="32">
        <v>14.577444444444446</v>
      </c>
      <c r="O355" s="32">
        <v>10.933333333333334</v>
      </c>
      <c r="P355" s="32">
        <v>40.513555555555556</v>
      </c>
      <c r="Q355" s="32">
        <v>40.513555555555556</v>
      </c>
      <c r="R355" s="32">
        <v>0</v>
      </c>
      <c r="S355" s="32">
        <v>138.50733333333338</v>
      </c>
      <c r="T355" s="32">
        <v>131.74422222222228</v>
      </c>
      <c r="U355" s="32">
        <v>0</v>
      </c>
      <c r="V355" s="32">
        <v>6.7631111111111109</v>
      </c>
      <c r="W355" s="32">
        <v>56.81088888888889</v>
      </c>
      <c r="X355" s="32">
        <v>24.213888888888889</v>
      </c>
      <c r="Y355" s="32">
        <v>0</v>
      </c>
      <c r="Z355" s="32">
        <v>1.9555555555555555</v>
      </c>
      <c r="AA355" s="32">
        <v>10.266444444444444</v>
      </c>
      <c r="AB355" s="32">
        <v>0</v>
      </c>
      <c r="AC355" s="32">
        <v>20.230555555555554</v>
      </c>
      <c r="AD355" s="32">
        <v>0</v>
      </c>
      <c r="AE355" s="32">
        <v>0.14444444444444443</v>
      </c>
      <c r="AF355" t="s">
        <v>115</v>
      </c>
      <c r="AG355">
        <v>5</v>
      </c>
      <c r="AH355"/>
    </row>
    <row r="356" spans="1:34" x14ac:dyDescent="0.25">
      <c r="A356" t="s">
        <v>1061</v>
      </c>
      <c r="B356" t="s">
        <v>517</v>
      </c>
      <c r="C356" t="s">
        <v>853</v>
      </c>
      <c r="D356" t="s">
        <v>992</v>
      </c>
      <c r="E356" s="32">
        <v>26.633333333333333</v>
      </c>
      <c r="F356" s="32">
        <v>5.1214100959532738</v>
      </c>
      <c r="G356" s="32">
        <v>4.6424572382144342</v>
      </c>
      <c r="H356" s="32">
        <v>1.1013391739674596</v>
      </c>
      <c r="I356" s="32">
        <v>0.62238631622861906</v>
      </c>
      <c r="J356" s="32">
        <v>136.4002222222222</v>
      </c>
      <c r="K356" s="32">
        <v>123.6441111111111</v>
      </c>
      <c r="L356" s="32">
        <v>29.332333333333338</v>
      </c>
      <c r="M356" s="32">
        <v>16.576222222222221</v>
      </c>
      <c r="N356" s="32">
        <v>5.2088888888888949</v>
      </c>
      <c r="O356" s="32">
        <v>7.5472222222222225</v>
      </c>
      <c r="P356" s="32">
        <v>18.649999999999999</v>
      </c>
      <c r="Q356" s="32">
        <v>18.649999999999999</v>
      </c>
      <c r="R356" s="32">
        <v>0</v>
      </c>
      <c r="S356" s="32">
        <v>88.417888888888882</v>
      </c>
      <c r="T356" s="32">
        <v>73.540111111111102</v>
      </c>
      <c r="U356" s="32">
        <v>0</v>
      </c>
      <c r="V356" s="32">
        <v>14.877777777777778</v>
      </c>
      <c r="W356" s="32">
        <v>6.677777777777778</v>
      </c>
      <c r="X356" s="32">
        <v>6.677777777777778</v>
      </c>
      <c r="Y356" s="32">
        <v>0</v>
      </c>
      <c r="Z356" s="32">
        <v>0</v>
      </c>
      <c r="AA356" s="32">
        <v>0</v>
      </c>
      <c r="AB356" s="32">
        <v>0</v>
      </c>
      <c r="AC356" s="32">
        <v>0</v>
      </c>
      <c r="AD356" s="32">
        <v>0</v>
      </c>
      <c r="AE356" s="32">
        <v>0</v>
      </c>
      <c r="AF356" t="s">
        <v>159</v>
      </c>
      <c r="AG356">
        <v>5</v>
      </c>
      <c r="AH356"/>
    </row>
    <row r="357" spans="1:34" x14ac:dyDescent="0.25">
      <c r="AH357"/>
    </row>
    <row r="358" spans="1:34" x14ac:dyDescent="0.25">
      <c r="AH358"/>
    </row>
    <row r="359" spans="1:34" x14ac:dyDescent="0.25">
      <c r="AH359"/>
    </row>
    <row r="360" spans="1:34" x14ac:dyDescent="0.25">
      <c r="AH360"/>
    </row>
    <row r="361" spans="1:34" x14ac:dyDescent="0.25">
      <c r="AH361"/>
    </row>
    <row r="362" spans="1:34" x14ac:dyDescent="0.25">
      <c r="AH362"/>
    </row>
    <row r="363" spans="1:34" x14ac:dyDescent="0.25">
      <c r="AH363"/>
    </row>
    <row r="364" spans="1:34" x14ac:dyDescent="0.25">
      <c r="AH364"/>
    </row>
    <row r="365" spans="1:34" x14ac:dyDescent="0.25">
      <c r="AH365"/>
    </row>
    <row r="366" spans="1:34" x14ac:dyDescent="0.25">
      <c r="AH366"/>
    </row>
    <row r="367" spans="1:34" x14ac:dyDescent="0.25">
      <c r="AH367"/>
    </row>
    <row r="368" spans="1: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05" spans="34:34" x14ac:dyDescent="0.25">
      <c r="AH3605"/>
    </row>
    <row r="3606" spans="34:34" x14ac:dyDescent="0.25">
      <c r="AH3606"/>
    </row>
    <row r="3607" spans="34:34" x14ac:dyDescent="0.25">
      <c r="AH3607"/>
    </row>
    <row r="3608" spans="34:34" x14ac:dyDescent="0.25">
      <c r="AH3608"/>
    </row>
    <row r="3609" spans="34:34" x14ac:dyDescent="0.25">
      <c r="AH3609"/>
    </row>
    <row r="3610" spans="34:34" x14ac:dyDescent="0.25">
      <c r="AH3610"/>
    </row>
    <row r="3611" spans="34:34" x14ac:dyDescent="0.25">
      <c r="AH3611"/>
    </row>
    <row r="3612" spans="34:34" x14ac:dyDescent="0.25">
      <c r="AH3612"/>
    </row>
    <row r="3613" spans="34:34" x14ac:dyDescent="0.25">
      <c r="AH3613"/>
    </row>
    <row r="3614" spans="34:34" x14ac:dyDescent="0.25">
      <c r="AH3614"/>
    </row>
    <row r="3615" spans="34:34" x14ac:dyDescent="0.25">
      <c r="AH3615"/>
    </row>
    <row r="3616" spans="34:34" x14ac:dyDescent="0.25">
      <c r="AH3616"/>
    </row>
    <row r="3617" spans="34:34" x14ac:dyDescent="0.25">
      <c r="AH3617"/>
    </row>
    <row r="3618" spans="34:34" x14ac:dyDescent="0.25">
      <c r="AH3618"/>
    </row>
    <row r="3619" spans="34:34" x14ac:dyDescent="0.25">
      <c r="AH3619"/>
    </row>
    <row r="3620" spans="34:34" x14ac:dyDescent="0.25">
      <c r="AH3620"/>
    </row>
    <row r="3621" spans="34:34" x14ac:dyDescent="0.25">
      <c r="AH3621"/>
    </row>
    <row r="3622" spans="34:34" x14ac:dyDescent="0.25">
      <c r="AH3622"/>
    </row>
    <row r="3623" spans="34:34" x14ac:dyDescent="0.25">
      <c r="AH3623"/>
    </row>
    <row r="3624" spans="34:34" x14ac:dyDescent="0.25">
      <c r="AH3624"/>
    </row>
    <row r="3625" spans="34:34" x14ac:dyDescent="0.25">
      <c r="AH3625"/>
    </row>
    <row r="3626" spans="34:34" x14ac:dyDescent="0.25">
      <c r="AH3626"/>
    </row>
    <row r="3627" spans="34:34" x14ac:dyDescent="0.25">
      <c r="AH3627"/>
    </row>
    <row r="3628" spans="34:34" x14ac:dyDescent="0.25">
      <c r="AH3628"/>
    </row>
    <row r="3629" spans="34:34" x14ac:dyDescent="0.25">
      <c r="AH3629"/>
    </row>
    <row r="3630" spans="34:34" x14ac:dyDescent="0.25">
      <c r="AH3630"/>
    </row>
    <row r="3631" spans="34:34" x14ac:dyDescent="0.25">
      <c r="AH3631"/>
    </row>
    <row r="3632" spans="34:34" x14ac:dyDescent="0.25">
      <c r="AH3632"/>
    </row>
    <row r="3633" spans="34:34" x14ac:dyDescent="0.25">
      <c r="AH3633"/>
    </row>
    <row r="3634" spans="34:34" x14ac:dyDescent="0.25">
      <c r="AH3634"/>
    </row>
    <row r="3635" spans="34:34" x14ac:dyDescent="0.25">
      <c r="AH3635"/>
    </row>
    <row r="3636" spans="34:34" x14ac:dyDescent="0.25">
      <c r="AH3636"/>
    </row>
    <row r="3637" spans="34:34" x14ac:dyDescent="0.25">
      <c r="AH3637"/>
    </row>
    <row r="3638" spans="34:34" x14ac:dyDescent="0.25">
      <c r="AH3638"/>
    </row>
    <row r="3639" spans="34:34" x14ac:dyDescent="0.25">
      <c r="AH3639"/>
    </row>
    <row r="3640" spans="34:34" x14ac:dyDescent="0.25">
      <c r="AH3640"/>
    </row>
    <row r="3641" spans="34:34" x14ac:dyDescent="0.25">
      <c r="AH3641"/>
    </row>
    <row r="3642" spans="34:34" x14ac:dyDescent="0.25">
      <c r="AH3642"/>
    </row>
    <row r="3643" spans="34:34" x14ac:dyDescent="0.25">
      <c r="AH3643"/>
    </row>
    <row r="3644" spans="34:34" x14ac:dyDescent="0.25">
      <c r="AH3644"/>
    </row>
    <row r="3645" spans="34:34" x14ac:dyDescent="0.25">
      <c r="AH3645"/>
    </row>
    <row r="3646" spans="34:34" x14ac:dyDescent="0.25">
      <c r="AH3646"/>
    </row>
    <row r="3647" spans="34:34" x14ac:dyDescent="0.25">
      <c r="AH3647"/>
    </row>
    <row r="3648" spans="34:34" x14ac:dyDescent="0.25">
      <c r="AH3648"/>
    </row>
    <row r="3655" spans="34:34" x14ac:dyDescent="0.25">
      <c r="AH3655"/>
    </row>
  </sheetData>
  <pageMargins left="0.7" right="0.7" top="0.75" bottom="0.75" header="0.3" footer="0.3"/>
  <pageSetup orientation="portrait" horizontalDpi="1200" verticalDpi="1200" r:id="rId1"/>
  <ignoredErrors>
    <ignoredError sqref="AF2:AF35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655"/>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1095</v>
      </c>
      <c r="B1" s="29" t="s">
        <v>1162</v>
      </c>
      <c r="C1" s="29" t="s">
        <v>1163</v>
      </c>
      <c r="D1" s="29" t="s">
        <v>1135</v>
      </c>
      <c r="E1" s="29" t="s">
        <v>1136</v>
      </c>
      <c r="F1" s="29" t="s">
        <v>1139</v>
      </c>
      <c r="G1" s="29" t="s">
        <v>1166</v>
      </c>
      <c r="H1" s="35" t="s">
        <v>1167</v>
      </c>
      <c r="I1" s="29" t="s">
        <v>1140</v>
      </c>
      <c r="J1" s="29" t="s">
        <v>1168</v>
      </c>
      <c r="K1" s="35" t="s">
        <v>1169</v>
      </c>
      <c r="L1" s="29" t="s">
        <v>1141</v>
      </c>
      <c r="M1" s="29" t="s">
        <v>1170</v>
      </c>
      <c r="N1" s="35" t="s">
        <v>1171</v>
      </c>
      <c r="O1" s="29" t="s">
        <v>1142</v>
      </c>
      <c r="P1" s="29" t="s">
        <v>1153</v>
      </c>
      <c r="Q1" s="36" t="s">
        <v>1172</v>
      </c>
      <c r="R1" s="29" t="s">
        <v>1143</v>
      </c>
      <c r="S1" s="29" t="s">
        <v>1154</v>
      </c>
      <c r="T1" s="35" t="s">
        <v>1173</v>
      </c>
      <c r="U1" s="29" t="s">
        <v>1144</v>
      </c>
      <c r="V1" s="29" t="s">
        <v>1155</v>
      </c>
      <c r="W1" s="35" t="s">
        <v>1174</v>
      </c>
      <c r="X1" s="29" t="s">
        <v>1145</v>
      </c>
      <c r="Y1" s="29" t="s">
        <v>1156</v>
      </c>
      <c r="Z1" s="35" t="s">
        <v>1179</v>
      </c>
      <c r="AA1" s="29" t="s">
        <v>1147</v>
      </c>
      <c r="AB1" s="29" t="s">
        <v>1157</v>
      </c>
      <c r="AC1" s="35" t="s">
        <v>1178</v>
      </c>
      <c r="AD1" s="29" t="s">
        <v>1149</v>
      </c>
      <c r="AE1" s="29" t="s">
        <v>1158</v>
      </c>
      <c r="AF1" s="35" t="s">
        <v>1176</v>
      </c>
      <c r="AG1" s="29" t="s">
        <v>1150</v>
      </c>
      <c r="AH1" s="29" t="s">
        <v>1159</v>
      </c>
      <c r="AI1" s="35" t="s">
        <v>1177</v>
      </c>
      <c r="AJ1" s="29" t="s">
        <v>1151</v>
      </c>
      <c r="AK1" s="29" t="s">
        <v>1160</v>
      </c>
      <c r="AL1" s="35" t="s">
        <v>1180</v>
      </c>
      <c r="AM1" s="29" t="s">
        <v>1161</v>
      </c>
      <c r="AN1" s="31" t="s">
        <v>1089</v>
      </c>
    </row>
    <row r="2" spans="1:51" x14ac:dyDescent="0.25">
      <c r="A2" t="s">
        <v>1061</v>
      </c>
      <c r="B2" t="s">
        <v>705</v>
      </c>
      <c r="C2" t="s">
        <v>784</v>
      </c>
      <c r="D2" t="s">
        <v>988</v>
      </c>
      <c r="E2" s="32">
        <v>50.588888888888889</v>
      </c>
      <c r="F2" s="32">
        <v>156.13333333333333</v>
      </c>
      <c r="G2" s="32">
        <v>19.772222222222222</v>
      </c>
      <c r="H2" s="37">
        <v>0.12663677768289211</v>
      </c>
      <c r="I2" s="32">
        <v>140.6888888888889</v>
      </c>
      <c r="J2" s="32">
        <v>19.772222222222222</v>
      </c>
      <c r="K2" s="37">
        <v>0.14053861949139157</v>
      </c>
      <c r="L2" s="32">
        <v>38.397222222222219</v>
      </c>
      <c r="M2" s="32">
        <v>0.61111111111111116</v>
      </c>
      <c r="N2" s="37">
        <v>1.5915503146929032E-2</v>
      </c>
      <c r="O2" s="32">
        <v>22.952777777777779</v>
      </c>
      <c r="P2" s="32">
        <v>0.61111111111111116</v>
      </c>
      <c r="Q2" s="37">
        <v>2.662471257412562E-2</v>
      </c>
      <c r="R2" s="32">
        <v>9.1527777777777786</v>
      </c>
      <c r="S2" s="32">
        <v>0</v>
      </c>
      <c r="T2" s="37">
        <v>0</v>
      </c>
      <c r="U2" s="32">
        <v>6.291666666666667</v>
      </c>
      <c r="V2" s="32">
        <v>0</v>
      </c>
      <c r="W2" s="37">
        <v>0</v>
      </c>
      <c r="X2" s="32">
        <v>16.419444444444444</v>
      </c>
      <c r="Y2" s="32">
        <v>2.7305555555555556</v>
      </c>
      <c r="Z2" s="37">
        <v>0.16630011842327863</v>
      </c>
      <c r="AA2" s="32">
        <v>0</v>
      </c>
      <c r="AB2" s="32">
        <v>0</v>
      </c>
      <c r="AC2" s="37" t="s">
        <v>1175</v>
      </c>
      <c r="AD2" s="32">
        <v>60.44166666666667</v>
      </c>
      <c r="AE2" s="32">
        <v>15.888888888888889</v>
      </c>
      <c r="AF2" s="37">
        <v>0.2628797279286732</v>
      </c>
      <c r="AG2" s="32">
        <v>15.886111111111111</v>
      </c>
      <c r="AH2" s="32">
        <v>0</v>
      </c>
      <c r="AI2" s="37">
        <v>0</v>
      </c>
      <c r="AJ2" s="32">
        <v>24.988888888888887</v>
      </c>
      <c r="AK2" s="32">
        <v>0.54166666666666663</v>
      </c>
      <c r="AL2" s="37">
        <v>2.1676300578034682E-2</v>
      </c>
      <c r="AM2" t="s">
        <v>352</v>
      </c>
      <c r="AN2" s="34">
        <v>5</v>
      </c>
      <c r="AX2"/>
      <c r="AY2"/>
    </row>
    <row r="3" spans="1:51" x14ac:dyDescent="0.25">
      <c r="A3" t="s">
        <v>1061</v>
      </c>
      <c r="B3" t="s">
        <v>376</v>
      </c>
      <c r="C3" t="s">
        <v>770</v>
      </c>
      <c r="D3" t="s">
        <v>986</v>
      </c>
      <c r="E3" s="32">
        <v>38.855555555555554</v>
      </c>
      <c r="F3" s="32">
        <v>180.80455555555557</v>
      </c>
      <c r="G3" s="32">
        <v>14.274999999999999</v>
      </c>
      <c r="H3" s="37">
        <v>7.8952656674702748E-2</v>
      </c>
      <c r="I3" s="32">
        <v>166.64133333333331</v>
      </c>
      <c r="J3" s="32">
        <v>9.4833333333333325</v>
      </c>
      <c r="K3" s="37">
        <v>5.6908650114817459E-2</v>
      </c>
      <c r="L3" s="32">
        <v>36.694444444444443</v>
      </c>
      <c r="M3" s="32">
        <v>0</v>
      </c>
      <c r="N3" s="37">
        <v>0</v>
      </c>
      <c r="O3" s="32">
        <v>27.322888888888887</v>
      </c>
      <c r="P3" s="32">
        <v>0</v>
      </c>
      <c r="Q3" s="37">
        <v>0</v>
      </c>
      <c r="R3" s="32">
        <v>3.771555555555556</v>
      </c>
      <c r="S3" s="32">
        <v>0</v>
      </c>
      <c r="T3" s="37">
        <v>0</v>
      </c>
      <c r="U3" s="32">
        <v>5.6</v>
      </c>
      <c r="V3" s="32">
        <v>0</v>
      </c>
      <c r="W3" s="37">
        <v>0</v>
      </c>
      <c r="X3" s="32">
        <v>21.793444444444447</v>
      </c>
      <c r="Y3" s="32">
        <v>0</v>
      </c>
      <c r="Z3" s="37">
        <v>0</v>
      </c>
      <c r="AA3" s="32">
        <v>4.791666666666667</v>
      </c>
      <c r="AB3" s="32">
        <v>4.791666666666667</v>
      </c>
      <c r="AC3" s="37">
        <v>1</v>
      </c>
      <c r="AD3" s="32">
        <v>97.322222222222223</v>
      </c>
      <c r="AE3" s="32">
        <v>9.4833333333333325</v>
      </c>
      <c r="AF3" s="37">
        <v>9.7442630437264519E-2</v>
      </c>
      <c r="AG3" s="32">
        <v>11.213888888888889</v>
      </c>
      <c r="AH3" s="32">
        <v>0</v>
      </c>
      <c r="AI3" s="37">
        <v>0</v>
      </c>
      <c r="AJ3" s="32">
        <v>8.9888888888888889</v>
      </c>
      <c r="AK3" s="32">
        <v>0</v>
      </c>
      <c r="AL3" s="37">
        <v>0</v>
      </c>
      <c r="AM3" t="s">
        <v>16</v>
      </c>
      <c r="AN3" s="34">
        <v>5</v>
      </c>
      <c r="AX3"/>
      <c r="AY3"/>
    </row>
    <row r="4" spans="1:51" x14ac:dyDescent="0.25">
      <c r="A4" t="s">
        <v>1061</v>
      </c>
      <c r="B4" t="s">
        <v>701</v>
      </c>
      <c r="C4" t="s">
        <v>748</v>
      </c>
      <c r="D4" t="s">
        <v>983</v>
      </c>
      <c r="E4" s="32">
        <v>195.25555555555556</v>
      </c>
      <c r="F4" s="32">
        <v>343.37777777777774</v>
      </c>
      <c r="G4" s="32">
        <v>0</v>
      </c>
      <c r="H4" s="37">
        <v>0</v>
      </c>
      <c r="I4" s="32">
        <v>303.06111111111113</v>
      </c>
      <c r="J4" s="32">
        <v>0</v>
      </c>
      <c r="K4" s="37">
        <v>0</v>
      </c>
      <c r="L4" s="32">
        <v>113.675</v>
      </c>
      <c r="M4" s="32">
        <v>0</v>
      </c>
      <c r="N4" s="37">
        <v>0</v>
      </c>
      <c r="O4" s="32">
        <v>76.219444444444449</v>
      </c>
      <c r="P4" s="32">
        <v>0</v>
      </c>
      <c r="Q4" s="37">
        <v>0</v>
      </c>
      <c r="R4" s="32">
        <v>31.855555555555554</v>
      </c>
      <c r="S4" s="32">
        <v>0</v>
      </c>
      <c r="T4" s="37">
        <v>0</v>
      </c>
      <c r="U4" s="32">
        <v>5.6</v>
      </c>
      <c r="V4" s="32">
        <v>0</v>
      </c>
      <c r="W4" s="37">
        <v>0</v>
      </c>
      <c r="X4" s="32">
        <v>16.93888888888889</v>
      </c>
      <c r="Y4" s="32">
        <v>0</v>
      </c>
      <c r="Z4" s="37">
        <v>0</v>
      </c>
      <c r="AA4" s="32">
        <v>2.8611111111111112</v>
      </c>
      <c r="AB4" s="32">
        <v>0</v>
      </c>
      <c r="AC4" s="37">
        <v>0</v>
      </c>
      <c r="AD4" s="32">
        <v>192.51111111111112</v>
      </c>
      <c r="AE4" s="32">
        <v>0</v>
      </c>
      <c r="AF4" s="37">
        <v>0</v>
      </c>
      <c r="AG4" s="32">
        <v>17.391666666666666</v>
      </c>
      <c r="AH4" s="32">
        <v>0</v>
      </c>
      <c r="AI4" s="37">
        <v>0</v>
      </c>
      <c r="AJ4" s="32">
        <v>0</v>
      </c>
      <c r="AK4" s="32">
        <v>0</v>
      </c>
      <c r="AL4" s="37" t="s">
        <v>1175</v>
      </c>
      <c r="AM4" t="s">
        <v>348</v>
      </c>
      <c r="AN4" s="34">
        <v>5</v>
      </c>
      <c r="AX4"/>
      <c r="AY4"/>
    </row>
    <row r="5" spans="1:51" x14ac:dyDescent="0.25">
      <c r="A5" t="s">
        <v>1061</v>
      </c>
      <c r="B5" t="s">
        <v>506</v>
      </c>
      <c r="C5" t="s">
        <v>846</v>
      </c>
      <c r="D5" t="s">
        <v>973</v>
      </c>
      <c r="E5" s="32">
        <v>24.122222222222224</v>
      </c>
      <c r="F5" s="32">
        <v>148.34411111111112</v>
      </c>
      <c r="G5" s="32">
        <v>24.136111111111113</v>
      </c>
      <c r="H5" s="37">
        <v>0.16270353390053308</v>
      </c>
      <c r="I5" s="32">
        <v>143.31355555555555</v>
      </c>
      <c r="J5" s="32">
        <v>24.136111111111113</v>
      </c>
      <c r="K5" s="37">
        <v>0.16841471148732151</v>
      </c>
      <c r="L5" s="32">
        <v>39.515222222222221</v>
      </c>
      <c r="M5" s="32">
        <v>7.3527777777777779</v>
      </c>
      <c r="N5" s="37">
        <v>0.18607456479500165</v>
      </c>
      <c r="O5" s="32">
        <v>34.484666666666662</v>
      </c>
      <c r="P5" s="32">
        <v>7.3527777777777779</v>
      </c>
      <c r="Q5" s="37">
        <v>0.21321875745097663</v>
      </c>
      <c r="R5" s="32">
        <v>0</v>
      </c>
      <c r="S5" s="32">
        <v>0</v>
      </c>
      <c r="T5" s="37" t="s">
        <v>1175</v>
      </c>
      <c r="U5" s="32">
        <v>5.0305555555555559</v>
      </c>
      <c r="V5" s="32">
        <v>0</v>
      </c>
      <c r="W5" s="37">
        <v>0</v>
      </c>
      <c r="X5" s="32">
        <v>30.025111111111112</v>
      </c>
      <c r="Y5" s="32">
        <v>8.594444444444445</v>
      </c>
      <c r="Z5" s="37">
        <v>0.28624188642099579</v>
      </c>
      <c r="AA5" s="32">
        <v>0</v>
      </c>
      <c r="AB5" s="32">
        <v>0</v>
      </c>
      <c r="AC5" s="37" t="s">
        <v>1175</v>
      </c>
      <c r="AD5" s="32">
        <v>76.762111111111139</v>
      </c>
      <c r="AE5" s="32">
        <v>8.1888888888888882</v>
      </c>
      <c r="AF5" s="37">
        <v>0.10667878684362506</v>
      </c>
      <c r="AG5" s="32">
        <v>0</v>
      </c>
      <c r="AH5" s="32">
        <v>0</v>
      </c>
      <c r="AI5" s="37" t="s">
        <v>1175</v>
      </c>
      <c r="AJ5" s="32">
        <v>2.0416666666666665</v>
      </c>
      <c r="AK5" s="32">
        <v>0</v>
      </c>
      <c r="AL5" s="37">
        <v>0</v>
      </c>
      <c r="AM5" t="s">
        <v>148</v>
      </c>
      <c r="AN5" s="34">
        <v>5</v>
      </c>
      <c r="AX5"/>
      <c r="AY5"/>
    </row>
    <row r="6" spans="1:51" x14ac:dyDescent="0.25">
      <c r="A6" t="s">
        <v>1061</v>
      </c>
      <c r="B6" t="s">
        <v>393</v>
      </c>
      <c r="C6" t="s">
        <v>779</v>
      </c>
      <c r="D6" t="s">
        <v>979</v>
      </c>
      <c r="E6" s="32">
        <v>107.73333333333333</v>
      </c>
      <c r="F6" s="32">
        <v>509.8797777777778</v>
      </c>
      <c r="G6" s="32">
        <v>133.7068888888889</v>
      </c>
      <c r="H6" s="37">
        <v>0.26223218632366063</v>
      </c>
      <c r="I6" s="32">
        <v>442.72988888888892</v>
      </c>
      <c r="J6" s="32">
        <v>130.48466666666667</v>
      </c>
      <c r="K6" s="37">
        <v>0.29472748495508544</v>
      </c>
      <c r="L6" s="32">
        <v>160.09122222222226</v>
      </c>
      <c r="M6" s="32">
        <v>35.712333333333326</v>
      </c>
      <c r="N6" s="37">
        <v>0.22307489965790328</v>
      </c>
      <c r="O6" s="32">
        <v>106.90788888888892</v>
      </c>
      <c r="P6" s="32">
        <v>32.490111111111105</v>
      </c>
      <c r="Q6" s="37">
        <v>0.30390751747870165</v>
      </c>
      <c r="R6" s="32">
        <v>46.00277777777778</v>
      </c>
      <c r="S6" s="32">
        <v>1.7305555555555556</v>
      </c>
      <c r="T6" s="37">
        <v>3.7618501298230786E-2</v>
      </c>
      <c r="U6" s="32">
        <v>7.1805555555555554</v>
      </c>
      <c r="V6" s="32">
        <v>1.4916666666666667</v>
      </c>
      <c r="W6" s="37">
        <v>0.20773694390715669</v>
      </c>
      <c r="X6" s="32">
        <v>87.85755555555555</v>
      </c>
      <c r="Y6" s="32">
        <v>25.558444444444447</v>
      </c>
      <c r="Z6" s="37">
        <v>0.29090775725353418</v>
      </c>
      <c r="AA6" s="32">
        <v>13.966555555555553</v>
      </c>
      <c r="AB6" s="32">
        <v>0</v>
      </c>
      <c r="AC6" s="37">
        <v>0</v>
      </c>
      <c r="AD6" s="32">
        <v>247.96444444444444</v>
      </c>
      <c r="AE6" s="32">
        <v>72.436111111111117</v>
      </c>
      <c r="AF6" s="37">
        <v>0.29212297462001724</v>
      </c>
      <c r="AG6" s="32">
        <v>0</v>
      </c>
      <c r="AH6" s="32">
        <v>0</v>
      </c>
      <c r="AI6" s="37" t="s">
        <v>1175</v>
      </c>
      <c r="AJ6" s="32">
        <v>0</v>
      </c>
      <c r="AK6" s="32">
        <v>0</v>
      </c>
      <c r="AL6" s="37" t="s">
        <v>1175</v>
      </c>
      <c r="AM6" t="s">
        <v>33</v>
      </c>
      <c r="AN6" s="34">
        <v>5</v>
      </c>
      <c r="AX6"/>
      <c r="AY6"/>
    </row>
    <row r="7" spans="1:51" x14ac:dyDescent="0.25">
      <c r="A7" t="s">
        <v>1061</v>
      </c>
      <c r="B7" t="s">
        <v>408</v>
      </c>
      <c r="C7" t="s">
        <v>787</v>
      </c>
      <c r="D7" t="s">
        <v>993</v>
      </c>
      <c r="E7" s="32">
        <v>37.62222222222222</v>
      </c>
      <c r="F7" s="32">
        <v>152.16222222222225</v>
      </c>
      <c r="G7" s="32">
        <v>62.244444444444447</v>
      </c>
      <c r="H7" s="37">
        <v>0.4090663473193813</v>
      </c>
      <c r="I7" s="32">
        <v>146.74000000000004</v>
      </c>
      <c r="J7" s="32">
        <v>61.444444444444443</v>
      </c>
      <c r="K7" s="37">
        <v>0.41873002892493133</v>
      </c>
      <c r="L7" s="32">
        <v>43.625555555555565</v>
      </c>
      <c r="M7" s="32">
        <v>22.055555555555557</v>
      </c>
      <c r="N7" s="37">
        <v>0.5055650357843261</v>
      </c>
      <c r="O7" s="32">
        <v>38.203333333333347</v>
      </c>
      <c r="P7" s="32">
        <v>21.255555555555556</v>
      </c>
      <c r="Q7" s="37">
        <v>0.55637960620073856</v>
      </c>
      <c r="R7" s="32">
        <v>4.6222222222222218</v>
      </c>
      <c r="S7" s="32">
        <v>0</v>
      </c>
      <c r="T7" s="37">
        <v>0</v>
      </c>
      <c r="U7" s="32">
        <v>0.8</v>
      </c>
      <c r="V7" s="32">
        <v>0.8</v>
      </c>
      <c r="W7" s="37">
        <v>1</v>
      </c>
      <c r="X7" s="32">
        <v>5.116666666666668</v>
      </c>
      <c r="Y7" s="32">
        <v>0</v>
      </c>
      <c r="Z7" s="37">
        <v>0</v>
      </c>
      <c r="AA7" s="32">
        <v>0</v>
      </c>
      <c r="AB7" s="32">
        <v>0</v>
      </c>
      <c r="AC7" s="37" t="s">
        <v>1175</v>
      </c>
      <c r="AD7" s="32">
        <v>87.573333333333366</v>
      </c>
      <c r="AE7" s="32">
        <v>40.18888888888889</v>
      </c>
      <c r="AF7" s="37">
        <v>0.45891697117336566</v>
      </c>
      <c r="AG7" s="32">
        <v>0</v>
      </c>
      <c r="AH7" s="32">
        <v>0</v>
      </c>
      <c r="AI7" s="37" t="s">
        <v>1175</v>
      </c>
      <c r="AJ7" s="32">
        <v>15.846666666666652</v>
      </c>
      <c r="AK7" s="32">
        <v>0</v>
      </c>
      <c r="AL7" s="37">
        <v>0</v>
      </c>
      <c r="AM7" t="s">
        <v>48</v>
      </c>
      <c r="AN7" s="34">
        <v>5</v>
      </c>
      <c r="AX7"/>
      <c r="AY7"/>
    </row>
    <row r="8" spans="1:51" x14ac:dyDescent="0.25">
      <c r="A8" t="s">
        <v>1061</v>
      </c>
      <c r="B8" t="s">
        <v>566</v>
      </c>
      <c r="C8" t="s">
        <v>750</v>
      </c>
      <c r="D8" t="s">
        <v>1001</v>
      </c>
      <c r="E8" s="32">
        <v>46.866666666666667</v>
      </c>
      <c r="F8" s="32">
        <v>173.69166666666666</v>
      </c>
      <c r="G8" s="32">
        <v>27.299999999999997</v>
      </c>
      <c r="H8" s="37">
        <v>0.15717507076716403</v>
      </c>
      <c r="I8" s="32">
        <v>162.94722222222225</v>
      </c>
      <c r="J8" s="32">
        <v>27.299999999999997</v>
      </c>
      <c r="K8" s="37">
        <v>0.16753891000835303</v>
      </c>
      <c r="L8" s="32">
        <v>42.19166666666667</v>
      </c>
      <c r="M8" s="32">
        <v>0.47499999999999998</v>
      </c>
      <c r="N8" s="37">
        <v>1.1258147343472249E-2</v>
      </c>
      <c r="O8" s="32">
        <v>31.447222222222223</v>
      </c>
      <c r="P8" s="32">
        <v>0.47499999999999998</v>
      </c>
      <c r="Q8" s="37">
        <v>1.5104672732090804E-2</v>
      </c>
      <c r="R8" s="32">
        <v>5.2777777777777777</v>
      </c>
      <c r="S8" s="32">
        <v>0</v>
      </c>
      <c r="T8" s="37">
        <v>0</v>
      </c>
      <c r="U8" s="32">
        <v>5.4666666666666668</v>
      </c>
      <c r="V8" s="32">
        <v>0</v>
      </c>
      <c r="W8" s="37">
        <v>0</v>
      </c>
      <c r="X8" s="32">
        <v>35.663888888888891</v>
      </c>
      <c r="Y8" s="32">
        <v>7.8722222222222218</v>
      </c>
      <c r="Z8" s="37">
        <v>0.22073370200171349</v>
      </c>
      <c r="AA8" s="32">
        <v>0</v>
      </c>
      <c r="AB8" s="32">
        <v>0</v>
      </c>
      <c r="AC8" s="37" t="s">
        <v>1175</v>
      </c>
      <c r="AD8" s="32">
        <v>86.863888888888894</v>
      </c>
      <c r="AE8" s="32">
        <v>17.363888888888887</v>
      </c>
      <c r="AF8" s="37">
        <v>0.19989766876658882</v>
      </c>
      <c r="AG8" s="32">
        <v>0</v>
      </c>
      <c r="AH8" s="32">
        <v>0</v>
      </c>
      <c r="AI8" s="37" t="s">
        <v>1175</v>
      </c>
      <c r="AJ8" s="32">
        <v>8.9722222222222214</v>
      </c>
      <c r="AK8" s="32">
        <v>1.5888888888888888</v>
      </c>
      <c r="AL8" s="37">
        <v>0.17708978328173375</v>
      </c>
      <c r="AM8" t="s">
        <v>210</v>
      </c>
      <c r="AN8" s="34">
        <v>5</v>
      </c>
      <c r="AX8"/>
      <c r="AY8"/>
    </row>
    <row r="9" spans="1:51" x14ac:dyDescent="0.25">
      <c r="A9" t="s">
        <v>1061</v>
      </c>
      <c r="B9" t="s">
        <v>657</v>
      </c>
      <c r="C9" t="s">
        <v>789</v>
      </c>
      <c r="D9" t="s">
        <v>995</v>
      </c>
      <c r="E9" s="32">
        <v>27.266666666666666</v>
      </c>
      <c r="F9" s="32">
        <v>57.861111111111114</v>
      </c>
      <c r="G9" s="32">
        <v>0</v>
      </c>
      <c r="H9" s="37">
        <v>0</v>
      </c>
      <c r="I9" s="32">
        <v>51.222222222222229</v>
      </c>
      <c r="J9" s="32">
        <v>0</v>
      </c>
      <c r="K9" s="37">
        <v>0</v>
      </c>
      <c r="L9" s="32">
        <v>17.452777777777776</v>
      </c>
      <c r="M9" s="32">
        <v>0</v>
      </c>
      <c r="N9" s="37">
        <v>0</v>
      </c>
      <c r="O9" s="32">
        <v>10.813888888888888</v>
      </c>
      <c r="P9" s="32">
        <v>0</v>
      </c>
      <c r="Q9" s="37">
        <v>0</v>
      </c>
      <c r="R9" s="32">
        <v>4.6944444444444446</v>
      </c>
      <c r="S9" s="32">
        <v>0</v>
      </c>
      <c r="T9" s="37">
        <v>0</v>
      </c>
      <c r="U9" s="32">
        <v>1.9444444444444444</v>
      </c>
      <c r="V9" s="32">
        <v>0</v>
      </c>
      <c r="W9" s="37">
        <v>0</v>
      </c>
      <c r="X9" s="32">
        <v>7.8194444444444446</v>
      </c>
      <c r="Y9" s="32">
        <v>0</v>
      </c>
      <c r="Z9" s="37">
        <v>0</v>
      </c>
      <c r="AA9" s="32">
        <v>0</v>
      </c>
      <c r="AB9" s="32">
        <v>0</v>
      </c>
      <c r="AC9" s="37" t="s">
        <v>1175</v>
      </c>
      <c r="AD9" s="32">
        <v>17.691666666666666</v>
      </c>
      <c r="AE9" s="32">
        <v>0</v>
      </c>
      <c r="AF9" s="37">
        <v>0</v>
      </c>
      <c r="AG9" s="32">
        <v>0</v>
      </c>
      <c r="AH9" s="32">
        <v>0</v>
      </c>
      <c r="AI9" s="37" t="s">
        <v>1175</v>
      </c>
      <c r="AJ9" s="32">
        <v>14.897222222222222</v>
      </c>
      <c r="AK9" s="32">
        <v>0</v>
      </c>
      <c r="AL9" s="37">
        <v>0</v>
      </c>
      <c r="AM9" t="s">
        <v>303</v>
      </c>
      <c r="AN9" s="34">
        <v>5</v>
      </c>
      <c r="AX9"/>
      <c r="AY9"/>
    </row>
    <row r="10" spans="1:51" x14ac:dyDescent="0.25">
      <c r="A10" t="s">
        <v>1061</v>
      </c>
      <c r="B10" t="s">
        <v>673</v>
      </c>
      <c r="C10" t="s">
        <v>942</v>
      </c>
      <c r="D10" t="s">
        <v>995</v>
      </c>
      <c r="E10" s="32">
        <v>43.633333333333333</v>
      </c>
      <c r="F10" s="32">
        <v>181.75477777777775</v>
      </c>
      <c r="G10" s="32">
        <v>0</v>
      </c>
      <c r="H10" s="37">
        <v>0</v>
      </c>
      <c r="I10" s="32">
        <v>152.952</v>
      </c>
      <c r="J10" s="32">
        <v>0</v>
      </c>
      <c r="K10" s="37">
        <v>0</v>
      </c>
      <c r="L10" s="32">
        <v>48.533333333333331</v>
      </c>
      <c r="M10" s="32">
        <v>0</v>
      </c>
      <c r="N10" s="37">
        <v>0</v>
      </c>
      <c r="O10" s="32">
        <v>19.730555555555554</v>
      </c>
      <c r="P10" s="32">
        <v>0</v>
      </c>
      <c r="Q10" s="37">
        <v>0</v>
      </c>
      <c r="R10" s="32">
        <v>23.108333333333334</v>
      </c>
      <c r="S10" s="32">
        <v>0</v>
      </c>
      <c r="T10" s="37">
        <v>0</v>
      </c>
      <c r="U10" s="32">
        <v>5.6944444444444446</v>
      </c>
      <c r="V10" s="32">
        <v>0</v>
      </c>
      <c r="W10" s="37">
        <v>0</v>
      </c>
      <c r="X10" s="32">
        <v>19.668555555555557</v>
      </c>
      <c r="Y10" s="32">
        <v>0</v>
      </c>
      <c r="Z10" s="37">
        <v>0</v>
      </c>
      <c r="AA10" s="32">
        <v>0</v>
      </c>
      <c r="AB10" s="32">
        <v>0</v>
      </c>
      <c r="AC10" s="37" t="s">
        <v>1175</v>
      </c>
      <c r="AD10" s="32">
        <v>84.11944444444444</v>
      </c>
      <c r="AE10" s="32">
        <v>0</v>
      </c>
      <c r="AF10" s="37">
        <v>0</v>
      </c>
      <c r="AG10" s="32">
        <v>0</v>
      </c>
      <c r="AH10" s="32">
        <v>0</v>
      </c>
      <c r="AI10" s="37" t="s">
        <v>1175</v>
      </c>
      <c r="AJ10" s="32">
        <v>29.433444444444447</v>
      </c>
      <c r="AK10" s="32">
        <v>0</v>
      </c>
      <c r="AL10" s="37">
        <v>0</v>
      </c>
      <c r="AM10" t="s">
        <v>319</v>
      </c>
      <c r="AN10" s="34">
        <v>5</v>
      </c>
      <c r="AX10"/>
      <c r="AY10"/>
    </row>
    <row r="11" spans="1:51" x14ac:dyDescent="0.25">
      <c r="A11" t="s">
        <v>1061</v>
      </c>
      <c r="B11" t="s">
        <v>403</v>
      </c>
      <c r="C11" t="s">
        <v>758</v>
      </c>
      <c r="D11" t="s">
        <v>990</v>
      </c>
      <c r="E11" s="32">
        <v>46.666666666666664</v>
      </c>
      <c r="F11" s="32">
        <v>228.76111111111109</v>
      </c>
      <c r="G11" s="32">
        <v>8.5249999999999986</v>
      </c>
      <c r="H11" s="37">
        <v>3.726594943779294E-2</v>
      </c>
      <c r="I11" s="32">
        <v>200.95833333333334</v>
      </c>
      <c r="J11" s="32">
        <v>8.5249999999999986</v>
      </c>
      <c r="K11" s="37">
        <v>4.2421729214182038E-2</v>
      </c>
      <c r="L11" s="32">
        <v>70.466666666666654</v>
      </c>
      <c r="M11" s="32">
        <v>0.5</v>
      </c>
      <c r="N11" s="37">
        <v>7.0955534531693485E-3</v>
      </c>
      <c r="O11" s="32">
        <v>42.663888888888891</v>
      </c>
      <c r="P11" s="32">
        <v>0.5</v>
      </c>
      <c r="Q11" s="37">
        <v>1.1719512989126896E-2</v>
      </c>
      <c r="R11" s="32">
        <v>22.113888888888887</v>
      </c>
      <c r="S11" s="32">
        <v>0</v>
      </c>
      <c r="T11" s="37">
        <v>0</v>
      </c>
      <c r="U11" s="32">
        <v>5.6888888888888891</v>
      </c>
      <c r="V11" s="32">
        <v>0</v>
      </c>
      <c r="W11" s="37">
        <v>0</v>
      </c>
      <c r="X11" s="32">
        <v>47.991666666666667</v>
      </c>
      <c r="Y11" s="32">
        <v>1.538888888888889</v>
      </c>
      <c r="Z11" s="37">
        <v>3.206575215604561E-2</v>
      </c>
      <c r="AA11" s="32">
        <v>0</v>
      </c>
      <c r="AB11" s="32">
        <v>0</v>
      </c>
      <c r="AC11" s="37" t="s">
        <v>1175</v>
      </c>
      <c r="AD11" s="32">
        <v>108.40277777777777</v>
      </c>
      <c r="AE11" s="32">
        <v>6.4861111111111107</v>
      </c>
      <c r="AF11" s="37">
        <v>5.98334401024984E-2</v>
      </c>
      <c r="AG11" s="32">
        <v>1.0305555555555554</v>
      </c>
      <c r="AH11" s="32">
        <v>0</v>
      </c>
      <c r="AI11" s="37">
        <v>0</v>
      </c>
      <c r="AJ11" s="32">
        <v>0.86944444444444446</v>
      </c>
      <c r="AK11" s="32">
        <v>0</v>
      </c>
      <c r="AL11" s="37">
        <v>0</v>
      </c>
      <c r="AM11" t="s">
        <v>43</v>
      </c>
      <c r="AN11" s="34">
        <v>5</v>
      </c>
      <c r="AX11"/>
      <c r="AY11"/>
    </row>
    <row r="12" spans="1:51" x14ac:dyDescent="0.25">
      <c r="A12" t="s">
        <v>1061</v>
      </c>
      <c r="B12" t="s">
        <v>601</v>
      </c>
      <c r="C12" t="s">
        <v>818</v>
      </c>
      <c r="D12" t="s">
        <v>983</v>
      </c>
      <c r="E12" s="32">
        <v>95.344444444444449</v>
      </c>
      <c r="F12" s="32">
        <v>400.4853333333333</v>
      </c>
      <c r="G12" s="32">
        <v>1.9131111111111112</v>
      </c>
      <c r="H12" s="37">
        <v>4.7769817066403882E-3</v>
      </c>
      <c r="I12" s="32">
        <v>364.83811111111106</v>
      </c>
      <c r="J12" s="32">
        <v>1.9131111111111112</v>
      </c>
      <c r="K12" s="37">
        <v>5.2437260605388766E-3</v>
      </c>
      <c r="L12" s="32">
        <v>101.54977777777778</v>
      </c>
      <c r="M12" s="32">
        <v>0.81644444444444453</v>
      </c>
      <c r="N12" s="37">
        <v>8.0398447176425799E-3</v>
      </c>
      <c r="O12" s="32">
        <v>81.638666666666666</v>
      </c>
      <c r="P12" s="32">
        <v>0.81644444444444453</v>
      </c>
      <c r="Q12" s="37">
        <v>1.000070772564199E-2</v>
      </c>
      <c r="R12" s="32">
        <v>14.844444444444445</v>
      </c>
      <c r="S12" s="32">
        <v>0</v>
      </c>
      <c r="T12" s="37">
        <v>0</v>
      </c>
      <c r="U12" s="32">
        <v>5.0666666666666664</v>
      </c>
      <c r="V12" s="32">
        <v>0</v>
      </c>
      <c r="W12" s="37">
        <v>0</v>
      </c>
      <c r="X12" s="32">
        <v>68.627222222222215</v>
      </c>
      <c r="Y12" s="32">
        <v>1.0966666666666667</v>
      </c>
      <c r="Z12" s="37">
        <v>1.5980053266844225E-2</v>
      </c>
      <c r="AA12" s="32">
        <v>15.736111111111111</v>
      </c>
      <c r="AB12" s="32">
        <v>0</v>
      </c>
      <c r="AC12" s="37">
        <v>0</v>
      </c>
      <c r="AD12" s="32">
        <v>207.90833333333333</v>
      </c>
      <c r="AE12" s="32">
        <v>0</v>
      </c>
      <c r="AF12" s="37">
        <v>0</v>
      </c>
      <c r="AG12" s="32">
        <v>2.3888888888888888</v>
      </c>
      <c r="AH12" s="32">
        <v>0</v>
      </c>
      <c r="AI12" s="37">
        <v>0</v>
      </c>
      <c r="AJ12" s="32">
        <v>4.2750000000000004</v>
      </c>
      <c r="AK12" s="32">
        <v>0</v>
      </c>
      <c r="AL12" s="37">
        <v>0</v>
      </c>
      <c r="AM12" t="s">
        <v>246</v>
      </c>
      <c r="AN12" s="34">
        <v>5</v>
      </c>
      <c r="AX12"/>
      <c r="AY12"/>
    </row>
    <row r="13" spans="1:51" x14ac:dyDescent="0.25">
      <c r="A13" t="s">
        <v>1061</v>
      </c>
      <c r="B13" t="s">
        <v>433</v>
      </c>
      <c r="C13" t="s">
        <v>804</v>
      </c>
      <c r="D13" t="s">
        <v>990</v>
      </c>
      <c r="E13" s="32">
        <v>125.47777777777777</v>
      </c>
      <c r="F13" s="32">
        <v>587.91388888888889</v>
      </c>
      <c r="G13" s="32">
        <v>40.219444444444449</v>
      </c>
      <c r="H13" s="37">
        <v>6.8410434256717501E-2</v>
      </c>
      <c r="I13" s="32">
        <v>536.71111111111111</v>
      </c>
      <c r="J13" s="32">
        <v>40.219444444444449</v>
      </c>
      <c r="K13" s="37">
        <v>7.49368582312024E-2</v>
      </c>
      <c r="L13" s="32">
        <v>177.44444444444446</v>
      </c>
      <c r="M13" s="32">
        <v>8.6111111111111107</v>
      </c>
      <c r="N13" s="37">
        <v>4.8528490920475884E-2</v>
      </c>
      <c r="O13" s="32">
        <v>136.4638888888889</v>
      </c>
      <c r="P13" s="32">
        <v>8.6111111111111107</v>
      </c>
      <c r="Q13" s="37">
        <v>6.3101756671484099E-2</v>
      </c>
      <c r="R13" s="32">
        <v>39.913888888888891</v>
      </c>
      <c r="S13" s="32">
        <v>0</v>
      </c>
      <c r="T13" s="37">
        <v>0</v>
      </c>
      <c r="U13" s="32">
        <v>1.0666666666666667</v>
      </c>
      <c r="V13" s="32">
        <v>0</v>
      </c>
      <c r="W13" s="37">
        <v>0</v>
      </c>
      <c r="X13" s="32">
        <v>67.474999999999994</v>
      </c>
      <c r="Y13" s="32">
        <v>10.388888888888889</v>
      </c>
      <c r="Z13" s="37">
        <v>0.15396648964637111</v>
      </c>
      <c r="AA13" s="32">
        <v>10.222222222222221</v>
      </c>
      <c r="AB13" s="32">
        <v>0</v>
      </c>
      <c r="AC13" s="37">
        <v>0</v>
      </c>
      <c r="AD13" s="32">
        <v>295.4111111111111</v>
      </c>
      <c r="AE13" s="32">
        <v>21.219444444444445</v>
      </c>
      <c r="AF13" s="37">
        <v>7.1830217775604624E-2</v>
      </c>
      <c r="AG13" s="32">
        <v>23.944444444444443</v>
      </c>
      <c r="AH13" s="32">
        <v>0</v>
      </c>
      <c r="AI13" s="37">
        <v>0</v>
      </c>
      <c r="AJ13" s="32">
        <v>13.416666666666666</v>
      </c>
      <c r="AK13" s="32">
        <v>0</v>
      </c>
      <c r="AL13" s="37">
        <v>0</v>
      </c>
      <c r="AM13" t="s">
        <v>74</v>
      </c>
      <c r="AN13" s="34">
        <v>5</v>
      </c>
      <c r="AX13"/>
      <c r="AY13"/>
    </row>
    <row r="14" spans="1:51" x14ac:dyDescent="0.25">
      <c r="A14" t="s">
        <v>1061</v>
      </c>
      <c r="B14" t="s">
        <v>696</v>
      </c>
      <c r="C14" t="s">
        <v>950</v>
      </c>
      <c r="D14" t="s">
        <v>983</v>
      </c>
      <c r="E14" s="32">
        <v>52.4</v>
      </c>
      <c r="F14" s="32">
        <v>304.44155555555551</v>
      </c>
      <c r="G14" s="32">
        <v>8.8311111111111114</v>
      </c>
      <c r="H14" s="37">
        <v>2.9007574524429799E-2</v>
      </c>
      <c r="I14" s="32">
        <v>261.46844444444446</v>
      </c>
      <c r="J14" s="32">
        <v>8.8311111111111114</v>
      </c>
      <c r="K14" s="37">
        <v>3.3775055073567407E-2</v>
      </c>
      <c r="L14" s="32">
        <v>125.30055555555552</v>
      </c>
      <c r="M14" s="32">
        <v>4.4255555555555555</v>
      </c>
      <c r="N14" s="37">
        <v>3.5319520619310908E-2</v>
      </c>
      <c r="O14" s="32">
        <v>82.327444444444424</v>
      </c>
      <c r="P14" s="32">
        <v>4.4255555555555555</v>
      </c>
      <c r="Q14" s="37">
        <v>5.3755531772178046E-2</v>
      </c>
      <c r="R14" s="32">
        <v>37.550888888888885</v>
      </c>
      <c r="S14" s="32">
        <v>0</v>
      </c>
      <c r="T14" s="37">
        <v>0</v>
      </c>
      <c r="U14" s="32">
        <v>5.4222222222222225</v>
      </c>
      <c r="V14" s="32">
        <v>0</v>
      </c>
      <c r="W14" s="37">
        <v>0</v>
      </c>
      <c r="X14" s="32">
        <v>24.830333333333332</v>
      </c>
      <c r="Y14" s="32">
        <v>2.2444444444444445</v>
      </c>
      <c r="Z14" s="37">
        <v>9.0391232945367009E-2</v>
      </c>
      <c r="AA14" s="32">
        <v>0</v>
      </c>
      <c r="AB14" s="32">
        <v>0</v>
      </c>
      <c r="AC14" s="37" t="s">
        <v>1175</v>
      </c>
      <c r="AD14" s="32">
        <v>154.31066666666669</v>
      </c>
      <c r="AE14" s="32">
        <v>2.161111111111111</v>
      </c>
      <c r="AF14" s="37">
        <v>1.400493665016316E-2</v>
      </c>
      <c r="AG14" s="32">
        <v>0</v>
      </c>
      <c r="AH14" s="32">
        <v>0</v>
      </c>
      <c r="AI14" s="37" t="s">
        <v>1175</v>
      </c>
      <c r="AJ14" s="32">
        <v>0</v>
      </c>
      <c r="AK14" s="32">
        <v>0</v>
      </c>
      <c r="AL14" s="37" t="s">
        <v>1175</v>
      </c>
      <c r="AM14" t="s">
        <v>343</v>
      </c>
      <c r="AN14" s="34">
        <v>5</v>
      </c>
      <c r="AX14"/>
      <c r="AY14"/>
    </row>
    <row r="15" spans="1:51" x14ac:dyDescent="0.25">
      <c r="A15" t="s">
        <v>1061</v>
      </c>
      <c r="B15" t="s">
        <v>419</v>
      </c>
      <c r="C15" t="s">
        <v>795</v>
      </c>
      <c r="D15" t="s">
        <v>998</v>
      </c>
      <c r="E15" s="32">
        <v>47.06666666666667</v>
      </c>
      <c r="F15" s="32">
        <v>160.16522222222227</v>
      </c>
      <c r="G15" s="32">
        <v>0</v>
      </c>
      <c r="H15" s="37">
        <v>0</v>
      </c>
      <c r="I15" s="32">
        <v>130.07677777777781</v>
      </c>
      <c r="J15" s="32">
        <v>0</v>
      </c>
      <c r="K15" s="37">
        <v>0</v>
      </c>
      <c r="L15" s="32">
        <v>30.61066666666666</v>
      </c>
      <c r="M15" s="32">
        <v>0</v>
      </c>
      <c r="N15" s="37">
        <v>0</v>
      </c>
      <c r="O15" s="32">
        <v>0.52222222222222225</v>
      </c>
      <c r="P15" s="32">
        <v>0</v>
      </c>
      <c r="Q15" s="37">
        <v>0</v>
      </c>
      <c r="R15" s="32">
        <v>24.343999999999994</v>
      </c>
      <c r="S15" s="32">
        <v>0</v>
      </c>
      <c r="T15" s="37">
        <v>0</v>
      </c>
      <c r="U15" s="32">
        <v>5.7444444444444445</v>
      </c>
      <c r="V15" s="32">
        <v>0</v>
      </c>
      <c r="W15" s="37">
        <v>0</v>
      </c>
      <c r="X15" s="32">
        <v>22.537111111111109</v>
      </c>
      <c r="Y15" s="32">
        <v>0</v>
      </c>
      <c r="Z15" s="37">
        <v>0</v>
      </c>
      <c r="AA15" s="32">
        <v>0</v>
      </c>
      <c r="AB15" s="32">
        <v>0</v>
      </c>
      <c r="AC15" s="37" t="s">
        <v>1175</v>
      </c>
      <c r="AD15" s="32">
        <v>91.992777777777803</v>
      </c>
      <c r="AE15" s="32">
        <v>0</v>
      </c>
      <c r="AF15" s="37">
        <v>0</v>
      </c>
      <c r="AG15" s="32">
        <v>0.17333333333333334</v>
      </c>
      <c r="AH15" s="32">
        <v>0</v>
      </c>
      <c r="AI15" s="37">
        <v>0</v>
      </c>
      <c r="AJ15" s="32">
        <v>14.851333333333329</v>
      </c>
      <c r="AK15" s="32">
        <v>0</v>
      </c>
      <c r="AL15" s="37">
        <v>0</v>
      </c>
      <c r="AM15" t="s">
        <v>59</v>
      </c>
      <c r="AN15" s="34">
        <v>5</v>
      </c>
      <c r="AX15"/>
      <c r="AY15"/>
    </row>
    <row r="16" spans="1:51" x14ac:dyDescent="0.25">
      <c r="A16" t="s">
        <v>1061</v>
      </c>
      <c r="B16" t="s">
        <v>406</v>
      </c>
      <c r="C16" t="s">
        <v>716</v>
      </c>
      <c r="D16" t="s">
        <v>972</v>
      </c>
      <c r="E16" s="32">
        <v>67.099999999999994</v>
      </c>
      <c r="F16" s="32">
        <v>313.8131111111112</v>
      </c>
      <c r="G16" s="32">
        <v>0</v>
      </c>
      <c r="H16" s="37">
        <v>0</v>
      </c>
      <c r="I16" s="32">
        <v>296.81866666666667</v>
      </c>
      <c r="J16" s="32">
        <v>0</v>
      </c>
      <c r="K16" s="37">
        <v>0</v>
      </c>
      <c r="L16" s="32">
        <v>41.182444444444435</v>
      </c>
      <c r="M16" s="32">
        <v>0</v>
      </c>
      <c r="N16" s="37">
        <v>0</v>
      </c>
      <c r="O16" s="32">
        <v>29.732444444444436</v>
      </c>
      <c r="P16" s="32">
        <v>0</v>
      </c>
      <c r="Q16" s="37">
        <v>0</v>
      </c>
      <c r="R16" s="32">
        <v>6.666666666666667</v>
      </c>
      <c r="S16" s="32">
        <v>0</v>
      </c>
      <c r="T16" s="37">
        <v>0</v>
      </c>
      <c r="U16" s="32">
        <v>4.7833333333333332</v>
      </c>
      <c r="V16" s="32">
        <v>0</v>
      </c>
      <c r="W16" s="37">
        <v>0</v>
      </c>
      <c r="X16" s="32">
        <v>33.33700000000001</v>
      </c>
      <c r="Y16" s="32">
        <v>0</v>
      </c>
      <c r="Z16" s="37">
        <v>0</v>
      </c>
      <c r="AA16" s="32">
        <v>5.5444444444444443</v>
      </c>
      <c r="AB16" s="32">
        <v>0</v>
      </c>
      <c r="AC16" s="37">
        <v>0</v>
      </c>
      <c r="AD16" s="32">
        <v>87.99244444444443</v>
      </c>
      <c r="AE16" s="32">
        <v>0</v>
      </c>
      <c r="AF16" s="37">
        <v>0</v>
      </c>
      <c r="AG16" s="32">
        <v>11.262555555555556</v>
      </c>
      <c r="AH16" s="32">
        <v>0</v>
      </c>
      <c r="AI16" s="37">
        <v>0</v>
      </c>
      <c r="AJ16" s="32">
        <v>134.49422222222228</v>
      </c>
      <c r="AK16" s="32">
        <v>0</v>
      </c>
      <c r="AL16" s="37">
        <v>0</v>
      </c>
      <c r="AM16" t="s">
        <v>46</v>
      </c>
      <c r="AN16" s="34">
        <v>5</v>
      </c>
      <c r="AX16"/>
      <c r="AY16"/>
    </row>
    <row r="17" spans="1:51" x14ac:dyDescent="0.25">
      <c r="A17" t="s">
        <v>1061</v>
      </c>
      <c r="B17" t="s">
        <v>500</v>
      </c>
      <c r="C17" t="s">
        <v>843</v>
      </c>
      <c r="D17" t="s">
        <v>960</v>
      </c>
      <c r="E17" s="32">
        <v>26.888888888888889</v>
      </c>
      <c r="F17" s="32">
        <v>106.65211111111108</v>
      </c>
      <c r="G17" s="32">
        <v>5.9588888888888896</v>
      </c>
      <c r="H17" s="37">
        <v>5.5872207561656874E-2</v>
      </c>
      <c r="I17" s="32">
        <v>94.869666666666632</v>
      </c>
      <c r="J17" s="32">
        <v>0</v>
      </c>
      <c r="K17" s="37">
        <v>0</v>
      </c>
      <c r="L17" s="32">
        <v>16.758000000000003</v>
      </c>
      <c r="M17" s="32">
        <v>5.9588888888888896</v>
      </c>
      <c r="N17" s="37">
        <v>0.35558472901831295</v>
      </c>
      <c r="O17" s="32">
        <v>4.9755555555555562</v>
      </c>
      <c r="P17" s="32">
        <v>0</v>
      </c>
      <c r="Q17" s="37">
        <v>0</v>
      </c>
      <c r="R17" s="32">
        <v>5.3791111111111096</v>
      </c>
      <c r="S17" s="32">
        <v>0</v>
      </c>
      <c r="T17" s="37">
        <v>0</v>
      </c>
      <c r="U17" s="32">
        <v>6.4033333333333342</v>
      </c>
      <c r="V17" s="32">
        <v>5.9588888888888896</v>
      </c>
      <c r="W17" s="37">
        <v>0.93059170570883221</v>
      </c>
      <c r="X17" s="32">
        <v>21.764666666666656</v>
      </c>
      <c r="Y17" s="32">
        <v>0</v>
      </c>
      <c r="Z17" s="37">
        <v>0</v>
      </c>
      <c r="AA17" s="32">
        <v>0</v>
      </c>
      <c r="AB17" s="32">
        <v>0</v>
      </c>
      <c r="AC17" s="37" t="s">
        <v>1175</v>
      </c>
      <c r="AD17" s="32">
        <v>53.649444444444434</v>
      </c>
      <c r="AE17" s="32">
        <v>0</v>
      </c>
      <c r="AF17" s="37">
        <v>0</v>
      </c>
      <c r="AG17" s="32">
        <v>2.9388888888888891</v>
      </c>
      <c r="AH17" s="32">
        <v>0</v>
      </c>
      <c r="AI17" s="37">
        <v>0</v>
      </c>
      <c r="AJ17" s="32">
        <v>11.541111111111112</v>
      </c>
      <c r="AK17" s="32">
        <v>0</v>
      </c>
      <c r="AL17" s="37">
        <v>0</v>
      </c>
      <c r="AM17" t="s">
        <v>142</v>
      </c>
      <c r="AN17" s="34">
        <v>5</v>
      </c>
      <c r="AX17"/>
      <c r="AY17"/>
    </row>
    <row r="18" spans="1:51" x14ac:dyDescent="0.25">
      <c r="A18" t="s">
        <v>1061</v>
      </c>
      <c r="B18" t="s">
        <v>653</v>
      </c>
      <c r="C18" t="s">
        <v>933</v>
      </c>
      <c r="D18" t="s">
        <v>959</v>
      </c>
      <c r="E18" s="32">
        <v>30.244444444444444</v>
      </c>
      <c r="F18" s="32">
        <v>133.32222222222222</v>
      </c>
      <c r="G18" s="32">
        <v>0</v>
      </c>
      <c r="H18" s="37">
        <v>0</v>
      </c>
      <c r="I18" s="32">
        <v>119.61666666666667</v>
      </c>
      <c r="J18" s="32">
        <v>0</v>
      </c>
      <c r="K18" s="37">
        <v>0</v>
      </c>
      <c r="L18" s="32">
        <v>26.958333333333332</v>
      </c>
      <c r="M18" s="32">
        <v>0</v>
      </c>
      <c r="N18" s="37">
        <v>0</v>
      </c>
      <c r="O18" s="32">
        <v>15.508333333333333</v>
      </c>
      <c r="P18" s="32">
        <v>0</v>
      </c>
      <c r="Q18" s="37">
        <v>0</v>
      </c>
      <c r="R18" s="32">
        <v>6.2277777777777779</v>
      </c>
      <c r="S18" s="32">
        <v>0</v>
      </c>
      <c r="T18" s="37">
        <v>0</v>
      </c>
      <c r="U18" s="32">
        <v>5.2222222222222223</v>
      </c>
      <c r="V18" s="32">
        <v>0</v>
      </c>
      <c r="W18" s="37">
        <v>0</v>
      </c>
      <c r="X18" s="32">
        <v>25.988888888888887</v>
      </c>
      <c r="Y18" s="32">
        <v>0</v>
      </c>
      <c r="Z18" s="37">
        <v>0</v>
      </c>
      <c r="AA18" s="32">
        <v>2.2555555555555555</v>
      </c>
      <c r="AB18" s="32">
        <v>0</v>
      </c>
      <c r="AC18" s="37">
        <v>0</v>
      </c>
      <c r="AD18" s="32">
        <v>77.88333333333334</v>
      </c>
      <c r="AE18" s="32">
        <v>0</v>
      </c>
      <c r="AF18" s="37">
        <v>0</v>
      </c>
      <c r="AG18" s="32">
        <v>0</v>
      </c>
      <c r="AH18" s="32">
        <v>0</v>
      </c>
      <c r="AI18" s="37" t="s">
        <v>1175</v>
      </c>
      <c r="AJ18" s="32">
        <v>0.2361111111111111</v>
      </c>
      <c r="AK18" s="32">
        <v>0</v>
      </c>
      <c r="AL18" s="37">
        <v>0</v>
      </c>
      <c r="AM18" t="s">
        <v>299</v>
      </c>
      <c r="AN18" s="34">
        <v>5</v>
      </c>
      <c r="AX18"/>
      <c r="AY18"/>
    </row>
    <row r="19" spans="1:51" x14ac:dyDescent="0.25">
      <c r="A19" t="s">
        <v>1061</v>
      </c>
      <c r="B19" t="s">
        <v>402</v>
      </c>
      <c r="C19" t="s">
        <v>785</v>
      </c>
      <c r="D19" t="s">
        <v>992</v>
      </c>
      <c r="E19" s="32">
        <v>80.977777777777774</v>
      </c>
      <c r="F19" s="32">
        <v>424.57322222222223</v>
      </c>
      <c r="G19" s="32">
        <v>63.098222222222226</v>
      </c>
      <c r="H19" s="37">
        <v>0.14861564253149373</v>
      </c>
      <c r="I19" s="32">
        <v>379.03988888888892</v>
      </c>
      <c r="J19" s="32">
        <v>63.098222222222226</v>
      </c>
      <c r="K19" s="37">
        <v>0.16646855402788155</v>
      </c>
      <c r="L19" s="32">
        <v>77.989444444444445</v>
      </c>
      <c r="M19" s="32">
        <v>18.039444444444445</v>
      </c>
      <c r="N19" s="37">
        <v>0.23130623090019306</v>
      </c>
      <c r="O19" s="32">
        <v>48.745000000000005</v>
      </c>
      <c r="P19" s="32">
        <v>18.039444444444445</v>
      </c>
      <c r="Q19" s="37">
        <v>0.37007784274170569</v>
      </c>
      <c r="R19" s="32">
        <v>24</v>
      </c>
      <c r="S19" s="32">
        <v>0</v>
      </c>
      <c r="T19" s="37">
        <v>0</v>
      </c>
      <c r="U19" s="32">
        <v>5.2444444444444418</v>
      </c>
      <c r="V19" s="32">
        <v>0</v>
      </c>
      <c r="W19" s="37">
        <v>0</v>
      </c>
      <c r="X19" s="32">
        <v>69.713888888888889</v>
      </c>
      <c r="Y19" s="32">
        <v>9.8555555555555561</v>
      </c>
      <c r="Z19" s="37">
        <v>0.1413714786627884</v>
      </c>
      <c r="AA19" s="32">
        <v>16.288888888888888</v>
      </c>
      <c r="AB19" s="32">
        <v>0</v>
      </c>
      <c r="AC19" s="37">
        <v>0</v>
      </c>
      <c r="AD19" s="32">
        <v>213.13933333333335</v>
      </c>
      <c r="AE19" s="32">
        <v>35.203222222222223</v>
      </c>
      <c r="AF19" s="37">
        <v>0.16516530136259328</v>
      </c>
      <c r="AG19" s="32">
        <v>0</v>
      </c>
      <c r="AH19" s="32">
        <v>0</v>
      </c>
      <c r="AI19" s="37" t="s">
        <v>1175</v>
      </c>
      <c r="AJ19" s="32">
        <v>47.44166666666667</v>
      </c>
      <c r="AK19" s="32">
        <v>0</v>
      </c>
      <c r="AL19" s="37">
        <v>0</v>
      </c>
      <c r="AM19" t="s">
        <v>42</v>
      </c>
      <c r="AN19" s="34">
        <v>5</v>
      </c>
      <c r="AX19"/>
      <c r="AY19"/>
    </row>
    <row r="20" spans="1:51" x14ac:dyDescent="0.25">
      <c r="A20" t="s">
        <v>1061</v>
      </c>
      <c r="B20" t="s">
        <v>405</v>
      </c>
      <c r="C20" t="s">
        <v>784</v>
      </c>
      <c r="D20" t="s">
        <v>988</v>
      </c>
      <c r="E20" s="32">
        <v>92.5</v>
      </c>
      <c r="F20" s="32">
        <v>332.08000000000004</v>
      </c>
      <c r="G20" s="32">
        <v>86.313888888888854</v>
      </c>
      <c r="H20" s="37">
        <v>0.25991896196364983</v>
      </c>
      <c r="I20" s="32">
        <v>303.63555555555558</v>
      </c>
      <c r="J20" s="32">
        <v>86.313888888888854</v>
      </c>
      <c r="K20" s="37">
        <v>0.28426805527093868</v>
      </c>
      <c r="L20" s="32">
        <v>83.944222222222209</v>
      </c>
      <c r="M20" s="32">
        <v>12.327555555555556</v>
      </c>
      <c r="N20" s="37">
        <v>0.14685412800563338</v>
      </c>
      <c r="O20" s="32">
        <v>55.499777777777773</v>
      </c>
      <c r="P20" s="32">
        <v>12.327555555555556</v>
      </c>
      <c r="Q20" s="37">
        <v>0.22211900748351346</v>
      </c>
      <c r="R20" s="32">
        <v>22.755555555555556</v>
      </c>
      <c r="S20" s="32">
        <v>0</v>
      </c>
      <c r="T20" s="37">
        <v>0</v>
      </c>
      <c r="U20" s="32">
        <v>5.6888888888888891</v>
      </c>
      <c r="V20" s="32">
        <v>0</v>
      </c>
      <c r="W20" s="37">
        <v>0</v>
      </c>
      <c r="X20" s="32">
        <v>17.883333333333333</v>
      </c>
      <c r="Y20" s="32">
        <v>1.7916666666666667</v>
      </c>
      <c r="Z20" s="37">
        <v>0.10018639328984157</v>
      </c>
      <c r="AA20" s="32">
        <v>0</v>
      </c>
      <c r="AB20" s="32">
        <v>0</v>
      </c>
      <c r="AC20" s="37" t="s">
        <v>1175</v>
      </c>
      <c r="AD20" s="32">
        <v>170.99388888888885</v>
      </c>
      <c r="AE20" s="32">
        <v>69.800777777777739</v>
      </c>
      <c r="AF20" s="37">
        <v>0.40820627117928177</v>
      </c>
      <c r="AG20" s="32">
        <v>0</v>
      </c>
      <c r="AH20" s="32">
        <v>0</v>
      </c>
      <c r="AI20" s="37" t="s">
        <v>1175</v>
      </c>
      <c r="AJ20" s="32">
        <v>59.258555555555603</v>
      </c>
      <c r="AK20" s="32">
        <v>2.3938888888888892</v>
      </c>
      <c r="AL20" s="37">
        <v>4.0397354718587256E-2</v>
      </c>
      <c r="AM20" t="s">
        <v>45</v>
      </c>
      <c r="AN20" s="34">
        <v>5</v>
      </c>
      <c r="AX20"/>
      <c r="AY20"/>
    </row>
    <row r="21" spans="1:51" x14ac:dyDescent="0.25">
      <c r="A21" t="s">
        <v>1061</v>
      </c>
      <c r="B21" t="s">
        <v>587</v>
      </c>
      <c r="C21" t="s">
        <v>757</v>
      </c>
      <c r="D21" t="s">
        <v>1006</v>
      </c>
      <c r="E21" s="32">
        <v>29.755555555555556</v>
      </c>
      <c r="F21" s="32">
        <v>106.95477777777776</v>
      </c>
      <c r="G21" s="32">
        <v>0</v>
      </c>
      <c r="H21" s="37">
        <v>0</v>
      </c>
      <c r="I21" s="32">
        <v>81.577777777777754</v>
      </c>
      <c r="J21" s="32">
        <v>0</v>
      </c>
      <c r="K21" s="37">
        <v>0</v>
      </c>
      <c r="L21" s="32">
        <v>18.767888888888891</v>
      </c>
      <c r="M21" s="32">
        <v>0</v>
      </c>
      <c r="N21" s="37">
        <v>0</v>
      </c>
      <c r="O21" s="32">
        <v>8.3946666666666658</v>
      </c>
      <c r="P21" s="32">
        <v>0</v>
      </c>
      <c r="Q21" s="37">
        <v>0</v>
      </c>
      <c r="R21" s="32">
        <v>10.373222222222223</v>
      </c>
      <c r="S21" s="32">
        <v>0</v>
      </c>
      <c r="T21" s="37">
        <v>0</v>
      </c>
      <c r="U21" s="32">
        <v>0</v>
      </c>
      <c r="V21" s="32">
        <v>0</v>
      </c>
      <c r="W21" s="37" t="s">
        <v>1175</v>
      </c>
      <c r="X21" s="32">
        <v>11.161222222222221</v>
      </c>
      <c r="Y21" s="32">
        <v>0</v>
      </c>
      <c r="Z21" s="37">
        <v>0</v>
      </c>
      <c r="AA21" s="32">
        <v>15.003777777777779</v>
      </c>
      <c r="AB21" s="32">
        <v>0</v>
      </c>
      <c r="AC21" s="37">
        <v>0</v>
      </c>
      <c r="AD21" s="32">
        <v>45.094777777777757</v>
      </c>
      <c r="AE21" s="32">
        <v>0</v>
      </c>
      <c r="AF21" s="37">
        <v>0</v>
      </c>
      <c r="AG21" s="32">
        <v>9.534333333333338</v>
      </c>
      <c r="AH21" s="32">
        <v>0</v>
      </c>
      <c r="AI21" s="37">
        <v>0</v>
      </c>
      <c r="AJ21" s="32">
        <v>7.3927777777777779</v>
      </c>
      <c r="AK21" s="32">
        <v>0</v>
      </c>
      <c r="AL21" s="37">
        <v>0</v>
      </c>
      <c r="AM21" t="s">
        <v>231</v>
      </c>
      <c r="AN21" s="34">
        <v>5</v>
      </c>
      <c r="AX21"/>
      <c r="AY21"/>
    </row>
    <row r="22" spans="1:51" x14ac:dyDescent="0.25">
      <c r="A22" t="s">
        <v>1061</v>
      </c>
      <c r="B22" t="s">
        <v>543</v>
      </c>
      <c r="C22" t="s">
        <v>868</v>
      </c>
      <c r="D22" t="s">
        <v>1001</v>
      </c>
      <c r="E22" s="32">
        <v>26.288888888888888</v>
      </c>
      <c r="F22" s="32">
        <v>112.94166666666668</v>
      </c>
      <c r="G22" s="32">
        <v>17.655555555555559</v>
      </c>
      <c r="H22" s="37">
        <v>0.15632455298949804</v>
      </c>
      <c r="I22" s="32">
        <v>107.63333333333334</v>
      </c>
      <c r="J22" s="32">
        <v>17.655555555555559</v>
      </c>
      <c r="K22" s="37">
        <v>0.16403427273665738</v>
      </c>
      <c r="L22" s="32">
        <v>27.363888888888891</v>
      </c>
      <c r="M22" s="32">
        <v>0</v>
      </c>
      <c r="N22" s="37">
        <v>0</v>
      </c>
      <c r="O22" s="32">
        <v>22.055555555555557</v>
      </c>
      <c r="P22" s="32">
        <v>0</v>
      </c>
      <c r="Q22" s="37">
        <v>0</v>
      </c>
      <c r="R22" s="32">
        <v>0</v>
      </c>
      <c r="S22" s="32">
        <v>0</v>
      </c>
      <c r="T22" s="37" t="s">
        <v>1175</v>
      </c>
      <c r="U22" s="32">
        <v>5.3083333333333336</v>
      </c>
      <c r="V22" s="32">
        <v>0</v>
      </c>
      <c r="W22" s="37">
        <v>0</v>
      </c>
      <c r="X22" s="32">
        <v>25.736111111111111</v>
      </c>
      <c r="Y22" s="32">
        <v>13.266666666666667</v>
      </c>
      <c r="Z22" s="37">
        <v>0.51548839719373996</v>
      </c>
      <c r="AA22" s="32">
        <v>0</v>
      </c>
      <c r="AB22" s="32">
        <v>0</v>
      </c>
      <c r="AC22" s="37" t="s">
        <v>1175</v>
      </c>
      <c r="AD22" s="32">
        <v>36.180555555555557</v>
      </c>
      <c r="AE22" s="32">
        <v>4.3888888888888893</v>
      </c>
      <c r="AF22" s="37">
        <v>0.12130518234165068</v>
      </c>
      <c r="AG22" s="32">
        <v>0.14722222222222223</v>
      </c>
      <c r="AH22" s="32">
        <v>0</v>
      </c>
      <c r="AI22" s="37">
        <v>0</v>
      </c>
      <c r="AJ22" s="32">
        <v>23.513888888888889</v>
      </c>
      <c r="AK22" s="32">
        <v>0</v>
      </c>
      <c r="AL22" s="37">
        <v>0</v>
      </c>
      <c r="AM22" t="s">
        <v>187</v>
      </c>
      <c r="AN22" s="34">
        <v>5</v>
      </c>
      <c r="AX22"/>
      <c r="AY22"/>
    </row>
    <row r="23" spans="1:51" x14ac:dyDescent="0.25">
      <c r="A23" t="s">
        <v>1061</v>
      </c>
      <c r="B23" t="s">
        <v>608</v>
      </c>
      <c r="C23" t="s">
        <v>905</v>
      </c>
      <c r="D23" t="s">
        <v>1030</v>
      </c>
      <c r="E23" s="32">
        <v>40.888888888888886</v>
      </c>
      <c r="F23" s="32">
        <v>162.26944444444445</v>
      </c>
      <c r="G23" s="32">
        <v>10.513888888888889</v>
      </c>
      <c r="H23" s="37">
        <v>6.4792782922779332E-2</v>
      </c>
      <c r="I23" s="32">
        <v>154.16944444444445</v>
      </c>
      <c r="J23" s="32">
        <v>10.513888888888889</v>
      </c>
      <c r="K23" s="37">
        <v>6.8196969423974338E-2</v>
      </c>
      <c r="L23" s="32">
        <v>34.266666666666666</v>
      </c>
      <c r="M23" s="32">
        <v>0</v>
      </c>
      <c r="N23" s="37">
        <v>0</v>
      </c>
      <c r="O23" s="32">
        <v>26.166666666666668</v>
      </c>
      <c r="P23" s="32">
        <v>0</v>
      </c>
      <c r="Q23" s="37">
        <v>0</v>
      </c>
      <c r="R23" s="32">
        <v>2.9166666666666665</v>
      </c>
      <c r="S23" s="32">
        <v>0</v>
      </c>
      <c r="T23" s="37">
        <v>0</v>
      </c>
      <c r="U23" s="32">
        <v>5.1833333333333336</v>
      </c>
      <c r="V23" s="32">
        <v>0</v>
      </c>
      <c r="W23" s="37">
        <v>0</v>
      </c>
      <c r="X23" s="32">
        <v>15.741666666666667</v>
      </c>
      <c r="Y23" s="32">
        <v>0</v>
      </c>
      <c r="Z23" s="37">
        <v>0</v>
      </c>
      <c r="AA23" s="32">
        <v>0</v>
      </c>
      <c r="AB23" s="32">
        <v>0</v>
      </c>
      <c r="AC23" s="37" t="s">
        <v>1175</v>
      </c>
      <c r="AD23" s="32">
        <v>99.947222222222223</v>
      </c>
      <c r="AE23" s="32">
        <v>10.513888888888889</v>
      </c>
      <c r="AF23" s="37">
        <v>0.10519440815986215</v>
      </c>
      <c r="AG23" s="32">
        <v>0</v>
      </c>
      <c r="AH23" s="32">
        <v>0</v>
      </c>
      <c r="AI23" s="37" t="s">
        <v>1175</v>
      </c>
      <c r="AJ23" s="32">
        <v>12.313888888888888</v>
      </c>
      <c r="AK23" s="32">
        <v>0</v>
      </c>
      <c r="AL23" s="37">
        <v>0</v>
      </c>
      <c r="AM23" t="s">
        <v>253</v>
      </c>
      <c r="AN23" s="34">
        <v>5</v>
      </c>
      <c r="AX23"/>
      <c r="AY23"/>
    </row>
    <row r="24" spans="1:51" x14ac:dyDescent="0.25">
      <c r="A24" t="s">
        <v>1061</v>
      </c>
      <c r="B24" t="s">
        <v>413</v>
      </c>
      <c r="C24" t="s">
        <v>784</v>
      </c>
      <c r="D24" t="s">
        <v>988</v>
      </c>
      <c r="E24" s="32">
        <v>91.4</v>
      </c>
      <c r="F24" s="32">
        <v>395.16944444444448</v>
      </c>
      <c r="G24" s="32">
        <v>33.958333333333329</v>
      </c>
      <c r="H24" s="37">
        <v>8.5933600916625053E-2</v>
      </c>
      <c r="I24" s="32">
        <v>376.88055555555559</v>
      </c>
      <c r="J24" s="32">
        <v>32.408333333333331</v>
      </c>
      <c r="K24" s="37">
        <v>8.5990993315005482E-2</v>
      </c>
      <c r="L24" s="32">
        <v>65.955555555555549</v>
      </c>
      <c r="M24" s="32">
        <v>2.1611111111111114</v>
      </c>
      <c r="N24" s="37">
        <v>3.276617250673855E-2</v>
      </c>
      <c r="O24" s="32">
        <v>47.666666666666664</v>
      </c>
      <c r="P24" s="32">
        <v>0.61111111111111116</v>
      </c>
      <c r="Q24" s="37">
        <v>1.2820512820512822E-2</v>
      </c>
      <c r="R24" s="32">
        <v>16.738888888888887</v>
      </c>
      <c r="S24" s="32">
        <v>0</v>
      </c>
      <c r="T24" s="37">
        <v>0</v>
      </c>
      <c r="U24" s="32">
        <v>1.55</v>
      </c>
      <c r="V24" s="32">
        <v>1.55</v>
      </c>
      <c r="W24" s="37">
        <v>1</v>
      </c>
      <c r="X24" s="32">
        <v>61.427777777777777</v>
      </c>
      <c r="Y24" s="32">
        <v>4.7277777777777779</v>
      </c>
      <c r="Z24" s="37">
        <v>7.6964818666907839E-2</v>
      </c>
      <c r="AA24" s="32">
        <v>0</v>
      </c>
      <c r="AB24" s="32">
        <v>0</v>
      </c>
      <c r="AC24" s="37" t="s">
        <v>1175</v>
      </c>
      <c r="AD24" s="32">
        <v>211.25555555555556</v>
      </c>
      <c r="AE24" s="32">
        <v>27</v>
      </c>
      <c r="AF24" s="37">
        <v>0.12780728974911901</v>
      </c>
      <c r="AG24" s="32">
        <v>4.8277777777777775</v>
      </c>
      <c r="AH24" s="32">
        <v>0</v>
      </c>
      <c r="AI24" s="37">
        <v>0</v>
      </c>
      <c r="AJ24" s="32">
        <v>51.702777777777776</v>
      </c>
      <c r="AK24" s="32">
        <v>6.9444444444444448E-2</v>
      </c>
      <c r="AL24" s="37">
        <v>1.3431472626658789E-3</v>
      </c>
      <c r="AM24" t="s">
        <v>53</v>
      </c>
      <c r="AN24" s="34">
        <v>5</v>
      </c>
      <c r="AX24"/>
      <c r="AY24"/>
    </row>
    <row r="25" spans="1:51" x14ac:dyDescent="0.25">
      <c r="A25" t="s">
        <v>1061</v>
      </c>
      <c r="B25" t="s">
        <v>464</v>
      </c>
      <c r="C25" t="s">
        <v>774</v>
      </c>
      <c r="D25" t="s">
        <v>981</v>
      </c>
      <c r="E25" s="32">
        <v>99.25555555555556</v>
      </c>
      <c r="F25" s="32">
        <v>436.57777777777778</v>
      </c>
      <c r="G25" s="32">
        <v>3.2388888888888889</v>
      </c>
      <c r="H25" s="37">
        <v>7.4188129899216129E-3</v>
      </c>
      <c r="I25" s="32">
        <v>410.02499999999998</v>
      </c>
      <c r="J25" s="32">
        <v>3.2388888888888889</v>
      </c>
      <c r="K25" s="37">
        <v>7.8992473358670545E-3</v>
      </c>
      <c r="L25" s="32">
        <v>122.45811111111111</v>
      </c>
      <c r="M25" s="32">
        <v>2.85</v>
      </c>
      <c r="N25" s="37">
        <v>2.327326441785536E-2</v>
      </c>
      <c r="O25" s="32">
        <v>95.905333333333331</v>
      </c>
      <c r="P25" s="32">
        <v>2.85</v>
      </c>
      <c r="Q25" s="37">
        <v>2.9716804070680811E-2</v>
      </c>
      <c r="R25" s="32">
        <v>21.397222222222222</v>
      </c>
      <c r="S25" s="32">
        <v>0</v>
      </c>
      <c r="T25" s="37">
        <v>0</v>
      </c>
      <c r="U25" s="32">
        <v>5.1555555555555559</v>
      </c>
      <c r="V25" s="32">
        <v>0</v>
      </c>
      <c r="W25" s="37">
        <v>0</v>
      </c>
      <c r="X25" s="32">
        <v>67.174999999999997</v>
      </c>
      <c r="Y25" s="32">
        <v>0.3888888888888889</v>
      </c>
      <c r="Z25" s="37">
        <v>5.7891907538353393E-3</v>
      </c>
      <c r="AA25" s="32">
        <v>0</v>
      </c>
      <c r="AB25" s="32">
        <v>0</v>
      </c>
      <c r="AC25" s="37" t="s">
        <v>1175</v>
      </c>
      <c r="AD25" s="32">
        <v>234.12244444444445</v>
      </c>
      <c r="AE25" s="32">
        <v>0</v>
      </c>
      <c r="AF25" s="37">
        <v>0</v>
      </c>
      <c r="AG25" s="32">
        <v>0</v>
      </c>
      <c r="AH25" s="32">
        <v>0</v>
      </c>
      <c r="AI25" s="37" t="s">
        <v>1175</v>
      </c>
      <c r="AJ25" s="32">
        <v>12.822222222222223</v>
      </c>
      <c r="AK25" s="32">
        <v>0</v>
      </c>
      <c r="AL25" s="37">
        <v>0</v>
      </c>
      <c r="AM25" t="s">
        <v>106</v>
      </c>
      <c r="AN25" s="34">
        <v>5</v>
      </c>
      <c r="AX25"/>
      <c r="AY25"/>
    </row>
    <row r="26" spans="1:51" x14ac:dyDescent="0.25">
      <c r="A26" t="s">
        <v>1061</v>
      </c>
      <c r="B26" t="s">
        <v>434</v>
      </c>
      <c r="C26" t="s">
        <v>748</v>
      </c>
      <c r="D26" t="s">
        <v>983</v>
      </c>
      <c r="E26" s="32">
        <v>71.74444444444444</v>
      </c>
      <c r="F26" s="32">
        <v>373.28633333333335</v>
      </c>
      <c r="G26" s="32">
        <v>0</v>
      </c>
      <c r="H26" s="37">
        <v>0</v>
      </c>
      <c r="I26" s="32">
        <v>362.48633333333328</v>
      </c>
      <c r="J26" s="32">
        <v>0</v>
      </c>
      <c r="K26" s="37">
        <v>0</v>
      </c>
      <c r="L26" s="32">
        <v>145.71966666666668</v>
      </c>
      <c r="M26" s="32">
        <v>0</v>
      </c>
      <c r="N26" s="37">
        <v>0</v>
      </c>
      <c r="O26" s="32">
        <v>134.91966666666667</v>
      </c>
      <c r="P26" s="32">
        <v>0</v>
      </c>
      <c r="Q26" s="37">
        <v>0</v>
      </c>
      <c r="R26" s="32">
        <v>5.4666666666666668</v>
      </c>
      <c r="S26" s="32">
        <v>0</v>
      </c>
      <c r="T26" s="37">
        <v>0</v>
      </c>
      <c r="U26" s="32">
        <v>5.333333333333333</v>
      </c>
      <c r="V26" s="32">
        <v>0</v>
      </c>
      <c r="W26" s="37">
        <v>0</v>
      </c>
      <c r="X26" s="32">
        <v>78.211111111111109</v>
      </c>
      <c r="Y26" s="32">
        <v>0</v>
      </c>
      <c r="Z26" s="37">
        <v>0</v>
      </c>
      <c r="AA26" s="32">
        <v>0</v>
      </c>
      <c r="AB26" s="32">
        <v>0</v>
      </c>
      <c r="AC26" s="37" t="s">
        <v>1175</v>
      </c>
      <c r="AD26" s="32">
        <v>115.44722222222222</v>
      </c>
      <c r="AE26" s="32">
        <v>0</v>
      </c>
      <c r="AF26" s="37">
        <v>0</v>
      </c>
      <c r="AG26" s="32">
        <v>33.822222222222223</v>
      </c>
      <c r="AH26" s="32">
        <v>0</v>
      </c>
      <c r="AI26" s="37">
        <v>0</v>
      </c>
      <c r="AJ26" s="32">
        <v>8.611111111111111E-2</v>
      </c>
      <c r="AK26" s="32">
        <v>0</v>
      </c>
      <c r="AL26" s="37">
        <v>0</v>
      </c>
      <c r="AM26" t="s">
        <v>76</v>
      </c>
      <c r="AN26" s="34">
        <v>5</v>
      </c>
      <c r="AX26"/>
      <c r="AY26"/>
    </row>
    <row r="27" spans="1:51" x14ac:dyDescent="0.25">
      <c r="A27" t="s">
        <v>1061</v>
      </c>
      <c r="B27" t="s">
        <v>607</v>
      </c>
      <c r="C27" t="s">
        <v>904</v>
      </c>
      <c r="D27" t="s">
        <v>1029</v>
      </c>
      <c r="E27" s="32">
        <v>55.022222222222226</v>
      </c>
      <c r="F27" s="32">
        <v>205.22555555555556</v>
      </c>
      <c r="G27" s="32">
        <v>84.38055555555556</v>
      </c>
      <c r="H27" s="37">
        <v>0.41116007861269172</v>
      </c>
      <c r="I27" s="32">
        <v>199.01444444444445</v>
      </c>
      <c r="J27" s="32">
        <v>84.38055555555556</v>
      </c>
      <c r="K27" s="37">
        <v>0.42399211670844661</v>
      </c>
      <c r="L27" s="32">
        <v>48.63333333333334</v>
      </c>
      <c r="M27" s="32">
        <v>6.3666666666666663</v>
      </c>
      <c r="N27" s="37">
        <v>0.13091158327621655</v>
      </c>
      <c r="O27" s="32">
        <v>42.422222222222224</v>
      </c>
      <c r="P27" s="32">
        <v>6.3666666666666663</v>
      </c>
      <c r="Q27" s="37">
        <v>0.1500785751702462</v>
      </c>
      <c r="R27" s="32">
        <v>5.1888888888888891</v>
      </c>
      <c r="S27" s="32">
        <v>0</v>
      </c>
      <c r="T27" s="37">
        <v>0</v>
      </c>
      <c r="U27" s="32">
        <v>1.0222222222222221</v>
      </c>
      <c r="V27" s="32">
        <v>0</v>
      </c>
      <c r="W27" s="37">
        <v>0</v>
      </c>
      <c r="X27" s="32">
        <v>29.383333333333333</v>
      </c>
      <c r="Y27" s="32">
        <v>16.088888888888889</v>
      </c>
      <c r="Z27" s="37">
        <v>0.5475515220268482</v>
      </c>
      <c r="AA27" s="32">
        <v>0</v>
      </c>
      <c r="AB27" s="32">
        <v>0</v>
      </c>
      <c r="AC27" s="37" t="s">
        <v>1175</v>
      </c>
      <c r="AD27" s="32">
        <v>109.53666666666666</v>
      </c>
      <c r="AE27" s="32">
        <v>59.672222222222224</v>
      </c>
      <c r="AF27" s="37">
        <v>0.5447693821449946</v>
      </c>
      <c r="AG27" s="32">
        <v>6.6138888888888889</v>
      </c>
      <c r="AH27" s="32">
        <v>0</v>
      </c>
      <c r="AI27" s="37">
        <v>0</v>
      </c>
      <c r="AJ27" s="32">
        <v>11.058333333333334</v>
      </c>
      <c r="AK27" s="32">
        <v>2.2527777777777778</v>
      </c>
      <c r="AL27" s="37">
        <v>0.20371765887967846</v>
      </c>
      <c r="AM27" t="s">
        <v>252</v>
      </c>
      <c r="AN27" s="34">
        <v>5</v>
      </c>
      <c r="AX27"/>
      <c r="AY27"/>
    </row>
    <row r="28" spans="1:51" x14ac:dyDescent="0.25">
      <c r="A28" t="s">
        <v>1061</v>
      </c>
      <c r="B28" t="s">
        <v>557</v>
      </c>
      <c r="C28" t="s">
        <v>742</v>
      </c>
      <c r="D28" t="s">
        <v>964</v>
      </c>
      <c r="E28" s="32">
        <v>76.37777777777778</v>
      </c>
      <c r="F28" s="32">
        <v>301.0361111111111</v>
      </c>
      <c r="G28" s="32">
        <v>0</v>
      </c>
      <c r="H28" s="37">
        <v>0</v>
      </c>
      <c r="I28" s="32">
        <v>264.28055555555557</v>
      </c>
      <c r="J28" s="32">
        <v>0</v>
      </c>
      <c r="K28" s="37">
        <v>0</v>
      </c>
      <c r="L28" s="32">
        <v>99.658333333333331</v>
      </c>
      <c r="M28" s="32">
        <v>0</v>
      </c>
      <c r="N28" s="37">
        <v>0</v>
      </c>
      <c r="O28" s="32">
        <v>62.902777777777779</v>
      </c>
      <c r="P28" s="32">
        <v>0</v>
      </c>
      <c r="Q28" s="37">
        <v>0</v>
      </c>
      <c r="R28" s="32">
        <v>32.133333333333333</v>
      </c>
      <c r="S28" s="32">
        <v>0</v>
      </c>
      <c r="T28" s="37">
        <v>0</v>
      </c>
      <c r="U28" s="32">
        <v>4.6222222222222218</v>
      </c>
      <c r="V28" s="32">
        <v>0</v>
      </c>
      <c r="W28" s="37">
        <v>0</v>
      </c>
      <c r="X28" s="32">
        <v>80.25</v>
      </c>
      <c r="Y28" s="32">
        <v>0</v>
      </c>
      <c r="Z28" s="37">
        <v>0</v>
      </c>
      <c r="AA28" s="32">
        <v>0</v>
      </c>
      <c r="AB28" s="32">
        <v>0</v>
      </c>
      <c r="AC28" s="37" t="s">
        <v>1175</v>
      </c>
      <c r="AD28" s="32">
        <v>118.61944444444444</v>
      </c>
      <c r="AE28" s="32">
        <v>0</v>
      </c>
      <c r="AF28" s="37">
        <v>0</v>
      </c>
      <c r="AG28" s="32">
        <v>0</v>
      </c>
      <c r="AH28" s="32">
        <v>0</v>
      </c>
      <c r="AI28" s="37" t="s">
        <v>1175</v>
      </c>
      <c r="AJ28" s="32">
        <v>2.5083333333333333</v>
      </c>
      <c r="AK28" s="32">
        <v>0</v>
      </c>
      <c r="AL28" s="37">
        <v>0</v>
      </c>
      <c r="AM28" t="s">
        <v>201</v>
      </c>
      <c r="AN28" s="34">
        <v>5</v>
      </c>
      <c r="AX28"/>
      <c r="AY28"/>
    </row>
    <row r="29" spans="1:51" x14ac:dyDescent="0.25">
      <c r="A29" t="s">
        <v>1061</v>
      </c>
      <c r="B29" t="s">
        <v>551</v>
      </c>
      <c r="C29" t="s">
        <v>865</v>
      </c>
      <c r="D29" t="s">
        <v>1015</v>
      </c>
      <c r="E29" s="32">
        <v>176.02222222222221</v>
      </c>
      <c r="F29" s="32">
        <v>893.36277777777775</v>
      </c>
      <c r="G29" s="32">
        <v>0</v>
      </c>
      <c r="H29" s="37">
        <v>0</v>
      </c>
      <c r="I29" s="32">
        <v>860.63444444444451</v>
      </c>
      <c r="J29" s="32">
        <v>0</v>
      </c>
      <c r="K29" s="37">
        <v>0</v>
      </c>
      <c r="L29" s="32">
        <v>118.39388888888888</v>
      </c>
      <c r="M29" s="32">
        <v>0</v>
      </c>
      <c r="N29" s="37">
        <v>0</v>
      </c>
      <c r="O29" s="32">
        <v>85.665555555555542</v>
      </c>
      <c r="P29" s="32">
        <v>0</v>
      </c>
      <c r="Q29" s="37">
        <v>0</v>
      </c>
      <c r="R29" s="32">
        <v>21.517777777777781</v>
      </c>
      <c r="S29" s="32">
        <v>0</v>
      </c>
      <c r="T29" s="37">
        <v>0</v>
      </c>
      <c r="U29" s="32">
        <v>11.210555555555562</v>
      </c>
      <c r="V29" s="32">
        <v>0</v>
      </c>
      <c r="W29" s="37">
        <v>0</v>
      </c>
      <c r="X29" s="32">
        <v>155.63333333333335</v>
      </c>
      <c r="Y29" s="32">
        <v>0</v>
      </c>
      <c r="Z29" s="37">
        <v>0</v>
      </c>
      <c r="AA29" s="32">
        <v>0</v>
      </c>
      <c r="AB29" s="32">
        <v>0</v>
      </c>
      <c r="AC29" s="37" t="s">
        <v>1175</v>
      </c>
      <c r="AD29" s="32">
        <v>468.64888888888896</v>
      </c>
      <c r="AE29" s="32">
        <v>0</v>
      </c>
      <c r="AF29" s="37">
        <v>0</v>
      </c>
      <c r="AG29" s="32">
        <v>76.933333333333309</v>
      </c>
      <c r="AH29" s="32">
        <v>0</v>
      </c>
      <c r="AI29" s="37">
        <v>0</v>
      </c>
      <c r="AJ29" s="32">
        <v>73.75333333333333</v>
      </c>
      <c r="AK29" s="32">
        <v>0</v>
      </c>
      <c r="AL29" s="37">
        <v>0</v>
      </c>
      <c r="AM29" t="s">
        <v>195</v>
      </c>
      <c r="AN29" s="34">
        <v>5</v>
      </c>
      <c r="AX29"/>
      <c r="AY29"/>
    </row>
    <row r="30" spans="1:51" x14ac:dyDescent="0.25">
      <c r="A30" t="s">
        <v>1061</v>
      </c>
      <c r="B30" t="s">
        <v>623</v>
      </c>
      <c r="C30" t="s">
        <v>911</v>
      </c>
      <c r="D30" t="s">
        <v>1017</v>
      </c>
      <c r="E30" s="32">
        <v>22.077777777777779</v>
      </c>
      <c r="F30" s="32">
        <v>103.60833333333333</v>
      </c>
      <c r="G30" s="32">
        <v>2.0083333333333333</v>
      </c>
      <c r="H30" s="37">
        <v>1.9383897691627121E-2</v>
      </c>
      <c r="I30" s="32">
        <v>85.783333333333331</v>
      </c>
      <c r="J30" s="32">
        <v>2.0083333333333333</v>
      </c>
      <c r="K30" s="37">
        <v>2.3411696133670098E-2</v>
      </c>
      <c r="L30" s="32">
        <v>39.24444444444444</v>
      </c>
      <c r="M30" s="32">
        <v>0</v>
      </c>
      <c r="N30" s="37">
        <v>0</v>
      </c>
      <c r="O30" s="32">
        <v>21.419444444444444</v>
      </c>
      <c r="P30" s="32">
        <v>0</v>
      </c>
      <c r="Q30" s="37">
        <v>0</v>
      </c>
      <c r="R30" s="32">
        <v>13.202777777777778</v>
      </c>
      <c r="S30" s="32">
        <v>0</v>
      </c>
      <c r="T30" s="37">
        <v>0</v>
      </c>
      <c r="U30" s="32">
        <v>4.6222222222222218</v>
      </c>
      <c r="V30" s="32">
        <v>0</v>
      </c>
      <c r="W30" s="37">
        <v>0</v>
      </c>
      <c r="X30" s="32">
        <v>3.2027777777777779</v>
      </c>
      <c r="Y30" s="32">
        <v>0</v>
      </c>
      <c r="Z30" s="37">
        <v>0</v>
      </c>
      <c r="AA30" s="32">
        <v>0</v>
      </c>
      <c r="AB30" s="32">
        <v>0</v>
      </c>
      <c r="AC30" s="37" t="s">
        <v>1175</v>
      </c>
      <c r="AD30" s="32">
        <v>36.783333333333331</v>
      </c>
      <c r="AE30" s="32">
        <v>2.0083333333333333</v>
      </c>
      <c r="AF30" s="37">
        <v>5.4599003171726328E-2</v>
      </c>
      <c r="AG30" s="32">
        <v>0</v>
      </c>
      <c r="AH30" s="32">
        <v>0</v>
      </c>
      <c r="AI30" s="37" t="s">
        <v>1175</v>
      </c>
      <c r="AJ30" s="32">
        <v>24.377777777777776</v>
      </c>
      <c r="AK30" s="32">
        <v>0</v>
      </c>
      <c r="AL30" s="37">
        <v>0</v>
      </c>
      <c r="AM30" t="s">
        <v>269</v>
      </c>
      <c r="AN30" s="34">
        <v>5</v>
      </c>
      <c r="AX30"/>
      <c r="AY30"/>
    </row>
    <row r="31" spans="1:51" x14ac:dyDescent="0.25">
      <c r="A31" t="s">
        <v>1061</v>
      </c>
      <c r="B31" t="s">
        <v>703</v>
      </c>
      <c r="C31" t="s">
        <v>748</v>
      </c>
      <c r="D31" t="s">
        <v>983</v>
      </c>
      <c r="E31" s="32">
        <v>58.5</v>
      </c>
      <c r="F31" s="32">
        <v>71.459000000000003</v>
      </c>
      <c r="G31" s="32">
        <v>2.7869999999999999</v>
      </c>
      <c r="H31" s="37">
        <v>3.9001385409815417E-2</v>
      </c>
      <c r="I31" s="32">
        <v>56.378444444444447</v>
      </c>
      <c r="J31" s="32">
        <v>2.7869999999999999</v>
      </c>
      <c r="K31" s="37">
        <v>4.9433786750649376E-2</v>
      </c>
      <c r="L31" s="32">
        <v>21.20088888888889</v>
      </c>
      <c r="M31" s="32">
        <v>0.89555555555555544</v>
      </c>
      <c r="N31" s="37">
        <v>4.224141545427864E-2</v>
      </c>
      <c r="O31" s="32">
        <v>6.120333333333333</v>
      </c>
      <c r="P31" s="32">
        <v>0.89555555555555544</v>
      </c>
      <c r="Q31" s="37">
        <v>0.14632463736543033</v>
      </c>
      <c r="R31" s="32">
        <v>9.6583333333333332</v>
      </c>
      <c r="S31" s="32">
        <v>0</v>
      </c>
      <c r="T31" s="37">
        <v>0</v>
      </c>
      <c r="U31" s="32">
        <v>5.4222222222222225</v>
      </c>
      <c r="V31" s="32">
        <v>0</v>
      </c>
      <c r="W31" s="37">
        <v>0</v>
      </c>
      <c r="X31" s="32">
        <v>15.485888888888887</v>
      </c>
      <c r="Y31" s="32">
        <v>1.8914444444444447</v>
      </c>
      <c r="Z31" s="37">
        <v>0.12213986927166672</v>
      </c>
      <c r="AA31" s="32">
        <v>0</v>
      </c>
      <c r="AB31" s="32">
        <v>0</v>
      </c>
      <c r="AC31" s="37" t="s">
        <v>1175</v>
      </c>
      <c r="AD31" s="32">
        <v>23.3</v>
      </c>
      <c r="AE31" s="32">
        <v>0</v>
      </c>
      <c r="AF31" s="37">
        <v>0</v>
      </c>
      <c r="AG31" s="32">
        <v>0</v>
      </c>
      <c r="AH31" s="32">
        <v>0</v>
      </c>
      <c r="AI31" s="37" t="s">
        <v>1175</v>
      </c>
      <c r="AJ31" s="32">
        <v>11.472222222222221</v>
      </c>
      <c r="AK31" s="32">
        <v>0</v>
      </c>
      <c r="AL31" s="37">
        <v>0</v>
      </c>
      <c r="AM31" t="s">
        <v>350</v>
      </c>
      <c r="AN31" s="34">
        <v>5</v>
      </c>
      <c r="AX31"/>
      <c r="AY31"/>
    </row>
    <row r="32" spans="1:51" x14ac:dyDescent="0.25">
      <c r="A32" t="s">
        <v>1061</v>
      </c>
      <c r="B32" t="s">
        <v>390</v>
      </c>
      <c r="C32" t="s">
        <v>777</v>
      </c>
      <c r="D32" t="s">
        <v>954</v>
      </c>
      <c r="E32" s="32">
        <v>70.177777777777777</v>
      </c>
      <c r="F32" s="32">
        <v>234.57711111111109</v>
      </c>
      <c r="G32" s="32">
        <v>0.5</v>
      </c>
      <c r="H32" s="37">
        <v>2.1314952581335494E-3</v>
      </c>
      <c r="I32" s="32">
        <v>229.06599999999997</v>
      </c>
      <c r="J32" s="32">
        <v>0.5</v>
      </c>
      <c r="K32" s="37">
        <v>2.18277701623113E-3</v>
      </c>
      <c r="L32" s="32">
        <v>51.843777777777774</v>
      </c>
      <c r="M32" s="32">
        <v>0</v>
      </c>
      <c r="N32" s="37">
        <v>0</v>
      </c>
      <c r="O32" s="32">
        <v>46.332666666666661</v>
      </c>
      <c r="P32" s="32">
        <v>0</v>
      </c>
      <c r="Q32" s="37">
        <v>0</v>
      </c>
      <c r="R32" s="32">
        <v>5.5111111111111111</v>
      </c>
      <c r="S32" s="32">
        <v>0</v>
      </c>
      <c r="T32" s="37">
        <v>0</v>
      </c>
      <c r="U32" s="32">
        <v>0</v>
      </c>
      <c r="V32" s="32">
        <v>0</v>
      </c>
      <c r="W32" s="37" t="s">
        <v>1175</v>
      </c>
      <c r="X32" s="32">
        <v>59.105666666666693</v>
      </c>
      <c r="Y32" s="32">
        <v>8.3333333333333329E-2</v>
      </c>
      <c r="Z32" s="37">
        <v>1.4099042956964075E-3</v>
      </c>
      <c r="AA32" s="32">
        <v>0</v>
      </c>
      <c r="AB32" s="32">
        <v>0</v>
      </c>
      <c r="AC32" s="37" t="s">
        <v>1175</v>
      </c>
      <c r="AD32" s="32">
        <v>110.41933333333328</v>
      </c>
      <c r="AE32" s="32">
        <v>0.41666666666666669</v>
      </c>
      <c r="AF32" s="37">
        <v>3.7734937722258802E-3</v>
      </c>
      <c r="AG32" s="32">
        <v>0</v>
      </c>
      <c r="AH32" s="32">
        <v>0</v>
      </c>
      <c r="AI32" s="37" t="s">
        <v>1175</v>
      </c>
      <c r="AJ32" s="32">
        <v>13.208333333333329</v>
      </c>
      <c r="AK32" s="32">
        <v>0</v>
      </c>
      <c r="AL32" s="37">
        <v>0</v>
      </c>
      <c r="AM32" t="s">
        <v>30</v>
      </c>
      <c r="AN32" s="34">
        <v>5</v>
      </c>
      <c r="AX32"/>
      <c r="AY32"/>
    </row>
    <row r="33" spans="1:51" x14ac:dyDescent="0.25">
      <c r="A33" t="s">
        <v>1061</v>
      </c>
      <c r="B33" t="s">
        <v>378</v>
      </c>
      <c r="C33" t="s">
        <v>772</v>
      </c>
      <c r="D33" t="s">
        <v>988</v>
      </c>
      <c r="E33" s="32">
        <v>31.722222222222221</v>
      </c>
      <c r="F33" s="32">
        <v>117.35166666666667</v>
      </c>
      <c r="G33" s="32">
        <v>17.625</v>
      </c>
      <c r="H33" s="37">
        <v>0.15018960105665308</v>
      </c>
      <c r="I33" s="32">
        <v>104.98644444444444</v>
      </c>
      <c r="J33" s="32">
        <v>17.266666666666666</v>
      </c>
      <c r="K33" s="37">
        <v>0.16446567705037052</v>
      </c>
      <c r="L33" s="32">
        <v>26.448555555555558</v>
      </c>
      <c r="M33" s="32">
        <v>1.4916666666666667</v>
      </c>
      <c r="N33" s="37">
        <v>5.6398795145292537E-2</v>
      </c>
      <c r="O33" s="32">
        <v>14.441666666666666</v>
      </c>
      <c r="P33" s="32">
        <v>1.4916666666666667</v>
      </c>
      <c r="Q33" s="37">
        <v>0.10328909405654935</v>
      </c>
      <c r="R33" s="32">
        <v>6.5846666666666671</v>
      </c>
      <c r="S33" s="32">
        <v>0</v>
      </c>
      <c r="T33" s="37">
        <v>0</v>
      </c>
      <c r="U33" s="32">
        <v>5.4222222222222225</v>
      </c>
      <c r="V33" s="32">
        <v>0</v>
      </c>
      <c r="W33" s="37">
        <v>0</v>
      </c>
      <c r="X33" s="32">
        <v>22.055333333333333</v>
      </c>
      <c r="Y33" s="32">
        <v>0</v>
      </c>
      <c r="Z33" s="37">
        <v>0</v>
      </c>
      <c r="AA33" s="32">
        <v>0.35833333333333334</v>
      </c>
      <c r="AB33" s="32">
        <v>0.35833333333333334</v>
      </c>
      <c r="AC33" s="37">
        <v>1</v>
      </c>
      <c r="AD33" s="32">
        <v>51.172777777777782</v>
      </c>
      <c r="AE33" s="32">
        <v>15.775</v>
      </c>
      <c r="AF33" s="37">
        <v>0.30826937065062804</v>
      </c>
      <c r="AG33" s="32">
        <v>12.266666666666667</v>
      </c>
      <c r="AH33" s="32">
        <v>0</v>
      </c>
      <c r="AI33" s="37">
        <v>0</v>
      </c>
      <c r="AJ33" s="32">
        <v>5.05</v>
      </c>
      <c r="AK33" s="32">
        <v>0</v>
      </c>
      <c r="AL33" s="37">
        <v>0</v>
      </c>
      <c r="AM33" t="s">
        <v>18</v>
      </c>
      <c r="AN33" s="34">
        <v>5</v>
      </c>
      <c r="AX33"/>
      <c r="AY33"/>
    </row>
    <row r="34" spans="1:51" x14ac:dyDescent="0.25">
      <c r="A34" t="s">
        <v>1061</v>
      </c>
      <c r="B34" t="s">
        <v>387</v>
      </c>
      <c r="C34" t="s">
        <v>775</v>
      </c>
      <c r="D34" t="s">
        <v>983</v>
      </c>
      <c r="E34" s="32">
        <v>70.711111111111109</v>
      </c>
      <c r="F34" s="32">
        <v>248.99600000000007</v>
      </c>
      <c r="G34" s="32">
        <v>90.279555555555561</v>
      </c>
      <c r="H34" s="37">
        <v>0.36257432069412976</v>
      </c>
      <c r="I34" s="32">
        <v>224.65211111111117</v>
      </c>
      <c r="J34" s="32">
        <v>90.279555555555561</v>
      </c>
      <c r="K34" s="37">
        <v>0.40186382005955867</v>
      </c>
      <c r="L34" s="32">
        <v>61.043222222222212</v>
      </c>
      <c r="M34" s="32">
        <v>30.590444444444447</v>
      </c>
      <c r="N34" s="37">
        <v>0.50112761631557978</v>
      </c>
      <c r="O34" s="32">
        <v>49.945999999999991</v>
      </c>
      <c r="P34" s="32">
        <v>30.590444444444447</v>
      </c>
      <c r="Q34" s="37">
        <v>0.61247035687431328</v>
      </c>
      <c r="R34" s="32">
        <v>5.5111111111111111</v>
      </c>
      <c r="S34" s="32">
        <v>0</v>
      </c>
      <c r="T34" s="37">
        <v>0</v>
      </c>
      <c r="U34" s="32">
        <v>5.5861111111111112</v>
      </c>
      <c r="V34" s="32">
        <v>0</v>
      </c>
      <c r="W34" s="37">
        <v>0</v>
      </c>
      <c r="X34" s="32">
        <v>50.467333333333329</v>
      </c>
      <c r="Y34" s="32">
        <v>13.709333333333335</v>
      </c>
      <c r="Z34" s="37">
        <v>0.2716476664773253</v>
      </c>
      <c r="AA34" s="32">
        <v>13.246666666666668</v>
      </c>
      <c r="AB34" s="32">
        <v>0</v>
      </c>
      <c r="AC34" s="37">
        <v>0</v>
      </c>
      <c r="AD34" s="32">
        <v>123.76633333333339</v>
      </c>
      <c r="AE34" s="32">
        <v>45.979777777777784</v>
      </c>
      <c r="AF34" s="37">
        <v>0.37150472619999864</v>
      </c>
      <c r="AG34" s="32">
        <v>0</v>
      </c>
      <c r="AH34" s="32">
        <v>0</v>
      </c>
      <c r="AI34" s="37" t="s">
        <v>1175</v>
      </c>
      <c r="AJ34" s="32">
        <v>0.47244444444444439</v>
      </c>
      <c r="AK34" s="32">
        <v>0</v>
      </c>
      <c r="AL34" s="37">
        <v>0</v>
      </c>
      <c r="AM34" t="s">
        <v>27</v>
      </c>
      <c r="AN34" s="34">
        <v>5</v>
      </c>
      <c r="AX34"/>
      <c r="AY34"/>
    </row>
    <row r="35" spans="1:51" x14ac:dyDescent="0.25">
      <c r="A35" t="s">
        <v>1061</v>
      </c>
      <c r="B35" t="s">
        <v>645</v>
      </c>
      <c r="C35" t="s">
        <v>926</v>
      </c>
      <c r="D35" t="s">
        <v>1036</v>
      </c>
      <c r="E35" s="32">
        <v>32.577777777777776</v>
      </c>
      <c r="F35" s="32">
        <v>119.66388888888889</v>
      </c>
      <c r="G35" s="32">
        <v>0</v>
      </c>
      <c r="H35" s="37">
        <v>0</v>
      </c>
      <c r="I35" s="32">
        <v>108.47499999999999</v>
      </c>
      <c r="J35" s="32">
        <v>0</v>
      </c>
      <c r="K35" s="37">
        <v>0</v>
      </c>
      <c r="L35" s="32">
        <v>24.611111111111111</v>
      </c>
      <c r="M35" s="32">
        <v>0</v>
      </c>
      <c r="N35" s="37">
        <v>0</v>
      </c>
      <c r="O35" s="32">
        <v>13.422222222222222</v>
      </c>
      <c r="P35" s="32">
        <v>0</v>
      </c>
      <c r="Q35" s="37">
        <v>0</v>
      </c>
      <c r="R35" s="32">
        <v>5.6888888888888891</v>
      </c>
      <c r="S35" s="32">
        <v>0</v>
      </c>
      <c r="T35" s="37">
        <v>0</v>
      </c>
      <c r="U35" s="32">
        <v>5.5</v>
      </c>
      <c r="V35" s="32">
        <v>0</v>
      </c>
      <c r="W35" s="37">
        <v>0</v>
      </c>
      <c r="X35" s="32">
        <v>21.661111111111111</v>
      </c>
      <c r="Y35" s="32">
        <v>0</v>
      </c>
      <c r="Z35" s="37">
        <v>0</v>
      </c>
      <c r="AA35" s="32">
        <v>0</v>
      </c>
      <c r="AB35" s="32">
        <v>0</v>
      </c>
      <c r="AC35" s="37" t="s">
        <v>1175</v>
      </c>
      <c r="AD35" s="32">
        <v>58.305555555555557</v>
      </c>
      <c r="AE35" s="32">
        <v>0</v>
      </c>
      <c r="AF35" s="37">
        <v>0</v>
      </c>
      <c r="AG35" s="32">
        <v>0</v>
      </c>
      <c r="AH35" s="32">
        <v>0</v>
      </c>
      <c r="AI35" s="37" t="s">
        <v>1175</v>
      </c>
      <c r="AJ35" s="32">
        <v>15.08611111111111</v>
      </c>
      <c r="AK35" s="32">
        <v>0</v>
      </c>
      <c r="AL35" s="37">
        <v>0</v>
      </c>
      <c r="AM35" t="s">
        <v>291</v>
      </c>
      <c r="AN35" s="34">
        <v>5</v>
      </c>
      <c r="AX35"/>
      <c r="AY35"/>
    </row>
    <row r="36" spans="1:51" x14ac:dyDescent="0.25">
      <c r="A36" t="s">
        <v>1061</v>
      </c>
      <c r="B36" t="s">
        <v>661</v>
      </c>
      <c r="C36" t="s">
        <v>937</v>
      </c>
      <c r="D36" t="s">
        <v>1004</v>
      </c>
      <c r="E36" s="32">
        <v>42.722222222222221</v>
      </c>
      <c r="F36" s="32">
        <v>177.874</v>
      </c>
      <c r="G36" s="32">
        <v>2.4181111111111111</v>
      </c>
      <c r="H36" s="37">
        <v>1.3594516967691237E-2</v>
      </c>
      <c r="I36" s="32">
        <v>165.60466666666667</v>
      </c>
      <c r="J36" s="32">
        <v>2.4181111111111111</v>
      </c>
      <c r="K36" s="37">
        <v>1.4601708754852586E-2</v>
      </c>
      <c r="L36" s="32">
        <v>37.18066666666666</v>
      </c>
      <c r="M36" s="32">
        <v>0</v>
      </c>
      <c r="N36" s="37">
        <v>0</v>
      </c>
      <c r="O36" s="32">
        <v>24.911333333333328</v>
      </c>
      <c r="P36" s="32">
        <v>0</v>
      </c>
      <c r="Q36" s="37">
        <v>0</v>
      </c>
      <c r="R36" s="32">
        <v>7.2693333333333321</v>
      </c>
      <c r="S36" s="32">
        <v>0</v>
      </c>
      <c r="T36" s="37">
        <v>0</v>
      </c>
      <c r="U36" s="32">
        <v>5</v>
      </c>
      <c r="V36" s="32">
        <v>0</v>
      </c>
      <c r="W36" s="37">
        <v>0</v>
      </c>
      <c r="X36" s="32">
        <v>16.23</v>
      </c>
      <c r="Y36" s="32">
        <v>1.7861111111111112</v>
      </c>
      <c r="Z36" s="37">
        <v>0.11004997603888547</v>
      </c>
      <c r="AA36" s="32">
        <v>0</v>
      </c>
      <c r="AB36" s="32">
        <v>0</v>
      </c>
      <c r="AC36" s="37" t="s">
        <v>1175</v>
      </c>
      <c r="AD36" s="32">
        <v>60.624222222222215</v>
      </c>
      <c r="AE36" s="32">
        <v>0.6319999999999999</v>
      </c>
      <c r="AF36" s="37">
        <v>1.0424876012155023E-2</v>
      </c>
      <c r="AG36" s="32">
        <v>20.341666666666665</v>
      </c>
      <c r="AH36" s="32">
        <v>0</v>
      </c>
      <c r="AI36" s="37">
        <v>0</v>
      </c>
      <c r="AJ36" s="32">
        <v>43.497444444444461</v>
      </c>
      <c r="AK36" s="32">
        <v>0</v>
      </c>
      <c r="AL36" s="37">
        <v>0</v>
      </c>
      <c r="AM36" t="s">
        <v>307</v>
      </c>
      <c r="AN36" s="34">
        <v>5</v>
      </c>
      <c r="AX36"/>
      <c r="AY36"/>
    </row>
    <row r="37" spans="1:51" x14ac:dyDescent="0.25">
      <c r="A37" t="s">
        <v>1061</v>
      </c>
      <c r="B37" t="s">
        <v>704</v>
      </c>
      <c r="C37" t="s">
        <v>748</v>
      </c>
      <c r="D37" t="s">
        <v>983</v>
      </c>
      <c r="E37" s="32">
        <v>81.055555555555557</v>
      </c>
      <c r="F37" s="32">
        <v>196.4734444444444</v>
      </c>
      <c r="G37" s="32">
        <v>10.154</v>
      </c>
      <c r="H37" s="37">
        <v>5.1681284606740756E-2</v>
      </c>
      <c r="I37" s="32">
        <v>179.38733333333329</v>
      </c>
      <c r="J37" s="32">
        <v>10.154</v>
      </c>
      <c r="K37" s="37">
        <v>5.6603773584905676E-2</v>
      </c>
      <c r="L37" s="32">
        <v>46.660444444444444</v>
      </c>
      <c r="M37" s="32">
        <v>5.4327777777777779</v>
      </c>
      <c r="N37" s="37">
        <v>0.11643219095879451</v>
      </c>
      <c r="O37" s="32">
        <v>29.574333333333335</v>
      </c>
      <c r="P37" s="32">
        <v>5.4327777777777779</v>
      </c>
      <c r="Q37" s="37">
        <v>0.18369907840507346</v>
      </c>
      <c r="R37" s="32">
        <v>11.397222222222222</v>
      </c>
      <c r="S37" s="32">
        <v>0</v>
      </c>
      <c r="T37" s="37">
        <v>0</v>
      </c>
      <c r="U37" s="32">
        <v>5.6888888888888891</v>
      </c>
      <c r="V37" s="32">
        <v>0</v>
      </c>
      <c r="W37" s="37">
        <v>0</v>
      </c>
      <c r="X37" s="32">
        <v>24.961333333333339</v>
      </c>
      <c r="Y37" s="32">
        <v>3.122555555555556</v>
      </c>
      <c r="Z37" s="37">
        <v>0.1250957035770881</v>
      </c>
      <c r="AA37" s="32">
        <v>0</v>
      </c>
      <c r="AB37" s="32">
        <v>0</v>
      </c>
      <c r="AC37" s="37" t="s">
        <v>1175</v>
      </c>
      <c r="AD37" s="32">
        <v>59.413666666666664</v>
      </c>
      <c r="AE37" s="32">
        <v>0.25033333333333335</v>
      </c>
      <c r="AF37" s="37">
        <v>4.2133964688259159E-3</v>
      </c>
      <c r="AG37" s="32">
        <v>0</v>
      </c>
      <c r="AH37" s="32">
        <v>0</v>
      </c>
      <c r="AI37" s="37" t="s">
        <v>1175</v>
      </c>
      <c r="AJ37" s="32">
        <v>65.43799999999996</v>
      </c>
      <c r="AK37" s="32">
        <v>1.3483333333333332</v>
      </c>
      <c r="AL37" s="37">
        <v>2.06047454588058E-2</v>
      </c>
      <c r="AM37" t="s">
        <v>351</v>
      </c>
      <c r="AN37" s="34">
        <v>5</v>
      </c>
      <c r="AX37"/>
      <c r="AY37"/>
    </row>
    <row r="38" spans="1:51" x14ac:dyDescent="0.25">
      <c r="A38" t="s">
        <v>1061</v>
      </c>
      <c r="B38" t="s">
        <v>498</v>
      </c>
      <c r="C38" t="s">
        <v>745</v>
      </c>
      <c r="D38" t="s">
        <v>979</v>
      </c>
      <c r="E38" s="32">
        <v>21.611111111111111</v>
      </c>
      <c r="F38" s="32">
        <v>151.43155555555558</v>
      </c>
      <c r="G38" s="32">
        <v>0</v>
      </c>
      <c r="H38" s="37">
        <v>0</v>
      </c>
      <c r="I38" s="32">
        <v>128.80266666666668</v>
      </c>
      <c r="J38" s="32">
        <v>0</v>
      </c>
      <c r="K38" s="37">
        <v>0</v>
      </c>
      <c r="L38" s="32">
        <v>26.704444444444444</v>
      </c>
      <c r="M38" s="32">
        <v>0</v>
      </c>
      <c r="N38" s="37">
        <v>0</v>
      </c>
      <c r="O38" s="32">
        <v>11.449666666666669</v>
      </c>
      <c r="P38" s="32">
        <v>0</v>
      </c>
      <c r="Q38" s="37">
        <v>0</v>
      </c>
      <c r="R38" s="32">
        <v>9.921444444444445</v>
      </c>
      <c r="S38" s="32">
        <v>0</v>
      </c>
      <c r="T38" s="37">
        <v>0</v>
      </c>
      <c r="U38" s="32">
        <v>5.333333333333333</v>
      </c>
      <c r="V38" s="32">
        <v>0</v>
      </c>
      <c r="W38" s="37">
        <v>0</v>
      </c>
      <c r="X38" s="32">
        <v>18.327111111111115</v>
      </c>
      <c r="Y38" s="32">
        <v>0</v>
      </c>
      <c r="Z38" s="37">
        <v>0</v>
      </c>
      <c r="AA38" s="32">
        <v>7.3741111111111106</v>
      </c>
      <c r="AB38" s="32">
        <v>0</v>
      </c>
      <c r="AC38" s="37">
        <v>0</v>
      </c>
      <c r="AD38" s="32">
        <v>76.50755555555557</v>
      </c>
      <c r="AE38" s="32">
        <v>0</v>
      </c>
      <c r="AF38" s="37">
        <v>0</v>
      </c>
      <c r="AG38" s="32">
        <v>0</v>
      </c>
      <c r="AH38" s="32">
        <v>0</v>
      </c>
      <c r="AI38" s="37" t="s">
        <v>1175</v>
      </c>
      <c r="AJ38" s="32">
        <v>22.518333333333331</v>
      </c>
      <c r="AK38" s="32">
        <v>0</v>
      </c>
      <c r="AL38" s="37">
        <v>0</v>
      </c>
      <c r="AM38" t="s">
        <v>140</v>
      </c>
      <c r="AN38" s="34">
        <v>5</v>
      </c>
      <c r="AX38"/>
      <c r="AY38"/>
    </row>
    <row r="39" spans="1:51" x14ac:dyDescent="0.25">
      <c r="A39" t="s">
        <v>1061</v>
      </c>
      <c r="B39" t="s">
        <v>626</v>
      </c>
      <c r="C39" t="s">
        <v>749</v>
      </c>
      <c r="D39" t="s">
        <v>981</v>
      </c>
      <c r="E39" s="32">
        <v>23.133333333333333</v>
      </c>
      <c r="F39" s="32">
        <v>158.97777777777776</v>
      </c>
      <c r="G39" s="32">
        <v>1.0722222222222222</v>
      </c>
      <c r="H39" s="37">
        <v>6.7444786133631536E-3</v>
      </c>
      <c r="I39" s="32">
        <v>147.9111111111111</v>
      </c>
      <c r="J39" s="32">
        <v>1.0722222222222222</v>
      </c>
      <c r="K39" s="37">
        <v>7.249098557692308E-3</v>
      </c>
      <c r="L39" s="32">
        <v>71.094444444444434</v>
      </c>
      <c r="M39" s="32">
        <v>0</v>
      </c>
      <c r="N39" s="37">
        <v>0</v>
      </c>
      <c r="O39" s="32">
        <v>60.027777777777779</v>
      </c>
      <c r="P39" s="32">
        <v>0</v>
      </c>
      <c r="Q39" s="37">
        <v>0</v>
      </c>
      <c r="R39" s="32">
        <v>5.822222222222222</v>
      </c>
      <c r="S39" s="32">
        <v>0</v>
      </c>
      <c r="T39" s="37">
        <v>0</v>
      </c>
      <c r="U39" s="32">
        <v>5.2444444444444445</v>
      </c>
      <c r="V39" s="32">
        <v>0</v>
      </c>
      <c r="W39" s="37">
        <v>0</v>
      </c>
      <c r="X39" s="32">
        <v>19.722222222222221</v>
      </c>
      <c r="Y39" s="32">
        <v>0</v>
      </c>
      <c r="Z39" s="37">
        <v>0</v>
      </c>
      <c r="AA39" s="32">
        <v>0</v>
      </c>
      <c r="AB39" s="32">
        <v>0</v>
      </c>
      <c r="AC39" s="37" t="s">
        <v>1175</v>
      </c>
      <c r="AD39" s="32">
        <v>68.161111111111111</v>
      </c>
      <c r="AE39" s="32">
        <v>1.0722222222222222</v>
      </c>
      <c r="AF39" s="37">
        <v>1.5730703398810008E-2</v>
      </c>
      <c r="AG39" s="32">
        <v>0</v>
      </c>
      <c r="AH39" s="32">
        <v>0</v>
      </c>
      <c r="AI39" s="37" t="s">
        <v>1175</v>
      </c>
      <c r="AJ39" s="32">
        <v>0</v>
      </c>
      <c r="AK39" s="32">
        <v>0</v>
      </c>
      <c r="AL39" s="37" t="s">
        <v>1175</v>
      </c>
      <c r="AM39" t="s">
        <v>272</v>
      </c>
      <c r="AN39" s="34">
        <v>5</v>
      </c>
      <c r="AX39"/>
      <c r="AY39"/>
    </row>
    <row r="40" spans="1:51" x14ac:dyDescent="0.25">
      <c r="A40" t="s">
        <v>1061</v>
      </c>
      <c r="B40" t="s">
        <v>680</v>
      </c>
      <c r="C40" t="s">
        <v>749</v>
      </c>
      <c r="D40" t="s">
        <v>981</v>
      </c>
      <c r="E40" s="32">
        <v>44.211111111111109</v>
      </c>
      <c r="F40" s="32">
        <v>180.23333333333332</v>
      </c>
      <c r="G40" s="32">
        <v>0.60833333333333339</v>
      </c>
      <c r="H40" s="37">
        <v>3.3752542999815061E-3</v>
      </c>
      <c r="I40" s="32">
        <v>160.45833333333331</v>
      </c>
      <c r="J40" s="32">
        <v>0.60833333333333339</v>
      </c>
      <c r="K40" s="37">
        <v>3.7912230589457292E-3</v>
      </c>
      <c r="L40" s="32">
        <v>62.091666666666676</v>
      </c>
      <c r="M40" s="32">
        <v>0.17222222222222222</v>
      </c>
      <c r="N40" s="37">
        <v>2.7736769113765485E-3</v>
      </c>
      <c r="O40" s="32">
        <v>42.31666666666667</v>
      </c>
      <c r="P40" s="32">
        <v>0.17222222222222222</v>
      </c>
      <c r="Q40" s="37">
        <v>4.0698437705133251E-3</v>
      </c>
      <c r="R40" s="32">
        <v>14.441666666666666</v>
      </c>
      <c r="S40" s="32">
        <v>0</v>
      </c>
      <c r="T40" s="37">
        <v>0</v>
      </c>
      <c r="U40" s="32">
        <v>5.333333333333333</v>
      </c>
      <c r="V40" s="32">
        <v>0</v>
      </c>
      <c r="W40" s="37">
        <v>0</v>
      </c>
      <c r="X40" s="32">
        <v>4.6749999999999998</v>
      </c>
      <c r="Y40" s="32">
        <v>0.43611111111111112</v>
      </c>
      <c r="Z40" s="37">
        <v>9.328579916815212E-2</v>
      </c>
      <c r="AA40" s="32">
        <v>0</v>
      </c>
      <c r="AB40" s="32">
        <v>0</v>
      </c>
      <c r="AC40" s="37" t="s">
        <v>1175</v>
      </c>
      <c r="AD40" s="32">
        <v>102.83888888888889</v>
      </c>
      <c r="AE40" s="32">
        <v>0</v>
      </c>
      <c r="AF40" s="37">
        <v>0</v>
      </c>
      <c r="AG40" s="32">
        <v>0</v>
      </c>
      <c r="AH40" s="32">
        <v>0</v>
      </c>
      <c r="AI40" s="37" t="s">
        <v>1175</v>
      </c>
      <c r="AJ40" s="32">
        <v>10.627777777777778</v>
      </c>
      <c r="AK40" s="32">
        <v>0</v>
      </c>
      <c r="AL40" s="37">
        <v>0</v>
      </c>
      <c r="AM40" t="s">
        <v>326</v>
      </c>
      <c r="AN40" s="34">
        <v>5</v>
      </c>
      <c r="AX40"/>
      <c r="AY40"/>
    </row>
    <row r="41" spans="1:51" x14ac:dyDescent="0.25">
      <c r="A41" t="s">
        <v>1061</v>
      </c>
      <c r="B41" t="s">
        <v>537</v>
      </c>
      <c r="C41" t="s">
        <v>865</v>
      </c>
      <c r="D41" t="s">
        <v>1015</v>
      </c>
      <c r="E41" s="32">
        <v>55.988888888888887</v>
      </c>
      <c r="F41" s="32">
        <v>257.18333333333334</v>
      </c>
      <c r="G41" s="32">
        <v>0</v>
      </c>
      <c r="H41" s="37">
        <v>0</v>
      </c>
      <c r="I41" s="32">
        <v>227.25555555555559</v>
      </c>
      <c r="J41" s="32">
        <v>0</v>
      </c>
      <c r="K41" s="37">
        <v>0</v>
      </c>
      <c r="L41" s="32">
        <v>84.777777777777786</v>
      </c>
      <c r="M41" s="32">
        <v>0</v>
      </c>
      <c r="N41" s="37">
        <v>0</v>
      </c>
      <c r="O41" s="32">
        <v>54.85</v>
      </c>
      <c r="P41" s="32">
        <v>0</v>
      </c>
      <c r="Q41" s="37">
        <v>0</v>
      </c>
      <c r="R41" s="32">
        <v>24.727777777777778</v>
      </c>
      <c r="S41" s="32">
        <v>0</v>
      </c>
      <c r="T41" s="37">
        <v>0</v>
      </c>
      <c r="U41" s="32">
        <v>5.2</v>
      </c>
      <c r="V41" s="32">
        <v>0</v>
      </c>
      <c r="W41" s="37">
        <v>0</v>
      </c>
      <c r="X41" s="32">
        <v>19.516666666666666</v>
      </c>
      <c r="Y41" s="32">
        <v>0</v>
      </c>
      <c r="Z41" s="37">
        <v>0</v>
      </c>
      <c r="AA41" s="32">
        <v>0</v>
      </c>
      <c r="AB41" s="32">
        <v>0</v>
      </c>
      <c r="AC41" s="37" t="s">
        <v>1175</v>
      </c>
      <c r="AD41" s="32">
        <v>151.19444444444446</v>
      </c>
      <c r="AE41" s="32">
        <v>0</v>
      </c>
      <c r="AF41" s="37">
        <v>0</v>
      </c>
      <c r="AG41" s="32">
        <v>0</v>
      </c>
      <c r="AH41" s="32">
        <v>0</v>
      </c>
      <c r="AI41" s="37" t="s">
        <v>1175</v>
      </c>
      <c r="AJ41" s="32">
        <v>1.6944444444444444</v>
      </c>
      <c r="AK41" s="32">
        <v>0</v>
      </c>
      <c r="AL41" s="37">
        <v>0</v>
      </c>
      <c r="AM41" t="s">
        <v>181</v>
      </c>
      <c r="AN41" s="34">
        <v>5</v>
      </c>
      <c r="AX41"/>
      <c r="AY41"/>
    </row>
    <row r="42" spans="1:51" x14ac:dyDescent="0.25">
      <c r="A42" t="s">
        <v>1061</v>
      </c>
      <c r="B42" t="s">
        <v>561</v>
      </c>
      <c r="C42" t="s">
        <v>748</v>
      </c>
      <c r="D42" t="s">
        <v>983</v>
      </c>
      <c r="E42" s="32">
        <v>147.72222222222223</v>
      </c>
      <c r="F42" s="32">
        <v>596.21111111111111</v>
      </c>
      <c r="G42" s="32">
        <v>5.5805555555555557</v>
      </c>
      <c r="H42" s="37">
        <v>9.3600327997167294E-3</v>
      </c>
      <c r="I42" s="32">
        <v>564.24166666666667</v>
      </c>
      <c r="J42" s="32">
        <v>5.5805555555555557</v>
      </c>
      <c r="K42" s="37">
        <v>9.89036415641446E-3</v>
      </c>
      <c r="L42" s="32">
        <v>136.29722222222222</v>
      </c>
      <c r="M42" s="32">
        <v>5.0805555555555557</v>
      </c>
      <c r="N42" s="37">
        <v>3.7275561986671292E-2</v>
      </c>
      <c r="O42" s="32">
        <v>104.32777777777778</v>
      </c>
      <c r="P42" s="32">
        <v>5.0805555555555557</v>
      </c>
      <c r="Q42" s="37">
        <v>4.8698013738750733E-2</v>
      </c>
      <c r="R42" s="32">
        <v>31.969444444444445</v>
      </c>
      <c r="S42" s="32">
        <v>0</v>
      </c>
      <c r="T42" s="37">
        <v>0</v>
      </c>
      <c r="U42" s="32">
        <v>0</v>
      </c>
      <c r="V42" s="32">
        <v>0</v>
      </c>
      <c r="W42" s="37" t="s">
        <v>1175</v>
      </c>
      <c r="X42" s="32">
        <v>75.663888888888891</v>
      </c>
      <c r="Y42" s="32">
        <v>0</v>
      </c>
      <c r="Z42" s="37">
        <v>0</v>
      </c>
      <c r="AA42" s="32">
        <v>0</v>
      </c>
      <c r="AB42" s="32">
        <v>0</v>
      </c>
      <c r="AC42" s="37" t="s">
        <v>1175</v>
      </c>
      <c r="AD42" s="32">
        <v>337.5361111111111</v>
      </c>
      <c r="AE42" s="32">
        <v>0.5</v>
      </c>
      <c r="AF42" s="37">
        <v>1.4813229860179569E-3</v>
      </c>
      <c r="AG42" s="32">
        <v>0</v>
      </c>
      <c r="AH42" s="32">
        <v>0</v>
      </c>
      <c r="AI42" s="37" t="s">
        <v>1175</v>
      </c>
      <c r="AJ42" s="32">
        <v>46.713888888888889</v>
      </c>
      <c r="AK42" s="32">
        <v>0</v>
      </c>
      <c r="AL42" s="37">
        <v>0</v>
      </c>
      <c r="AM42" t="s">
        <v>205</v>
      </c>
      <c r="AN42" s="34">
        <v>5</v>
      </c>
      <c r="AX42"/>
      <c r="AY42"/>
    </row>
    <row r="43" spans="1:51" x14ac:dyDescent="0.25">
      <c r="A43" t="s">
        <v>1061</v>
      </c>
      <c r="B43" t="s">
        <v>388</v>
      </c>
      <c r="C43" t="s">
        <v>768</v>
      </c>
      <c r="D43" t="s">
        <v>983</v>
      </c>
      <c r="E43" s="32">
        <v>93.766666666666666</v>
      </c>
      <c r="F43" s="32">
        <v>309.24888888888893</v>
      </c>
      <c r="G43" s="32">
        <v>87.435888888888911</v>
      </c>
      <c r="H43" s="37">
        <v>0.2827363073252756</v>
      </c>
      <c r="I43" s="32">
        <v>281.13222222222225</v>
      </c>
      <c r="J43" s="32">
        <v>85.341444444444463</v>
      </c>
      <c r="K43" s="37">
        <v>0.30356336875886797</v>
      </c>
      <c r="L43" s="32">
        <v>66.795222222222222</v>
      </c>
      <c r="M43" s="32">
        <v>16.929555555555552</v>
      </c>
      <c r="N43" s="37">
        <v>0.25345458840203139</v>
      </c>
      <c r="O43" s="32">
        <v>48.900777777777776</v>
      </c>
      <c r="P43" s="32">
        <v>14.835111111111107</v>
      </c>
      <c r="Q43" s="37">
        <v>0.30337168006871051</v>
      </c>
      <c r="R43" s="32">
        <v>12.472222222222221</v>
      </c>
      <c r="S43" s="32">
        <v>2.0944444444444446</v>
      </c>
      <c r="T43" s="37">
        <v>0.16792873051224946</v>
      </c>
      <c r="U43" s="32">
        <v>5.4222222222222225</v>
      </c>
      <c r="V43" s="32">
        <v>0</v>
      </c>
      <c r="W43" s="37">
        <v>0</v>
      </c>
      <c r="X43" s="32">
        <v>69.754444444444474</v>
      </c>
      <c r="Y43" s="32">
        <v>41.861111111111128</v>
      </c>
      <c r="Z43" s="37">
        <v>0.60012105958999029</v>
      </c>
      <c r="AA43" s="32">
        <v>10.222222222222221</v>
      </c>
      <c r="AB43" s="32">
        <v>0</v>
      </c>
      <c r="AC43" s="37">
        <v>0</v>
      </c>
      <c r="AD43" s="32">
        <v>160.91644444444447</v>
      </c>
      <c r="AE43" s="32">
        <v>28.64522222222223</v>
      </c>
      <c r="AF43" s="37">
        <v>0.17801301986952514</v>
      </c>
      <c r="AG43" s="32">
        <v>0</v>
      </c>
      <c r="AH43" s="32">
        <v>0</v>
      </c>
      <c r="AI43" s="37" t="s">
        <v>1175</v>
      </c>
      <c r="AJ43" s="32">
        <v>1.5605555555555557</v>
      </c>
      <c r="AK43" s="32">
        <v>0</v>
      </c>
      <c r="AL43" s="37">
        <v>0</v>
      </c>
      <c r="AM43" t="s">
        <v>28</v>
      </c>
      <c r="AN43" s="34">
        <v>5</v>
      </c>
      <c r="AX43"/>
      <c r="AY43"/>
    </row>
    <row r="44" spans="1:51" x14ac:dyDescent="0.25">
      <c r="A44" t="s">
        <v>1061</v>
      </c>
      <c r="B44" t="s">
        <v>611</v>
      </c>
      <c r="C44" t="s">
        <v>713</v>
      </c>
      <c r="D44" t="s">
        <v>973</v>
      </c>
      <c r="E44" s="32">
        <v>47.055555555555557</v>
      </c>
      <c r="F44" s="32">
        <v>260.30277777777781</v>
      </c>
      <c r="G44" s="32">
        <v>91.775000000000006</v>
      </c>
      <c r="H44" s="37">
        <v>0.35257019069673134</v>
      </c>
      <c r="I44" s="32">
        <v>220.25555555555556</v>
      </c>
      <c r="J44" s="32">
        <v>91.775000000000006</v>
      </c>
      <c r="K44" s="37">
        <v>0.41667507440851537</v>
      </c>
      <c r="L44" s="32">
        <v>74.694444444444443</v>
      </c>
      <c r="M44" s="32">
        <v>4.7722222222222221</v>
      </c>
      <c r="N44" s="37">
        <v>6.3889921904053557E-2</v>
      </c>
      <c r="O44" s="32">
        <v>34.647222222222226</v>
      </c>
      <c r="P44" s="32">
        <v>4.7722222222222221</v>
      </c>
      <c r="Q44" s="37">
        <v>0.13773751302814077</v>
      </c>
      <c r="R44" s="32">
        <v>34.352777777777774</v>
      </c>
      <c r="S44" s="32">
        <v>0</v>
      </c>
      <c r="T44" s="37">
        <v>0</v>
      </c>
      <c r="U44" s="32">
        <v>5.6944444444444446</v>
      </c>
      <c r="V44" s="32">
        <v>0</v>
      </c>
      <c r="W44" s="37">
        <v>0</v>
      </c>
      <c r="X44" s="32">
        <v>25.802777777777777</v>
      </c>
      <c r="Y44" s="32">
        <v>6.802777777777778</v>
      </c>
      <c r="Z44" s="37">
        <v>0.2636451717084724</v>
      </c>
      <c r="AA44" s="32">
        <v>0</v>
      </c>
      <c r="AB44" s="32">
        <v>0</v>
      </c>
      <c r="AC44" s="37" t="s">
        <v>1175</v>
      </c>
      <c r="AD44" s="32">
        <v>151.53333333333333</v>
      </c>
      <c r="AE44" s="32">
        <v>80.2</v>
      </c>
      <c r="AF44" s="37">
        <v>0.52925648922129342</v>
      </c>
      <c r="AG44" s="32">
        <v>0</v>
      </c>
      <c r="AH44" s="32">
        <v>0</v>
      </c>
      <c r="AI44" s="37" t="s">
        <v>1175</v>
      </c>
      <c r="AJ44" s="32">
        <v>8.2722222222222221</v>
      </c>
      <c r="AK44" s="32">
        <v>0</v>
      </c>
      <c r="AL44" s="37">
        <v>0</v>
      </c>
      <c r="AM44" t="s">
        <v>256</v>
      </c>
      <c r="AN44" s="34">
        <v>5</v>
      </c>
      <c r="AX44"/>
      <c r="AY44"/>
    </row>
    <row r="45" spans="1:51" x14ac:dyDescent="0.25">
      <c r="A45" t="s">
        <v>1061</v>
      </c>
      <c r="B45" t="s">
        <v>420</v>
      </c>
      <c r="C45" t="s">
        <v>796</v>
      </c>
      <c r="D45" t="s">
        <v>976</v>
      </c>
      <c r="E45" s="32">
        <v>43.711111111111109</v>
      </c>
      <c r="F45" s="32">
        <v>158.74666666666667</v>
      </c>
      <c r="G45" s="32">
        <v>6.6138888888888889</v>
      </c>
      <c r="H45" s="37">
        <v>4.1663167030628813E-2</v>
      </c>
      <c r="I45" s="32">
        <v>153.54111111111112</v>
      </c>
      <c r="J45" s="32">
        <v>6.6138888888888889</v>
      </c>
      <c r="K45" s="37">
        <v>4.3075687293305444E-2</v>
      </c>
      <c r="L45" s="32">
        <v>33.86888888888889</v>
      </c>
      <c r="M45" s="32">
        <v>0</v>
      </c>
      <c r="N45" s="37">
        <v>0</v>
      </c>
      <c r="O45" s="32">
        <v>28.66333333333333</v>
      </c>
      <c r="P45" s="32">
        <v>0</v>
      </c>
      <c r="Q45" s="37">
        <v>0</v>
      </c>
      <c r="R45" s="32">
        <v>0</v>
      </c>
      <c r="S45" s="32">
        <v>0</v>
      </c>
      <c r="T45" s="37" t="s">
        <v>1175</v>
      </c>
      <c r="U45" s="32">
        <v>5.2055555555555557</v>
      </c>
      <c r="V45" s="32">
        <v>0</v>
      </c>
      <c r="W45" s="37">
        <v>0</v>
      </c>
      <c r="X45" s="32">
        <v>33.68888888888889</v>
      </c>
      <c r="Y45" s="32">
        <v>5.2861111111111114</v>
      </c>
      <c r="Z45" s="37">
        <v>0.15690963060686017</v>
      </c>
      <c r="AA45" s="32">
        <v>0</v>
      </c>
      <c r="AB45" s="32">
        <v>0</v>
      </c>
      <c r="AC45" s="37" t="s">
        <v>1175</v>
      </c>
      <c r="AD45" s="32">
        <v>52.466666666666669</v>
      </c>
      <c r="AE45" s="32">
        <v>1.3277777777777777</v>
      </c>
      <c r="AF45" s="37">
        <v>2.5307073274036425E-2</v>
      </c>
      <c r="AG45" s="32">
        <v>0</v>
      </c>
      <c r="AH45" s="32">
        <v>0</v>
      </c>
      <c r="AI45" s="37" t="s">
        <v>1175</v>
      </c>
      <c r="AJ45" s="32">
        <v>38.722222222222221</v>
      </c>
      <c r="AK45" s="32">
        <v>0</v>
      </c>
      <c r="AL45" s="37">
        <v>0</v>
      </c>
      <c r="AM45" t="s">
        <v>60</v>
      </c>
      <c r="AN45" s="34">
        <v>5</v>
      </c>
      <c r="AX45"/>
      <c r="AY45"/>
    </row>
    <row r="46" spans="1:51" x14ac:dyDescent="0.25">
      <c r="A46" t="s">
        <v>1061</v>
      </c>
      <c r="B46" t="s">
        <v>528</v>
      </c>
      <c r="C46" t="s">
        <v>755</v>
      </c>
      <c r="D46" t="s">
        <v>1001</v>
      </c>
      <c r="E46" s="32">
        <v>64.477777777777774</v>
      </c>
      <c r="F46" s="32">
        <v>291.07555555555558</v>
      </c>
      <c r="G46" s="32">
        <v>113.31166666666665</v>
      </c>
      <c r="H46" s="37">
        <v>0.38928609601172653</v>
      </c>
      <c r="I46" s="32">
        <v>279.46444444444444</v>
      </c>
      <c r="J46" s="32">
        <v>113.31166666666665</v>
      </c>
      <c r="K46" s="37">
        <v>0.40546004659706258</v>
      </c>
      <c r="L46" s="32">
        <v>59.599999999999994</v>
      </c>
      <c r="M46" s="32">
        <v>13.102777777777778</v>
      </c>
      <c r="N46" s="37">
        <v>0.2198452647278151</v>
      </c>
      <c r="O46" s="32">
        <v>47.988888888888887</v>
      </c>
      <c r="P46" s="32">
        <v>13.102777777777778</v>
      </c>
      <c r="Q46" s="37">
        <v>0.27303774021764299</v>
      </c>
      <c r="R46" s="32">
        <v>0</v>
      </c>
      <c r="S46" s="32">
        <v>0</v>
      </c>
      <c r="T46" s="37" t="s">
        <v>1175</v>
      </c>
      <c r="U46" s="32">
        <v>11.611111111111111</v>
      </c>
      <c r="V46" s="32">
        <v>0</v>
      </c>
      <c r="W46" s="37">
        <v>0</v>
      </c>
      <c r="X46" s="32">
        <v>29.324999999999999</v>
      </c>
      <c r="Y46" s="32">
        <v>0</v>
      </c>
      <c r="Z46" s="37">
        <v>0</v>
      </c>
      <c r="AA46" s="32">
        <v>0</v>
      </c>
      <c r="AB46" s="32">
        <v>0</v>
      </c>
      <c r="AC46" s="37" t="s">
        <v>1175</v>
      </c>
      <c r="AD46" s="32">
        <v>180.76444444444445</v>
      </c>
      <c r="AE46" s="32">
        <v>100.20888888888888</v>
      </c>
      <c r="AF46" s="37">
        <v>0.55436172305271436</v>
      </c>
      <c r="AG46" s="32">
        <v>0</v>
      </c>
      <c r="AH46" s="32">
        <v>0</v>
      </c>
      <c r="AI46" s="37" t="s">
        <v>1175</v>
      </c>
      <c r="AJ46" s="32">
        <v>21.386111111111113</v>
      </c>
      <c r="AK46" s="32">
        <v>0</v>
      </c>
      <c r="AL46" s="37">
        <v>0</v>
      </c>
      <c r="AM46" t="s">
        <v>171</v>
      </c>
      <c r="AN46" s="34">
        <v>5</v>
      </c>
      <c r="AX46"/>
      <c r="AY46"/>
    </row>
    <row r="47" spans="1:51" x14ac:dyDescent="0.25">
      <c r="A47" t="s">
        <v>1061</v>
      </c>
      <c r="B47" t="s">
        <v>487</v>
      </c>
      <c r="C47" t="s">
        <v>836</v>
      </c>
      <c r="D47" t="s">
        <v>1001</v>
      </c>
      <c r="E47" s="32">
        <v>38.955555555555556</v>
      </c>
      <c r="F47" s="32">
        <v>167.66388888888889</v>
      </c>
      <c r="G47" s="32">
        <v>37.302777777777777</v>
      </c>
      <c r="H47" s="37">
        <v>0.22248546198578503</v>
      </c>
      <c r="I47" s="32">
        <v>157.40833333333333</v>
      </c>
      <c r="J47" s="32">
        <v>37.302777777777777</v>
      </c>
      <c r="K47" s="37">
        <v>0.23698095893553567</v>
      </c>
      <c r="L47" s="32">
        <v>24.35</v>
      </c>
      <c r="M47" s="32">
        <v>0</v>
      </c>
      <c r="N47" s="37">
        <v>0</v>
      </c>
      <c r="O47" s="32">
        <v>14.094444444444445</v>
      </c>
      <c r="P47" s="32">
        <v>0</v>
      </c>
      <c r="Q47" s="37">
        <v>0</v>
      </c>
      <c r="R47" s="32">
        <v>3.8888888888888888</v>
      </c>
      <c r="S47" s="32">
        <v>0</v>
      </c>
      <c r="T47" s="37">
        <v>0</v>
      </c>
      <c r="U47" s="32">
        <v>6.3666666666666663</v>
      </c>
      <c r="V47" s="32">
        <v>0</v>
      </c>
      <c r="W47" s="37">
        <v>0</v>
      </c>
      <c r="X47" s="32">
        <v>31.194444444444443</v>
      </c>
      <c r="Y47" s="32">
        <v>0</v>
      </c>
      <c r="Z47" s="37">
        <v>0</v>
      </c>
      <c r="AA47" s="32">
        <v>0</v>
      </c>
      <c r="AB47" s="32">
        <v>0</v>
      </c>
      <c r="AC47" s="37" t="s">
        <v>1175</v>
      </c>
      <c r="AD47" s="32">
        <v>96.788888888888891</v>
      </c>
      <c r="AE47" s="32">
        <v>37.302777777777777</v>
      </c>
      <c r="AF47" s="37">
        <v>0.38540351279990814</v>
      </c>
      <c r="AG47" s="32">
        <v>0</v>
      </c>
      <c r="AH47" s="32">
        <v>0</v>
      </c>
      <c r="AI47" s="37" t="s">
        <v>1175</v>
      </c>
      <c r="AJ47" s="32">
        <v>15.330555555555556</v>
      </c>
      <c r="AK47" s="32">
        <v>0</v>
      </c>
      <c r="AL47" s="37">
        <v>0</v>
      </c>
      <c r="AM47" t="s">
        <v>129</v>
      </c>
      <c r="AN47" s="34">
        <v>5</v>
      </c>
      <c r="AX47"/>
      <c r="AY47"/>
    </row>
    <row r="48" spans="1:51" x14ac:dyDescent="0.25">
      <c r="A48" t="s">
        <v>1061</v>
      </c>
      <c r="B48" t="s">
        <v>532</v>
      </c>
      <c r="C48" t="s">
        <v>862</v>
      </c>
      <c r="D48" t="s">
        <v>1023</v>
      </c>
      <c r="E48" s="32">
        <v>24.7</v>
      </c>
      <c r="F48" s="32">
        <v>99.75833333333334</v>
      </c>
      <c r="G48" s="32">
        <v>3.1805555555555558</v>
      </c>
      <c r="H48" s="37">
        <v>3.1882605184752041E-2</v>
      </c>
      <c r="I48" s="32">
        <v>90.397222222222226</v>
      </c>
      <c r="J48" s="32">
        <v>3.1805555555555558</v>
      </c>
      <c r="K48" s="37">
        <v>3.5184217804136067E-2</v>
      </c>
      <c r="L48" s="32">
        <v>20.838888888888889</v>
      </c>
      <c r="M48" s="32">
        <v>0</v>
      </c>
      <c r="N48" s="37">
        <v>0</v>
      </c>
      <c r="O48" s="32">
        <v>11.477777777777778</v>
      </c>
      <c r="P48" s="32">
        <v>0</v>
      </c>
      <c r="Q48" s="37">
        <v>0</v>
      </c>
      <c r="R48" s="32">
        <v>4.2027777777777775</v>
      </c>
      <c r="S48" s="32">
        <v>0</v>
      </c>
      <c r="T48" s="37">
        <v>0</v>
      </c>
      <c r="U48" s="32">
        <v>5.1583333333333332</v>
      </c>
      <c r="V48" s="32">
        <v>0</v>
      </c>
      <c r="W48" s="37">
        <v>0</v>
      </c>
      <c r="X48" s="32">
        <v>24.488888888888887</v>
      </c>
      <c r="Y48" s="32">
        <v>0</v>
      </c>
      <c r="Z48" s="37">
        <v>0</v>
      </c>
      <c r="AA48" s="32">
        <v>0</v>
      </c>
      <c r="AB48" s="32">
        <v>0</v>
      </c>
      <c r="AC48" s="37" t="s">
        <v>1175</v>
      </c>
      <c r="AD48" s="32">
        <v>33.711111111111109</v>
      </c>
      <c r="AE48" s="32">
        <v>2.2083333333333335</v>
      </c>
      <c r="AF48" s="37">
        <v>6.5507580751483205E-2</v>
      </c>
      <c r="AG48" s="32">
        <v>16.361111111111111</v>
      </c>
      <c r="AH48" s="32">
        <v>0.97222222222222221</v>
      </c>
      <c r="AI48" s="37">
        <v>5.9422750424448216E-2</v>
      </c>
      <c r="AJ48" s="32">
        <v>4.3583333333333334</v>
      </c>
      <c r="AK48" s="32">
        <v>0</v>
      </c>
      <c r="AL48" s="37">
        <v>0</v>
      </c>
      <c r="AM48" t="s">
        <v>175</v>
      </c>
      <c r="AN48" s="34">
        <v>5</v>
      </c>
      <c r="AX48"/>
      <c r="AY48"/>
    </row>
    <row r="49" spans="1:51" x14ac:dyDescent="0.25">
      <c r="A49" t="s">
        <v>1061</v>
      </c>
      <c r="B49" t="s">
        <v>620</v>
      </c>
      <c r="C49" t="s">
        <v>908</v>
      </c>
      <c r="D49" t="s">
        <v>976</v>
      </c>
      <c r="E49" s="32">
        <v>32.722222222222221</v>
      </c>
      <c r="F49" s="32">
        <v>156.15277777777777</v>
      </c>
      <c r="G49" s="32">
        <v>0</v>
      </c>
      <c r="H49" s="37">
        <v>0</v>
      </c>
      <c r="I49" s="32">
        <v>133.33055555555555</v>
      </c>
      <c r="J49" s="32">
        <v>0</v>
      </c>
      <c r="K49" s="37">
        <v>0</v>
      </c>
      <c r="L49" s="32">
        <v>25.891666666666666</v>
      </c>
      <c r="M49" s="32">
        <v>0</v>
      </c>
      <c r="N49" s="37">
        <v>0</v>
      </c>
      <c r="O49" s="32">
        <v>9.1388888888888893</v>
      </c>
      <c r="P49" s="32">
        <v>0</v>
      </c>
      <c r="Q49" s="37">
        <v>0</v>
      </c>
      <c r="R49" s="32">
        <v>11.7</v>
      </c>
      <c r="S49" s="32">
        <v>0</v>
      </c>
      <c r="T49" s="37">
        <v>0</v>
      </c>
      <c r="U49" s="32">
        <v>5.052777777777778</v>
      </c>
      <c r="V49" s="32">
        <v>0</v>
      </c>
      <c r="W49" s="37">
        <v>0</v>
      </c>
      <c r="X49" s="32">
        <v>33.211111111111109</v>
      </c>
      <c r="Y49" s="32">
        <v>0</v>
      </c>
      <c r="Z49" s="37">
        <v>0</v>
      </c>
      <c r="AA49" s="32">
        <v>6.0694444444444446</v>
      </c>
      <c r="AB49" s="32">
        <v>0</v>
      </c>
      <c r="AC49" s="37">
        <v>0</v>
      </c>
      <c r="AD49" s="32">
        <v>78.841666666666669</v>
      </c>
      <c r="AE49" s="32">
        <v>0</v>
      </c>
      <c r="AF49" s="37">
        <v>0</v>
      </c>
      <c r="AG49" s="32">
        <v>0</v>
      </c>
      <c r="AH49" s="32">
        <v>0</v>
      </c>
      <c r="AI49" s="37" t="s">
        <v>1175</v>
      </c>
      <c r="AJ49" s="32">
        <v>12.138888888888889</v>
      </c>
      <c r="AK49" s="32">
        <v>0</v>
      </c>
      <c r="AL49" s="37">
        <v>0</v>
      </c>
      <c r="AM49" t="s">
        <v>265</v>
      </c>
      <c r="AN49" s="34">
        <v>5</v>
      </c>
      <c r="AX49"/>
      <c r="AY49"/>
    </row>
    <row r="50" spans="1:51" x14ac:dyDescent="0.25">
      <c r="A50" t="s">
        <v>1061</v>
      </c>
      <c r="B50" t="s">
        <v>507</v>
      </c>
      <c r="C50" t="s">
        <v>749</v>
      </c>
      <c r="D50" t="s">
        <v>981</v>
      </c>
      <c r="E50" s="32">
        <v>75.733333333333334</v>
      </c>
      <c r="F50" s="32">
        <v>294.03355555555549</v>
      </c>
      <c r="G50" s="32">
        <v>119.68055555555557</v>
      </c>
      <c r="H50" s="37">
        <v>0.40703026336374321</v>
      </c>
      <c r="I50" s="32">
        <v>292.76133333333331</v>
      </c>
      <c r="J50" s="32">
        <v>119.68055555555557</v>
      </c>
      <c r="K50" s="37">
        <v>0.40879905209097139</v>
      </c>
      <c r="L50" s="32">
        <v>102.99166666666666</v>
      </c>
      <c r="M50" s="32">
        <v>55.111111111111114</v>
      </c>
      <c r="N50" s="37">
        <v>0.53510262426841448</v>
      </c>
      <c r="O50" s="32">
        <v>101.71944444444445</v>
      </c>
      <c r="P50" s="32">
        <v>55.111111111111114</v>
      </c>
      <c r="Q50" s="37">
        <v>0.54179524290668779</v>
      </c>
      <c r="R50" s="32">
        <v>0.99444444444444446</v>
      </c>
      <c r="S50" s="32">
        <v>0</v>
      </c>
      <c r="T50" s="37">
        <v>0</v>
      </c>
      <c r="U50" s="32">
        <v>0.27777777777777779</v>
      </c>
      <c r="V50" s="32">
        <v>0</v>
      </c>
      <c r="W50" s="37">
        <v>0</v>
      </c>
      <c r="X50" s="32">
        <v>54.3</v>
      </c>
      <c r="Y50" s="32">
        <v>23.302777777777777</v>
      </c>
      <c r="Z50" s="37">
        <v>0.42914876202169022</v>
      </c>
      <c r="AA50" s="32">
        <v>0</v>
      </c>
      <c r="AB50" s="32">
        <v>0</v>
      </c>
      <c r="AC50" s="37" t="s">
        <v>1175</v>
      </c>
      <c r="AD50" s="32">
        <v>119.45022222222222</v>
      </c>
      <c r="AE50" s="32">
        <v>31.991666666666667</v>
      </c>
      <c r="AF50" s="37">
        <v>0.26782425408259319</v>
      </c>
      <c r="AG50" s="32">
        <v>9.2750000000000004</v>
      </c>
      <c r="AH50" s="32">
        <v>9.2750000000000004</v>
      </c>
      <c r="AI50" s="37">
        <v>1</v>
      </c>
      <c r="AJ50" s="32">
        <v>8.0166666666666675</v>
      </c>
      <c r="AK50" s="32">
        <v>0</v>
      </c>
      <c r="AL50" s="37">
        <v>0</v>
      </c>
      <c r="AM50" t="s">
        <v>149</v>
      </c>
      <c r="AN50" s="34">
        <v>5</v>
      </c>
      <c r="AX50"/>
      <c r="AY50"/>
    </row>
    <row r="51" spans="1:51" x14ac:dyDescent="0.25">
      <c r="A51" t="s">
        <v>1061</v>
      </c>
      <c r="B51" t="s">
        <v>459</v>
      </c>
      <c r="C51" t="s">
        <v>820</v>
      </c>
      <c r="D51" t="s">
        <v>981</v>
      </c>
      <c r="E51" s="32">
        <v>104.47777777777777</v>
      </c>
      <c r="F51" s="32">
        <v>470.48055555555561</v>
      </c>
      <c r="G51" s="32">
        <v>91.388888888888886</v>
      </c>
      <c r="H51" s="37">
        <v>0.19424583611319393</v>
      </c>
      <c r="I51" s="32">
        <v>446.75833333333333</v>
      </c>
      <c r="J51" s="32">
        <v>91.388888888888886</v>
      </c>
      <c r="K51" s="37">
        <v>0.20456000945079678</v>
      </c>
      <c r="L51" s="32">
        <v>137.0888888888889</v>
      </c>
      <c r="M51" s="32">
        <v>8.7416666666666671</v>
      </c>
      <c r="N51" s="37">
        <v>6.3766412708704812E-2</v>
      </c>
      <c r="O51" s="32">
        <v>113.36666666666666</v>
      </c>
      <c r="P51" s="32">
        <v>8.7416666666666671</v>
      </c>
      <c r="Q51" s="37">
        <v>7.7109673625404301E-2</v>
      </c>
      <c r="R51" s="32">
        <v>18.211111111111112</v>
      </c>
      <c r="S51" s="32">
        <v>0</v>
      </c>
      <c r="T51" s="37">
        <v>0</v>
      </c>
      <c r="U51" s="32">
        <v>5.5111111111111111</v>
      </c>
      <c r="V51" s="32">
        <v>0</v>
      </c>
      <c r="W51" s="37">
        <v>0</v>
      </c>
      <c r="X51" s="32">
        <v>83.25555555555556</v>
      </c>
      <c r="Y51" s="32">
        <v>8.1861111111111118</v>
      </c>
      <c r="Z51" s="37">
        <v>9.8325103429867874E-2</v>
      </c>
      <c r="AA51" s="32">
        <v>0</v>
      </c>
      <c r="AB51" s="32">
        <v>0</v>
      </c>
      <c r="AC51" s="37" t="s">
        <v>1175</v>
      </c>
      <c r="AD51" s="32">
        <v>219.7138888888889</v>
      </c>
      <c r="AE51" s="32">
        <v>74.461111111111109</v>
      </c>
      <c r="AF51" s="37">
        <v>0.33890033756021087</v>
      </c>
      <c r="AG51" s="32">
        <v>14.991666666666667</v>
      </c>
      <c r="AH51" s="32">
        <v>0</v>
      </c>
      <c r="AI51" s="37">
        <v>0</v>
      </c>
      <c r="AJ51" s="32">
        <v>15.430555555555555</v>
      </c>
      <c r="AK51" s="32">
        <v>0</v>
      </c>
      <c r="AL51" s="37">
        <v>0</v>
      </c>
      <c r="AM51" t="s">
        <v>101</v>
      </c>
      <c r="AN51" s="34">
        <v>5</v>
      </c>
      <c r="AX51"/>
      <c r="AY51"/>
    </row>
    <row r="52" spans="1:51" x14ac:dyDescent="0.25">
      <c r="A52" t="s">
        <v>1061</v>
      </c>
      <c r="B52" t="s">
        <v>427</v>
      </c>
      <c r="C52" t="s">
        <v>749</v>
      </c>
      <c r="D52" t="s">
        <v>981</v>
      </c>
      <c r="E52" s="32">
        <v>80.155555555555551</v>
      </c>
      <c r="F52" s="32">
        <v>291.40822222222221</v>
      </c>
      <c r="G52" s="32">
        <v>75.530555555555551</v>
      </c>
      <c r="H52" s="37">
        <v>0.25919157318065456</v>
      </c>
      <c r="I52" s="32">
        <v>276.53322222222221</v>
      </c>
      <c r="J52" s="32">
        <v>75.530555555555551</v>
      </c>
      <c r="K52" s="37">
        <v>0.27313374844653987</v>
      </c>
      <c r="L52" s="32">
        <v>97.266222222222225</v>
      </c>
      <c r="M52" s="32">
        <v>21.030555555555555</v>
      </c>
      <c r="N52" s="37">
        <v>0.2162164323346234</v>
      </c>
      <c r="O52" s="32">
        <v>82.391222222222225</v>
      </c>
      <c r="P52" s="32">
        <v>21.030555555555555</v>
      </c>
      <c r="Q52" s="37">
        <v>0.25525237990562638</v>
      </c>
      <c r="R52" s="32">
        <v>9.2750000000000004</v>
      </c>
      <c r="S52" s="32">
        <v>0</v>
      </c>
      <c r="T52" s="37">
        <v>0</v>
      </c>
      <c r="U52" s="32">
        <v>5.6</v>
      </c>
      <c r="V52" s="32">
        <v>0</v>
      </c>
      <c r="W52" s="37">
        <v>0</v>
      </c>
      <c r="X52" s="32">
        <v>48.876555555555548</v>
      </c>
      <c r="Y52" s="32">
        <v>31.855555555555554</v>
      </c>
      <c r="Z52" s="37">
        <v>0.65175532918531731</v>
      </c>
      <c r="AA52" s="32">
        <v>0</v>
      </c>
      <c r="AB52" s="32">
        <v>0</v>
      </c>
      <c r="AC52" s="37" t="s">
        <v>1175</v>
      </c>
      <c r="AD52" s="32">
        <v>136.09044444444447</v>
      </c>
      <c r="AE52" s="32">
        <v>22.644444444444446</v>
      </c>
      <c r="AF52" s="37">
        <v>0.16639261144957518</v>
      </c>
      <c r="AG52" s="32">
        <v>0.68888888888888888</v>
      </c>
      <c r="AH52" s="32">
        <v>0</v>
      </c>
      <c r="AI52" s="37">
        <v>0</v>
      </c>
      <c r="AJ52" s="32">
        <v>8.4861111111111107</v>
      </c>
      <c r="AK52" s="32">
        <v>0</v>
      </c>
      <c r="AL52" s="37">
        <v>0</v>
      </c>
      <c r="AM52" t="s">
        <v>68</v>
      </c>
      <c r="AN52" s="34">
        <v>5</v>
      </c>
      <c r="AX52"/>
      <c r="AY52"/>
    </row>
    <row r="53" spans="1:51" x14ac:dyDescent="0.25">
      <c r="A53" t="s">
        <v>1061</v>
      </c>
      <c r="B53" t="s">
        <v>448</v>
      </c>
      <c r="C53" t="s">
        <v>741</v>
      </c>
      <c r="D53" t="s">
        <v>989</v>
      </c>
      <c r="E53" s="32">
        <v>14.411111111111111</v>
      </c>
      <c r="F53" s="32">
        <v>147.73333333333332</v>
      </c>
      <c r="G53" s="32">
        <v>36.000000000000007</v>
      </c>
      <c r="H53" s="37">
        <v>0.24368231046931416</v>
      </c>
      <c r="I53" s="32">
        <v>121.75277777777778</v>
      </c>
      <c r="J53" s="32">
        <v>34.333333333333336</v>
      </c>
      <c r="K53" s="37">
        <v>0.28199219730327851</v>
      </c>
      <c r="L53" s="32">
        <v>54.063888888888897</v>
      </c>
      <c r="M53" s="32">
        <v>8.9555555555555557</v>
      </c>
      <c r="N53" s="37">
        <v>0.16564763911010633</v>
      </c>
      <c r="O53" s="32">
        <v>31.422222222222221</v>
      </c>
      <c r="P53" s="32">
        <v>7.2888888888888888</v>
      </c>
      <c r="Q53" s="37">
        <v>0.23196605374823198</v>
      </c>
      <c r="R53" s="32">
        <v>18.568333333333342</v>
      </c>
      <c r="S53" s="32">
        <v>1.6666666666666667</v>
      </c>
      <c r="T53" s="37">
        <v>8.9758549501840007E-2</v>
      </c>
      <c r="U53" s="32">
        <v>4.0733333333333368</v>
      </c>
      <c r="V53" s="32">
        <v>0</v>
      </c>
      <c r="W53" s="37">
        <v>0</v>
      </c>
      <c r="X53" s="32">
        <v>33.391666666666666</v>
      </c>
      <c r="Y53" s="32">
        <v>23.711111111111112</v>
      </c>
      <c r="Z53" s="37">
        <v>0.71009067465269116</v>
      </c>
      <c r="AA53" s="32">
        <v>3.338888888888889</v>
      </c>
      <c r="AB53" s="32">
        <v>0</v>
      </c>
      <c r="AC53" s="37">
        <v>0</v>
      </c>
      <c r="AD53" s="32">
        <v>46.00277777777778</v>
      </c>
      <c r="AE53" s="32">
        <v>3.3333333333333335</v>
      </c>
      <c r="AF53" s="37">
        <v>7.2459392548759133E-2</v>
      </c>
      <c r="AG53" s="32">
        <v>0</v>
      </c>
      <c r="AH53" s="32">
        <v>0</v>
      </c>
      <c r="AI53" s="37" t="s">
        <v>1175</v>
      </c>
      <c r="AJ53" s="32">
        <v>10.936111111111112</v>
      </c>
      <c r="AK53" s="32">
        <v>0</v>
      </c>
      <c r="AL53" s="37">
        <v>0</v>
      </c>
      <c r="AM53" t="s">
        <v>90</v>
      </c>
      <c r="AN53" s="34">
        <v>5</v>
      </c>
      <c r="AX53"/>
      <c r="AY53"/>
    </row>
    <row r="54" spans="1:51" x14ac:dyDescent="0.25">
      <c r="A54" t="s">
        <v>1061</v>
      </c>
      <c r="B54" t="s">
        <v>547</v>
      </c>
      <c r="C54" t="s">
        <v>871</v>
      </c>
      <c r="D54" t="s">
        <v>1021</v>
      </c>
      <c r="E54" s="32">
        <v>63.255555555555553</v>
      </c>
      <c r="F54" s="32">
        <v>235.97500000000002</v>
      </c>
      <c r="G54" s="32">
        <v>0</v>
      </c>
      <c r="H54" s="37">
        <v>0</v>
      </c>
      <c r="I54" s="32">
        <v>228.86388888888891</v>
      </c>
      <c r="J54" s="32">
        <v>0</v>
      </c>
      <c r="K54" s="37">
        <v>0</v>
      </c>
      <c r="L54" s="32">
        <v>32.37222222222222</v>
      </c>
      <c r="M54" s="32">
        <v>0</v>
      </c>
      <c r="N54" s="37">
        <v>0</v>
      </c>
      <c r="O54" s="32">
        <v>27.844444444444445</v>
      </c>
      <c r="P54" s="32">
        <v>0</v>
      </c>
      <c r="Q54" s="37">
        <v>0</v>
      </c>
      <c r="R54" s="32">
        <v>4.5277777777777777</v>
      </c>
      <c r="S54" s="32">
        <v>0</v>
      </c>
      <c r="T54" s="37">
        <v>0</v>
      </c>
      <c r="U54" s="32">
        <v>0</v>
      </c>
      <c r="V54" s="32">
        <v>0</v>
      </c>
      <c r="W54" s="37" t="s">
        <v>1175</v>
      </c>
      <c r="X54" s="32">
        <v>26.236111111111111</v>
      </c>
      <c r="Y54" s="32">
        <v>0</v>
      </c>
      <c r="Z54" s="37">
        <v>0</v>
      </c>
      <c r="AA54" s="32">
        <v>2.5833333333333335</v>
      </c>
      <c r="AB54" s="32">
        <v>0</v>
      </c>
      <c r="AC54" s="37">
        <v>0</v>
      </c>
      <c r="AD54" s="32">
        <v>136.38833333333335</v>
      </c>
      <c r="AE54" s="32">
        <v>0</v>
      </c>
      <c r="AF54" s="37">
        <v>0</v>
      </c>
      <c r="AG54" s="32">
        <v>0</v>
      </c>
      <c r="AH54" s="32">
        <v>0</v>
      </c>
      <c r="AI54" s="37" t="s">
        <v>1175</v>
      </c>
      <c r="AJ54" s="32">
        <v>38.395000000000003</v>
      </c>
      <c r="AK54" s="32">
        <v>0</v>
      </c>
      <c r="AL54" s="37">
        <v>0</v>
      </c>
      <c r="AM54" t="s">
        <v>191</v>
      </c>
      <c r="AN54" s="34">
        <v>5</v>
      </c>
      <c r="AX54"/>
      <c r="AY54"/>
    </row>
    <row r="55" spans="1:51" x14ac:dyDescent="0.25">
      <c r="A55" t="s">
        <v>1061</v>
      </c>
      <c r="B55" t="s">
        <v>508</v>
      </c>
      <c r="C55" t="s">
        <v>784</v>
      </c>
      <c r="D55" t="s">
        <v>988</v>
      </c>
      <c r="E55" s="32">
        <v>107.44444444444444</v>
      </c>
      <c r="F55" s="32">
        <v>329.46199999999999</v>
      </c>
      <c r="G55" s="32">
        <v>10.833333333333334</v>
      </c>
      <c r="H55" s="37">
        <v>3.2881890273638033E-2</v>
      </c>
      <c r="I55" s="32">
        <v>303.59311111111111</v>
      </c>
      <c r="J55" s="32">
        <v>10.833333333333334</v>
      </c>
      <c r="K55" s="37">
        <v>3.5683725805518936E-2</v>
      </c>
      <c r="L55" s="32">
        <v>78.286333333333332</v>
      </c>
      <c r="M55" s="32">
        <v>10.833333333333334</v>
      </c>
      <c r="N55" s="37">
        <v>0.13838090088095412</v>
      </c>
      <c r="O55" s="32">
        <v>64.50633333333333</v>
      </c>
      <c r="P55" s="32">
        <v>10.833333333333334</v>
      </c>
      <c r="Q55" s="37">
        <v>0.1679421658855203</v>
      </c>
      <c r="R55" s="32">
        <v>8.5355555555555558</v>
      </c>
      <c r="S55" s="32">
        <v>0</v>
      </c>
      <c r="T55" s="37">
        <v>0</v>
      </c>
      <c r="U55" s="32">
        <v>5.2444444444444445</v>
      </c>
      <c r="V55" s="32">
        <v>0</v>
      </c>
      <c r="W55" s="37">
        <v>0</v>
      </c>
      <c r="X55" s="32">
        <v>21.458333333333332</v>
      </c>
      <c r="Y55" s="32">
        <v>0</v>
      </c>
      <c r="Z55" s="37">
        <v>0</v>
      </c>
      <c r="AA55" s="32">
        <v>12.088888888888889</v>
      </c>
      <c r="AB55" s="32">
        <v>0</v>
      </c>
      <c r="AC55" s="37">
        <v>0</v>
      </c>
      <c r="AD55" s="32">
        <v>143.34566666666666</v>
      </c>
      <c r="AE55" s="32">
        <v>0</v>
      </c>
      <c r="AF55" s="37">
        <v>0</v>
      </c>
      <c r="AG55" s="32">
        <v>35.81333333333334</v>
      </c>
      <c r="AH55" s="32">
        <v>0</v>
      </c>
      <c r="AI55" s="37">
        <v>0</v>
      </c>
      <c r="AJ55" s="32">
        <v>38.469444444444441</v>
      </c>
      <c r="AK55" s="32">
        <v>0</v>
      </c>
      <c r="AL55" s="37">
        <v>0</v>
      </c>
      <c r="AM55" t="s">
        <v>150</v>
      </c>
      <c r="AN55" s="34">
        <v>5</v>
      </c>
      <c r="AX55"/>
      <c r="AY55"/>
    </row>
    <row r="56" spans="1:51" x14ac:dyDescent="0.25">
      <c r="A56" t="s">
        <v>1061</v>
      </c>
      <c r="B56" t="s">
        <v>651</v>
      </c>
      <c r="C56" t="s">
        <v>932</v>
      </c>
      <c r="D56" t="s">
        <v>977</v>
      </c>
      <c r="E56" s="32">
        <v>35.888888888888886</v>
      </c>
      <c r="F56" s="32">
        <v>156.68888888888884</v>
      </c>
      <c r="G56" s="32">
        <v>0</v>
      </c>
      <c r="H56" s="37">
        <v>0</v>
      </c>
      <c r="I56" s="32">
        <v>141.68999999999994</v>
      </c>
      <c r="J56" s="32">
        <v>0</v>
      </c>
      <c r="K56" s="37">
        <v>0</v>
      </c>
      <c r="L56" s="32">
        <v>32.649999999999977</v>
      </c>
      <c r="M56" s="32">
        <v>0</v>
      </c>
      <c r="N56" s="37">
        <v>0</v>
      </c>
      <c r="O56" s="32">
        <v>17.651111111111089</v>
      </c>
      <c r="P56" s="32">
        <v>0</v>
      </c>
      <c r="Q56" s="37">
        <v>0</v>
      </c>
      <c r="R56" s="32">
        <v>9.2977777777777764</v>
      </c>
      <c r="S56" s="32">
        <v>0</v>
      </c>
      <c r="T56" s="37">
        <v>0</v>
      </c>
      <c r="U56" s="32">
        <v>5.7011111111111124</v>
      </c>
      <c r="V56" s="32">
        <v>0</v>
      </c>
      <c r="W56" s="37">
        <v>0</v>
      </c>
      <c r="X56" s="32">
        <v>30.875555555555561</v>
      </c>
      <c r="Y56" s="32">
        <v>0</v>
      </c>
      <c r="Z56" s="37">
        <v>0</v>
      </c>
      <c r="AA56" s="32">
        <v>0</v>
      </c>
      <c r="AB56" s="32">
        <v>0</v>
      </c>
      <c r="AC56" s="37" t="s">
        <v>1175</v>
      </c>
      <c r="AD56" s="32">
        <v>88.598888888888851</v>
      </c>
      <c r="AE56" s="32">
        <v>0</v>
      </c>
      <c r="AF56" s="37">
        <v>0</v>
      </c>
      <c r="AG56" s="32">
        <v>0</v>
      </c>
      <c r="AH56" s="32">
        <v>0</v>
      </c>
      <c r="AI56" s="37" t="s">
        <v>1175</v>
      </c>
      <c r="AJ56" s="32">
        <v>4.5644444444444465</v>
      </c>
      <c r="AK56" s="32">
        <v>0</v>
      </c>
      <c r="AL56" s="37">
        <v>0</v>
      </c>
      <c r="AM56" t="s">
        <v>297</v>
      </c>
      <c r="AN56" s="34">
        <v>5</v>
      </c>
      <c r="AX56"/>
      <c r="AY56"/>
    </row>
    <row r="57" spans="1:51" x14ac:dyDescent="0.25">
      <c r="A57" t="s">
        <v>1061</v>
      </c>
      <c r="B57" t="s">
        <v>636</v>
      </c>
      <c r="C57" t="s">
        <v>920</v>
      </c>
      <c r="D57" t="s">
        <v>998</v>
      </c>
      <c r="E57" s="32">
        <v>20.211111111111112</v>
      </c>
      <c r="F57" s="32">
        <v>96.513111111111101</v>
      </c>
      <c r="G57" s="32">
        <v>17.265888888888888</v>
      </c>
      <c r="H57" s="37">
        <v>0.1788968223085407</v>
      </c>
      <c r="I57" s="32">
        <v>87.87777777777778</v>
      </c>
      <c r="J57" s="32">
        <v>15.016666666666666</v>
      </c>
      <c r="K57" s="37">
        <v>0.170881274497408</v>
      </c>
      <c r="L57" s="32">
        <v>21.543666666666667</v>
      </c>
      <c r="M57" s="32">
        <v>9.5825555555555546</v>
      </c>
      <c r="N57" s="37">
        <v>0.44479687250184374</v>
      </c>
      <c r="O57" s="32">
        <v>12.908333333333333</v>
      </c>
      <c r="P57" s="32">
        <v>7.333333333333333</v>
      </c>
      <c r="Q57" s="37">
        <v>0.56810845706907676</v>
      </c>
      <c r="R57" s="32">
        <v>3.4436666666666667</v>
      </c>
      <c r="S57" s="32">
        <v>2.2492222222222225</v>
      </c>
      <c r="T57" s="37">
        <v>0.65314748491594887</v>
      </c>
      <c r="U57" s="32">
        <v>5.1916666666666664</v>
      </c>
      <c r="V57" s="32">
        <v>0</v>
      </c>
      <c r="W57" s="37">
        <v>0</v>
      </c>
      <c r="X57" s="32">
        <v>16.316666666666666</v>
      </c>
      <c r="Y57" s="32">
        <v>0</v>
      </c>
      <c r="Z57" s="37">
        <v>0</v>
      </c>
      <c r="AA57" s="32">
        <v>0</v>
      </c>
      <c r="AB57" s="32">
        <v>0</v>
      </c>
      <c r="AC57" s="37" t="s">
        <v>1175</v>
      </c>
      <c r="AD57" s="32">
        <v>42.35</v>
      </c>
      <c r="AE57" s="32">
        <v>7.6833333333333336</v>
      </c>
      <c r="AF57" s="37">
        <v>0.18142463597009051</v>
      </c>
      <c r="AG57" s="32">
        <v>0</v>
      </c>
      <c r="AH57" s="32">
        <v>0</v>
      </c>
      <c r="AI57" s="37" t="s">
        <v>1175</v>
      </c>
      <c r="AJ57" s="32">
        <v>16.302777777777777</v>
      </c>
      <c r="AK57" s="32">
        <v>0</v>
      </c>
      <c r="AL57" s="37">
        <v>0</v>
      </c>
      <c r="AM57" t="s">
        <v>282</v>
      </c>
      <c r="AN57" s="34">
        <v>5</v>
      </c>
      <c r="AX57"/>
      <c r="AY57"/>
    </row>
    <row r="58" spans="1:51" x14ac:dyDescent="0.25">
      <c r="A58" t="s">
        <v>1061</v>
      </c>
      <c r="B58" t="s">
        <v>539</v>
      </c>
      <c r="C58" t="s">
        <v>866</v>
      </c>
      <c r="D58" t="s">
        <v>973</v>
      </c>
      <c r="E58" s="32">
        <v>32.366666666666667</v>
      </c>
      <c r="F58" s="32">
        <v>134.76133333333334</v>
      </c>
      <c r="G58" s="32">
        <v>25.423111111111112</v>
      </c>
      <c r="H58" s="37">
        <v>0.18865286118998856</v>
      </c>
      <c r="I58" s="32">
        <v>127.24466666666666</v>
      </c>
      <c r="J58" s="32">
        <v>25.423111111111112</v>
      </c>
      <c r="K58" s="37">
        <v>0.19979706636907726</v>
      </c>
      <c r="L58" s="32">
        <v>24.441666666666666</v>
      </c>
      <c r="M58" s="32">
        <v>0</v>
      </c>
      <c r="N58" s="37">
        <v>0</v>
      </c>
      <c r="O58" s="32">
        <v>16.925000000000001</v>
      </c>
      <c r="P58" s="32">
        <v>0</v>
      </c>
      <c r="Q58" s="37">
        <v>0</v>
      </c>
      <c r="R58" s="32">
        <v>4.4222222222222225</v>
      </c>
      <c r="S58" s="32">
        <v>0</v>
      </c>
      <c r="T58" s="37">
        <v>0</v>
      </c>
      <c r="U58" s="32">
        <v>3.0944444444444446</v>
      </c>
      <c r="V58" s="32">
        <v>0</v>
      </c>
      <c r="W58" s="37">
        <v>0</v>
      </c>
      <c r="X58" s="32">
        <v>46.861111111111114</v>
      </c>
      <c r="Y58" s="32">
        <v>0</v>
      </c>
      <c r="Z58" s="37">
        <v>0</v>
      </c>
      <c r="AA58" s="32">
        <v>0</v>
      </c>
      <c r="AB58" s="32">
        <v>0</v>
      </c>
      <c r="AC58" s="37" t="s">
        <v>1175</v>
      </c>
      <c r="AD58" s="32">
        <v>45.528666666666666</v>
      </c>
      <c r="AE58" s="32">
        <v>25.423111111111112</v>
      </c>
      <c r="AF58" s="37">
        <v>0.55839788362887366</v>
      </c>
      <c r="AG58" s="32">
        <v>0</v>
      </c>
      <c r="AH58" s="32">
        <v>0</v>
      </c>
      <c r="AI58" s="37" t="s">
        <v>1175</v>
      </c>
      <c r="AJ58" s="32">
        <v>17.92988888888889</v>
      </c>
      <c r="AK58" s="32">
        <v>0</v>
      </c>
      <c r="AL58" s="37">
        <v>0</v>
      </c>
      <c r="AM58" t="s">
        <v>183</v>
      </c>
      <c r="AN58" s="34">
        <v>5</v>
      </c>
      <c r="AX58"/>
      <c r="AY58"/>
    </row>
    <row r="59" spans="1:51" x14ac:dyDescent="0.25">
      <c r="A59" t="s">
        <v>1061</v>
      </c>
      <c r="B59" t="s">
        <v>650</v>
      </c>
      <c r="C59" t="s">
        <v>931</v>
      </c>
      <c r="D59" t="s">
        <v>952</v>
      </c>
      <c r="E59" s="32">
        <v>29.833333333333332</v>
      </c>
      <c r="F59" s="32">
        <v>158.67644444444446</v>
      </c>
      <c r="G59" s="32">
        <v>4.7583333333333337</v>
      </c>
      <c r="H59" s="37">
        <v>2.9987647820022296E-2</v>
      </c>
      <c r="I59" s="32">
        <v>147.83077777777777</v>
      </c>
      <c r="J59" s="32">
        <v>4.7583333333333337</v>
      </c>
      <c r="K59" s="37">
        <v>3.2187704109127781E-2</v>
      </c>
      <c r="L59" s="32">
        <v>29.104000000000003</v>
      </c>
      <c r="M59" s="32">
        <v>0</v>
      </c>
      <c r="N59" s="37">
        <v>0</v>
      </c>
      <c r="O59" s="32">
        <v>18.258333333333333</v>
      </c>
      <c r="P59" s="32">
        <v>0</v>
      </c>
      <c r="Q59" s="37">
        <v>0</v>
      </c>
      <c r="R59" s="32">
        <v>5.156777777777779</v>
      </c>
      <c r="S59" s="32">
        <v>0</v>
      </c>
      <c r="T59" s="37">
        <v>0</v>
      </c>
      <c r="U59" s="32">
        <v>5.6888888888888891</v>
      </c>
      <c r="V59" s="32">
        <v>0</v>
      </c>
      <c r="W59" s="37">
        <v>0</v>
      </c>
      <c r="X59" s="32">
        <v>22.286111111111111</v>
      </c>
      <c r="Y59" s="32">
        <v>0</v>
      </c>
      <c r="Z59" s="37">
        <v>0</v>
      </c>
      <c r="AA59" s="32">
        <v>0</v>
      </c>
      <c r="AB59" s="32">
        <v>0</v>
      </c>
      <c r="AC59" s="37" t="s">
        <v>1175</v>
      </c>
      <c r="AD59" s="32">
        <v>93.186333333333337</v>
      </c>
      <c r="AE59" s="32">
        <v>4.7583333333333337</v>
      </c>
      <c r="AF59" s="37">
        <v>5.1062566399221632E-2</v>
      </c>
      <c r="AG59" s="32">
        <v>2.661111111111111</v>
      </c>
      <c r="AH59" s="32">
        <v>0</v>
      </c>
      <c r="AI59" s="37">
        <v>0</v>
      </c>
      <c r="AJ59" s="32">
        <v>11.438888888888888</v>
      </c>
      <c r="AK59" s="32">
        <v>0</v>
      </c>
      <c r="AL59" s="37">
        <v>0</v>
      </c>
      <c r="AM59" t="s">
        <v>296</v>
      </c>
      <c r="AN59" s="34">
        <v>5</v>
      </c>
      <c r="AX59"/>
      <c r="AY59"/>
    </row>
    <row r="60" spans="1:51" x14ac:dyDescent="0.25">
      <c r="A60" t="s">
        <v>1061</v>
      </c>
      <c r="B60" t="s">
        <v>525</v>
      </c>
      <c r="C60" t="s">
        <v>858</v>
      </c>
      <c r="D60" t="s">
        <v>988</v>
      </c>
      <c r="E60" s="32">
        <v>22.277777777777779</v>
      </c>
      <c r="F60" s="32">
        <v>99.174111111111102</v>
      </c>
      <c r="G60" s="32">
        <v>6.1361111111111111</v>
      </c>
      <c r="H60" s="37">
        <v>6.1872105959552622E-2</v>
      </c>
      <c r="I60" s="32">
        <v>92.815777777777782</v>
      </c>
      <c r="J60" s="32">
        <v>6.1361111111111111</v>
      </c>
      <c r="K60" s="37">
        <v>6.6110646896720138E-2</v>
      </c>
      <c r="L60" s="32">
        <v>26.211111111111112</v>
      </c>
      <c r="M60" s="32">
        <v>0</v>
      </c>
      <c r="N60" s="37">
        <v>0</v>
      </c>
      <c r="O60" s="32">
        <v>19.852777777777778</v>
      </c>
      <c r="P60" s="32">
        <v>0</v>
      </c>
      <c r="Q60" s="37">
        <v>0</v>
      </c>
      <c r="R60" s="32">
        <v>6.3583333333333334</v>
      </c>
      <c r="S60" s="32">
        <v>0</v>
      </c>
      <c r="T60" s="37">
        <v>0</v>
      </c>
      <c r="U60" s="32">
        <v>0</v>
      </c>
      <c r="V60" s="32">
        <v>0</v>
      </c>
      <c r="W60" s="37" t="s">
        <v>1175</v>
      </c>
      <c r="X60" s="32">
        <v>5.2111111111111112</v>
      </c>
      <c r="Y60" s="32">
        <v>0</v>
      </c>
      <c r="Z60" s="37">
        <v>0</v>
      </c>
      <c r="AA60" s="32">
        <v>0</v>
      </c>
      <c r="AB60" s="32">
        <v>0</v>
      </c>
      <c r="AC60" s="37" t="s">
        <v>1175</v>
      </c>
      <c r="AD60" s="32">
        <v>67.751888888888885</v>
      </c>
      <c r="AE60" s="32">
        <v>6.1361111111111111</v>
      </c>
      <c r="AF60" s="37">
        <v>9.0567380655233884E-2</v>
      </c>
      <c r="AG60" s="32">
        <v>0</v>
      </c>
      <c r="AH60" s="32">
        <v>0</v>
      </c>
      <c r="AI60" s="37" t="s">
        <v>1175</v>
      </c>
      <c r="AJ60" s="32">
        <v>0</v>
      </c>
      <c r="AK60" s="32">
        <v>0</v>
      </c>
      <c r="AL60" s="37" t="s">
        <v>1175</v>
      </c>
      <c r="AM60" t="s">
        <v>167</v>
      </c>
      <c r="AN60" s="34">
        <v>5</v>
      </c>
      <c r="AX60"/>
      <c r="AY60"/>
    </row>
    <row r="61" spans="1:51" x14ac:dyDescent="0.25">
      <c r="A61" t="s">
        <v>1061</v>
      </c>
      <c r="B61" t="s">
        <v>463</v>
      </c>
      <c r="C61" t="s">
        <v>823</v>
      </c>
      <c r="D61" t="s">
        <v>969</v>
      </c>
      <c r="E61" s="32">
        <v>39.322222222222223</v>
      </c>
      <c r="F61" s="32">
        <v>172.59911111111111</v>
      </c>
      <c r="G61" s="32">
        <v>0</v>
      </c>
      <c r="H61" s="37">
        <v>0</v>
      </c>
      <c r="I61" s="32">
        <v>157.49077777777779</v>
      </c>
      <c r="J61" s="32">
        <v>0</v>
      </c>
      <c r="K61" s="37">
        <v>0</v>
      </c>
      <c r="L61" s="32">
        <v>30.354666666666674</v>
      </c>
      <c r="M61" s="32">
        <v>0</v>
      </c>
      <c r="N61" s="37">
        <v>0</v>
      </c>
      <c r="O61" s="32">
        <v>15.24633333333334</v>
      </c>
      <c r="P61" s="32">
        <v>0</v>
      </c>
      <c r="Q61" s="37">
        <v>0</v>
      </c>
      <c r="R61" s="32">
        <v>10.230555555555556</v>
      </c>
      <c r="S61" s="32">
        <v>0</v>
      </c>
      <c r="T61" s="37">
        <v>0</v>
      </c>
      <c r="U61" s="32">
        <v>4.8777777777777782</v>
      </c>
      <c r="V61" s="32">
        <v>0</v>
      </c>
      <c r="W61" s="37">
        <v>0</v>
      </c>
      <c r="X61" s="32">
        <v>34.325000000000003</v>
      </c>
      <c r="Y61" s="32">
        <v>0</v>
      </c>
      <c r="Z61" s="37">
        <v>0</v>
      </c>
      <c r="AA61" s="32">
        <v>0</v>
      </c>
      <c r="AB61" s="32">
        <v>0</v>
      </c>
      <c r="AC61" s="37" t="s">
        <v>1175</v>
      </c>
      <c r="AD61" s="32">
        <v>84.980555555555554</v>
      </c>
      <c r="AE61" s="32">
        <v>0</v>
      </c>
      <c r="AF61" s="37">
        <v>0</v>
      </c>
      <c r="AG61" s="32">
        <v>12.938888888888888</v>
      </c>
      <c r="AH61" s="32">
        <v>0</v>
      </c>
      <c r="AI61" s="37">
        <v>0</v>
      </c>
      <c r="AJ61" s="32">
        <v>10</v>
      </c>
      <c r="AK61" s="32">
        <v>0</v>
      </c>
      <c r="AL61" s="37">
        <v>0</v>
      </c>
      <c r="AM61" t="s">
        <v>105</v>
      </c>
      <c r="AN61" s="34">
        <v>5</v>
      </c>
      <c r="AX61"/>
      <c r="AY61"/>
    </row>
    <row r="62" spans="1:51" x14ac:dyDescent="0.25">
      <c r="A62" t="s">
        <v>1061</v>
      </c>
      <c r="B62" t="s">
        <v>676</v>
      </c>
      <c r="C62" t="s">
        <v>732</v>
      </c>
      <c r="D62" t="s">
        <v>988</v>
      </c>
      <c r="E62" s="32">
        <v>37.955555555555556</v>
      </c>
      <c r="F62" s="32">
        <v>142.84222222222218</v>
      </c>
      <c r="G62" s="32">
        <v>0</v>
      </c>
      <c r="H62" s="37">
        <v>0</v>
      </c>
      <c r="I62" s="32">
        <v>142.84222222222218</v>
      </c>
      <c r="J62" s="32">
        <v>0</v>
      </c>
      <c r="K62" s="37">
        <v>0</v>
      </c>
      <c r="L62" s="32">
        <v>27.338888888888889</v>
      </c>
      <c r="M62" s="32">
        <v>0</v>
      </c>
      <c r="N62" s="37">
        <v>0</v>
      </c>
      <c r="O62" s="32">
        <v>27.338888888888889</v>
      </c>
      <c r="P62" s="32">
        <v>0</v>
      </c>
      <c r="Q62" s="37">
        <v>0</v>
      </c>
      <c r="R62" s="32">
        <v>0</v>
      </c>
      <c r="S62" s="32">
        <v>0</v>
      </c>
      <c r="T62" s="37" t="s">
        <v>1175</v>
      </c>
      <c r="U62" s="32">
        <v>0</v>
      </c>
      <c r="V62" s="32">
        <v>0</v>
      </c>
      <c r="W62" s="37" t="s">
        <v>1175</v>
      </c>
      <c r="X62" s="32">
        <v>19.085555555555548</v>
      </c>
      <c r="Y62" s="32">
        <v>0</v>
      </c>
      <c r="Z62" s="37">
        <v>0</v>
      </c>
      <c r="AA62" s="32">
        <v>0</v>
      </c>
      <c r="AB62" s="32">
        <v>0</v>
      </c>
      <c r="AC62" s="37" t="s">
        <v>1175</v>
      </c>
      <c r="AD62" s="32">
        <v>90.593333333333277</v>
      </c>
      <c r="AE62" s="32">
        <v>0</v>
      </c>
      <c r="AF62" s="37">
        <v>0</v>
      </c>
      <c r="AG62" s="32">
        <v>0</v>
      </c>
      <c r="AH62" s="32">
        <v>0</v>
      </c>
      <c r="AI62" s="37" t="s">
        <v>1175</v>
      </c>
      <c r="AJ62" s="32">
        <v>5.8244444444444472</v>
      </c>
      <c r="AK62" s="32">
        <v>0</v>
      </c>
      <c r="AL62" s="37">
        <v>0</v>
      </c>
      <c r="AM62" t="s">
        <v>322</v>
      </c>
      <c r="AN62" s="34">
        <v>5</v>
      </c>
      <c r="AX62"/>
      <c r="AY62"/>
    </row>
    <row r="63" spans="1:51" x14ac:dyDescent="0.25">
      <c r="A63" t="s">
        <v>1061</v>
      </c>
      <c r="B63" t="s">
        <v>480</v>
      </c>
      <c r="C63" t="s">
        <v>832</v>
      </c>
      <c r="D63" t="s">
        <v>1001</v>
      </c>
      <c r="E63" s="32">
        <v>112.48888888888889</v>
      </c>
      <c r="F63" s="32">
        <v>508.70022222222224</v>
      </c>
      <c r="G63" s="32">
        <v>0.10555555555555556</v>
      </c>
      <c r="H63" s="37">
        <v>2.0750051001441146E-4</v>
      </c>
      <c r="I63" s="32">
        <v>460.94977777777774</v>
      </c>
      <c r="J63" s="32">
        <v>0.10555555555555556</v>
      </c>
      <c r="K63" s="37">
        <v>2.2899578358500373E-4</v>
      </c>
      <c r="L63" s="32">
        <v>109.52766666666666</v>
      </c>
      <c r="M63" s="32">
        <v>0.10555555555555556</v>
      </c>
      <c r="N63" s="37">
        <v>9.6373417573844869E-4</v>
      </c>
      <c r="O63" s="32">
        <v>71.918888888888887</v>
      </c>
      <c r="P63" s="32">
        <v>0.10555555555555556</v>
      </c>
      <c r="Q63" s="37">
        <v>1.4677028133545508E-3</v>
      </c>
      <c r="R63" s="32">
        <v>32.55877777777777</v>
      </c>
      <c r="S63" s="32">
        <v>0</v>
      </c>
      <c r="T63" s="37">
        <v>0</v>
      </c>
      <c r="U63" s="32">
        <v>5.05</v>
      </c>
      <c r="V63" s="32">
        <v>0</v>
      </c>
      <c r="W63" s="37">
        <v>0</v>
      </c>
      <c r="X63" s="32">
        <v>82.39233333333334</v>
      </c>
      <c r="Y63" s="32">
        <v>0</v>
      </c>
      <c r="Z63" s="37">
        <v>0</v>
      </c>
      <c r="AA63" s="32">
        <v>10.141666666666667</v>
      </c>
      <c r="AB63" s="32">
        <v>0</v>
      </c>
      <c r="AC63" s="37">
        <v>0</v>
      </c>
      <c r="AD63" s="32">
        <v>306.63855555555551</v>
      </c>
      <c r="AE63" s="32">
        <v>0</v>
      </c>
      <c r="AF63" s="37">
        <v>0</v>
      </c>
      <c r="AG63" s="32">
        <v>0</v>
      </c>
      <c r="AH63" s="32">
        <v>0</v>
      </c>
      <c r="AI63" s="37" t="s">
        <v>1175</v>
      </c>
      <c r="AJ63" s="32">
        <v>0</v>
      </c>
      <c r="AK63" s="32">
        <v>0</v>
      </c>
      <c r="AL63" s="37" t="s">
        <v>1175</v>
      </c>
      <c r="AM63" t="s">
        <v>122</v>
      </c>
      <c r="AN63" s="34">
        <v>5</v>
      </c>
      <c r="AX63"/>
      <c r="AY63"/>
    </row>
    <row r="64" spans="1:51" x14ac:dyDescent="0.25">
      <c r="A64" t="s">
        <v>1061</v>
      </c>
      <c r="B64" t="s">
        <v>618</v>
      </c>
      <c r="C64" t="s">
        <v>775</v>
      </c>
      <c r="D64" t="s">
        <v>983</v>
      </c>
      <c r="E64" s="32">
        <v>33.944444444444443</v>
      </c>
      <c r="F64" s="32">
        <v>309.36555555555549</v>
      </c>
      <c r="G64" s="32">
        <v>82.611111111111114</v>
      </c>
      <c r="H64" s="37">
        <v>0.26703396557111514</v>
      </c>
      <c r="I64" s="32">
        <v>298.0766666666666</v>
      </c>
      <c r="J64" s="32">
        <v>82.611111111111114</v>
      </c>
      <c r="K64" s="37">
        <v>0.27714719181120451</v>
      </c>
      <c r="L64" s="32">
        <v>129.36644444444443</v>
      </c>
      <c r="M64" s="32">
        <v>27.066666666666666</v>
      </c>
      <c r="N64" s="37">
        <v>0.20922478609428175</v>
      </c>
      <c r="O64" s="32">
        <v>118.07755555555553</v>
      </c>
      <c r="P64" s="32">
        <v>27.066666666666666</v>
      </c>
      <c r="Q64" s="37">
        <v>0.22922787094734351</v>
      </c>
      <c r="R64" s="32">
        <v>5.6</v>
      </c>
      <c r="S64" s="32">
        <v>0</v>
      </c>
      <c r="T64" s="37">
        <v>0</v>
      </c>
      <c r="U64" s="32">
        <v>5.6888888888888891</v>
      </c>
      <c r="V64" s="32">
        <v>0</v>
      </c>
      <c r="W64" s="37">
        <v>0</v>
      </c>
      <c r="X64" s="32">
        <v>1.8164444444444448</v>
      </c>
      <c r="Y64" s="32">
        <v>0</v>
      </c>
      <c r="Z64" s="37">
        <v>0</v>
      </c>
      <c r="AA64" s="32">
        <v>0</v>
      </c>
      <c r="AB64" s="32">
        <v>0</v>
      </c>
      <c r="AC64" s="37" t="s">
        <v>1175</v>
      </c>
      <c r="AD64" s="32">
        <v>178.18266666666662</v>
      </c>
      <c r="AE64" s="32">
        <v>55.544444444444444</v>
      </c>
      <c r="AF64" s="37">
        <v>0.31172754052645107</v>
      </c>
      <c r="AG64" s="32">
        <v>0</v>
      </c>
      <c r="AH64" s="32">
        <v>0</v>
      </c>
      <c r="AI64" s="37" t="s">
        <v>1175</v>
      </c>
      <c r="AJ64" s="32">
        <v>0</v>
      </c>
      <c r="AK64" s="32">
        <v>0</v>
      </c>
      <c r="AL64" s="37" t="s">
        <v>1175</v>
      </c>
      <c r="AM64" t="s">
        <v>263</v>
      </c>
      <c r="AN64" s="34">
        <v>5</v>
      </c>
      <c r="AX64"/>
      <c r="AY64"/>
    </row>
    <row r="65" spans="1:51" x14ac:dyDescent="0.25">
      <c r="A65" t="s">
        <v>1061</v>
      </c>
      <c r="B65" t="s">
        <v>474</v>
      </c>
      <c r="C65" t="s">
        <v>775</v>
      </c>
      <c r="D65" t="s">
        <v>983</v>
      </c>
      <c r="E65" s="32">
        <v>42.988888888888887</v>
      </c>
      <c r="F65" s="32">
        <v>237.54888888888891</v>
      </c>
      <c r="G65" s="32">
        <v>12.658888888888889</v>
      </c>
      <c r="H65" s="37">
        <v>5.3289615237097389E-2</v>
      </c>
      <c r="I65" s="32">
        <v>204.57888888888891</v>
      </c>
      <c r="J65" s="32">
        <v>9.992222222222221</v>
      </c>
      <c r="K65" s="37">
        <v>4.8842880497064416E-2</v>
      </c>
      <c r="L65" s="32">
        <v>74.260555555555555</v>
      </c>
      <c r="M65" s="32">
        <v>4.7611111111111111</v>
      </c>
      <c r="N65" s="37">
        <v>6.4113594027036938E-2</v>
      </c>
      <c r="O65" s="32">
        <v>42.527222222222228</v>
      </c>
      <c r="P65" s="32">
        <v>2.0944444444444446</v>
      </c>
      <c r="Q65" s="37">
        <v>4.9249500320056427E-2</v>
      </c>
      <c r="R65" s="32">
        <v>26.2</v>
      </c>
      <c r="S65" s="32">
        <v>1.2666666666666666</v>
      </c>
      <c r="T65" s="37">
        <v>4.8346055979643768E-2</v>
      </c>
      <c r="U65" s="32">
        <v>5.5333333333333332</v>
      </c>
      <c r="V65" s="32">
        <v>1.4</v>
      </c>
      <c r="W65" s="37">
        <v>0.25301204819277107</v>
      </c>
      <c r="X65" s="32">
        <v>44.310222222222237</v>
      </c>
      <c r="Y65" s="32">
        <v>6.8088888888888883</v>
      </c>
      <c r="Z65" s="37">
        <v>0.15366406547774272</v>
      </c>
      <c r="AA65" s="32">
        <v>1.2366666666666666</v>
      </c>
      <c r="AB65" s="32">
        <v>0</v>
      </c>
      <c r="AC65" s="37">
        <v>0</v>
      </c>
      <c r="AD65" s="32">
        <v>103.64033333333333</v>
      </c>
      <c r="AE65" s="32">
        <v>1.0888888888888888</v>
      </c>
      <c r="AF65" s="37">
        <v>1.0506420173184398E-2</v>
      </c>
      <c r="AG65" s="32">
        <v>0</v>
      </c>
      <c r="AH65" s="32">
        <v>0</v>
      </c>
      <c r="AI65" s="37" t="s">
        <v>1175</v>
      </c>
      <c r="AJ65" s="32">
        <v>14.101111111111114</v>
      </c>
      <c r="AK65" s="32">
        <v>0</v>
      </c>
      <c r="AL65" s="37">
        <v>0</v>
      </c>
      <c r="AM65" t="s">
        <v>116</v>
      </c>
      <c r="AN65" s="34">
        <v>5</v>
      </c>
      <c r="AX65"/>
      <c r="AY65"/>
    </row>
    <row r="66" spans="1:51" x14ac:dyDescent="0.25">
      <c r="A66" t="s">
        <v>1061</v>
      </c>
      <c r="B66" t="s">
        <v>361</v>
      </c>
      <c r="C66" t="s">
        <v>762</v>
      </c>
      <c r="D66" t="s">
        <v>979</v>
      </c>
      <c r="E66" s="32">
        <v>97.222222222222229</v>
      </c>
      <c r="F66" s="32">
        <v>406.43499999999995</v>
      </c>
      <c r="G66" s="32">
        <v>124.76000000000002</v>
      </c>
      <c r="H66" s="37">
        <v>0.3069617528018011</v>
      </c>
      <c r="I66" s="32">
        <v>372.36333333333323</v>
      </c>
      <c r="J66" s="32">
        <v>119.2188888888889</v>
      </c>
      <c r="K66" s="37">
        <v>0.32016817505005574</v>
      </c>
      <c r="L66" s="32">
        <v>66.417333333333332</v>
      </c>
      <c r="M66" s="32">
        <v>24.122888888888887</v>
      </c>
      <c r="N66" s="37">
        <v>0.36320170772020688</v>
      </c>
      <c r="O66" s="32">
        <v>44.512333333333331</v>
      </c>
      <c r="P66" s="32">
        <v>18.581777777777777</v>
      </c>
      <c r="Q66" s="37">
        <v>0.41745234154828498</v>
      </c>
      <c r="R66" s="32">
        <v>16.363888888888887</v>
      </c>
      <c r="S66" s="32">
        <v>0</v>
      </c>
      <c r="T66" s="37">
        <v>0</v>
      </c>
      <c r="U66" s="32">
        <v>5.5411111111111113</v>
      </c>
      <c r="V66" s="32">
        <v>5.5411111111111113</v>
      </c>
      <c r="W66" s="37">
        <v>1</v>
      </c>
      <c r="X66" s="32">
        <v>62.024777777777771</v>
      </c>
      <c r="Y66" s="32">
        <v>6.3386666666666667</v>
      </c>
      <c r="Z66" s="37">
        <v>0.10219571748208155</v>
      </c>
      <c r="AA66" s="32">
        <v>12.166666666666666</v>
      </c>
      <c r="AB66" s="32">
        <v>0</v>
      </c>
      <c r="AC66" s="37">
        <v>0</v>
      </c>
      <c r="AD66" s="32">
        <v>243.22622222222213</v>
      </c>
      <c r="AE66" s="32">
        <v>89.120666666666679</v>
      </c>
      <c r="AF66" s="37">
        <v>0.36641060265797382</v>
      </c>
      <c r="AG66" s="32">
        <v>8.8888888888888892E-2</v>
      </c>
      <c r="AH66" s="32">
        <v>8.8888888888888892E-2</v>
      </c>
      <c r="AI66" s="37">
        <v>1</v>
      </c>
      <c r="AJ66" s="32">
        <v>22.511111111111113</v>
      </c>
      <c r="AK66" s="32">
        <v>5.0888888888888886</v>
      </c>
      <c r="AL66" s="37">
        <v>0.22606120434353402</v>
      </c>
      <c r="AM66" t="s">
        <v>1</v>
      </c>
      <c r="AN66" s="34">
        <v>5</v>
      </c>
      <c r="AX66"/>
      <c r="AY66"/>
    </row>
    <row r="67" spans="1:51" x14ac:dyDescent="0.25">
      <c r="A67" t="s">
        <v>1061</v>
      </c>
      <c r="B67" t="s">
        <v>527</v>
      </c>
      <c r="C67" t="s">
        <v>860</v>
      </c>
      <c r="D67" t="s">
        <v>1022</v>
      </c>
      <c r="E67" s="32">
        <v>33.266666666666666</v>
      </c>
      <c r="F67" s="32">
        <v>131.03244444444445</v>
      </c>
      <c r="G67" s="32">
        <v>1.3277777777777777</v>
      </c>
      <c r="H67" s="37">
        <v>1.0133198563205719E-2</v>
      </c>
      <c r="I67" s="32">
        <v>114.71299999999999</v>
      </c>
      <c r="J67" s="32">
        <v>1.3277777777777777</v>
      </c>
      <c r="K67" s="37">
        <v>1.1574780345538674E-2</v>
      </c>
      <c r="L67" s="32">
        <v>50.777777777777786</v>
      </c>
      <c r="M67" s="32">
        <v>1.3277777777777777</v>
      </c>
      <c r="N67" s="37">
        <v>2.6148796498905905E-2</v>
      </c>
      <c r="O67" s="32">
        <v>34.458333333333336</v>
      </c>
      <c r="P67" s="32">
        <v>1.3277777777777777</v>
      </c>
      <c r="Q67" s="37">
        <v>3.8532849657396208E-2</v>
      </c>
      <c r="R67" s="32">
        <v>10.763888888888889</v>
      </c>
      <c r="S67" s="32">
        <v>0</v>
      </c>
      <c r="T67" s="37">
        <v>0</v>
      </c>
      <c r="U67" s="32">
        <v>5.5555555555555554</v>
      </c>
      <c r="V67" s="32">
        <v>0</v>
      </c>
      <c r="W67" s="37">
        <v>0</v>
      </c>
      <c r="X67" s="32">
        <v>11.011111111111111</v>
      </c>
      <c r="Y67" s="32">
        <v>0</v>
      </c>
      <c r="Z67" s="37">
        <v>0</v>
      </c>
      <c r="AA67" s="32">
        <v>0</v>
      </c>
      <c r="AB67" s="32">
        <v>0</v>
      </c>
      <c r="AC67" s="37" t="s">
        <v>1175</v>
      </c>
      <c r="AD67" s="32">
        <v>68.285222222222217</v>
      </c>
      <c r="AE67" s="32">
        <v>0</v>
      </c>
      <c r="AF67" s="37">
        <v>0</v>
      </c>
      <c r="AG67" s="32">
        <v>0</v>
      </c>
      <c r="AH67" s="32">
        <v>0</v>
      </c>
      <c r="AI67" s="37" t="s">
        <v>1175</v>
      </c>
      <c r="AJ67" s="32">
        <v>0.95833333333333337</v>
      </c>
      <c r="AK67" s="32">
        <v>0</v>
      </c>
      <c r="AL67" s="37">
        <v>0</v>
      </c>
      <c r="AM67" t="s">
        <v>170</v>
      </c>
      <c r="AN67" s="34">
        <v>5</v>
      </c>
      <c r="AX67"/>
      <c r="AY67"/>
    </row>
    <row r="68" spans="1:51" x14ac:dyDescent="0.25">
      <c r="A68" t="s">
        <v>1061</v>
      </c>
      <c r="B68" t="s">
        <v>409</v>
      </c>
      <c r="C68" t="s">
        <v>788</v>
      </c>
      <c r="D68" t="s">
        <v>994</v>
      </c>
      <c r="E68" s="32">
        <v>38.43333333333333</v>
      </c>
      <c r="F68" s="32">
        <v>209.01400000000001</v>
      </c>
      <c r="G68" s="32">
        <v>0</v>
      </c>
      <c r="H68" s="37">
        <v>0</v>
      </c>
      <c r="I68" s="32">
        <v>179.77511111111113</v>
      </c>
      <c r="J68" s="32">
        <v>0</v>
      </c>
      <c r="K68" s="37">
        <v>0</v>
      </c>
      <c r="L68" s="32">
        <v>73.831888888888884</v>
      </c>
      <c r="M68" s="32">
        <v>0</v>
      </c>
      <c r="N68" s="37">
        <v>0</v>
      </c>
      <c r="O68" s="32">
        <v>44.823555555555558</v>
      </c>
      <c r="P68" s="32">
        <v>0</v>
      </c>
      <c r="Q68" s="37">
        <v>0</v>
      </c>
      <c r="R68" s="32">
        <v>23.763888888888889</v>
      </c>
      <c r="S68" s="32">
        <v>0</v>
      </c>
      <c r="T68" s="37">
        <v>0</v>
      </c>
      <c r="U68" s="32">
        <v>5.2444444444444445</v>
      </c>
      <c r="V68" s="32">
        <v>0</v>
      </c>
      <c r="W68" s="37">
        <v>0</v>
      </c>
      <c r="X68" s="32">
        <v>22.35</v>
      </c>
      <c r="Y68" s="32">
        <v>0</v>
      </c>
      <c r="Z68" s="37">
        <v>0</v>
      </c>
      <c r="AA68" s="32">
        <v>0.23055555555555557</v>
      </c>
      <c r="AB68" s="32">
        <v>0</v>
      </c>
      <c r="AC68" s="37">
        <v>0</v>
      </c>
      <c r="AD68" s="32">
        <v>106.496</v>
      </c>
      <c r="AE68" s="32">
        <v>0</v>
      </c>
      <c r="AF68" s="37">
        <v>0</v>
      </c>
      <c r="AG68" s="32">
        <v>0</v>
      </c>
      <c r="AH68" s="32">
        <v>0</v>
      </c>
      <c r="AI68" s="37" t="s">
        <v>1175</v>
      </c>
      <c r="AJ68" s="32">
        <v>6.1055555555555552</v>
      </c>
      <c r="AK68" s="32">
        <v>0</v>
      </c>
      <c r="AL68" s="37">
        <v>0</v>
      </c>
      <c r="AM68" t="s">
        <v>49</v>
      </c>
      <c r="AN68" s="34">
        <v>5</v>
      </c>
      <c r="AX68"/>
      <c r="AY68"/>
    </row>
    <row r="69" spans="1:51" x14ac:dyDescent="0.25">
      <c r="A69" t="s">
        <v>1061</v>
      </c>
      <c r="B69" t="s">
        <v>671</v>
      </c>
      <c r="C69" t="s">
        <v>786</v>
      </c>
      <c r="D69" t="s">
        <v>970</v>
      </c>
      <c r="E69" s="32">
        <v>39.1</v>
      </c>
      <c r="F69" s="32">
        <v>151.85555555555555</v>
      </c>
      <c r="G69" s="32">
        <v>14.005555555555556</v>
      </c>
      <c r="H69" s="37">
        <v>9.2229457818102004E-2</v>
      </c>
      <c r="I69" s="32">
        <v>135.37777777777779</v>
      </c>
      <c r="J69" s="32">
        <v>8.6833333333333336</v>
      </c>
      <c r="K69" s="37">
        <v>6.4141497045305307E-2</v>
      </c>
      <c r="L69" s="32">
        <v>23.533333333333331</v>
      </c>
      <c r="M69" s="32">
        <v>5.322222222222222</v>
      </c>
      <c r="N69" s="37">
        <v>0.22615675165250237</v>
      </c>
      <c r="O69" s="32">
        <v>7.1805555555555554</v>
      </c>
      <c r="P69" s="32">
        <v>0</v>
      </c>
      <c r="Q69" s="37">
        <v>0</v>
      </c>
      <c r="R69" s="32">
        <v>9.7972222222222225</v>
      </c>
      <c r="S69" s="32">
        <v>5.322222222222222</v>
      </c>
      <c r="T69" s="37">
        <v>0.54323787921746525</v>
      </c>
      <c r="U69" s="32">
        <v>6.5555555555555554</v>
      </c>
      <c r="V69" s="32">
        <v>0</v>
      </c>
      <c r="W69" s="37">
        <v>0</v>
      </c>
      <c r="X69" s="32">
        <v>31.1</v>
      </c>
      <c r="Y69" s="32">
        <v>4.291666666666667</v>
      </c>
      <c r="Z69" s="37">
        <v>0.13799571275455519</v>
      </c>
      <c r="AA69" s="32">
        <v>0.125</v>
      </c>
      <c r="AB69" s="32">
        <v>0</v>
      </c>
      <c r="AC69" s="37">
        <v>0</v>
      </c>
      <c r="AD69" s="32">
        <v>75.855555555555554</v>
      </c>
      <c r="AE69" s="32">
        <v>4.3916666666666666</v>
      </c>
      <c r="AF69" s="37">
        <v>5.7895122308481033E-2</v>
      </c>
      <c r="AG69" s="32">
        <v>12.044444444444444</v>
      </c>
      <c r="AH69" s="32">
        <v>0</v>
      </c>
      <c r="AI69" s="37">
        <v>0</v>
      </c>
      <c r="AJ69" s="32">
        <v>9.1972222222222229</v>
      </c>
      <c r="AK69" s="32">
        <v>0</v>
      </c>
      <c r="AL69" s="37">
        <v>0</v>
      </c>
      <c r="AM69" t="s">
        <v>317</v>
      </c>
      <c r="AN69" s="34">
        <v>5</v>
      </c>
      <c r="AX69"/>
      <c r="AY69"/>
    </row>
    <row r="70" spans="1:51" x14ac:dyDescent="0.25">
      <c r="A70" t="s">
        <v>1061</v>
      </c>
      <c r="B70" t="s">
        <v>659</v>
      </c>
      <c r="C70" t="s">
        <v>748</v>
      </c>
      <c r="D70" t="s">
        <v>983</v>
      </c>
      <c r="E70" s="32">
        <v>97.555555555555557</v>
      </c>
      <c r="F70" s="32">
        <v>352.53244444444442</v>
      </c>
      <c r="G70" s="32">
        <v>26.361111111111111</v>
      </c>
      <c r="H70" s="37">
        <v>7.4776411438253754E-2</v>
      </c>
      <c r="I70" s="32">
        <v>324.66022222222216</v>
      </c>
      <c r="J70" s="32">
        <v>26.361111111111111</v>
      </c>
      <c r="K70" s="37">
        <v>8.1195999099229227E-2</v>
      </c>
      <c r="L70" s="32">
        <v>102.06366666666666</v>
      </c>
      <c r="M70" s="32">
        <v>5.8694444444444445</v>
      </c>
      <c r="N70" s="37">
        <v>5.7507677669602748E-2</v>
      </c>
      <c r="O70" s="32">
        <v>74.191444444444429</v>
      </c>
      <c r="P70" s="32">
        <v>5.8694444444444445</v>
      </c>
      <c r="Q70" s="37">
        <v>7.9112146803390043E-2</v>
      </c>
      <c r="R70" s="32">
        <v>23.238888888888887</v>
      </c>
      <c r="S70" s="32">
        <v>0</v>
      </c>
      <c r="T70" s="37">
        <v>0</v>
      </c>
      <c r="U70" s="32">
        <v>4.6333333333333337</v>
      </c>
      <c r="V70" s="32">
        <v>0</v>
      </c>
      <c r="W70" s="37">
        <v>0</v>
      </c>
      <c r="X70" s="32">
        <v>54.786111111111111</v>
      </c>
      <c r="Y70" s="32">
        <v>4.2472222222222218</v>
      </c>
      <c r="Z70" s="37">
        <v>7.7523703290574453E-2</v>
      </c>
      <c r="AA70" s="32">
        <v>0</v>
      </c>
      <c r="AB70" s="32">
        <v>0</v>
      </c>
      <c r="AC70" s="37" t="s">
        <v>1175</v>
      </c>
      <c r="AD70" s="32">
        <v>195.68266666666662</v>
      </c>
      <c r="AE70" s="32">
        <v>16.244444444444444</v>
      </c>
      <c r="AF70" s="37">
        <v>8.3014222573509058E-2</v>
      </c>
      <c r="AG70" s="32">
        <v>0</v>
      </c>
      <c r="AH70" s="32">
        <v>0</v>
      </c>
      <c r="AI70" s="37" t="s">
        <v>1175</v>
      </c>
      <c r="AJ70" s="32">
        <v>0</v>
      </c>
      <c r="AK70" s="32">
        <v>0</v>
      </c>
      <c r="AL70" s="37" t="s">
        <v>1175</v>
      </c>
      <c r="AM70" t="s">
        <v>305</v>
      </c>
      <c r="AN70" s="34">
        <v>5</v>
      </c>
      <c r="AX70"/>
      <c r="AY70"/>
    </row>
    <row r="71" spans="1:51" x14ac:dyDescent="0.25">
      <c r="A71" t="s">
        <v>1061</v>
      </c>
      <c r="B71" t="s">
        <v>397</v>
      </c>
      <c r="C71" t="s">
        <v>783</v>
      </c>
      <c r="D71" t="s">
        <v>990</v>
      </c>
      <c r="E71" s="32">
        <v>100.36666666666666</v>
      </c>
      <c r="F71" s="32">
        <v>450.52633333333335</v>
      </c>
      <c r="G71" s="32">
        <v>20.272222222222222</v>
      </c>
      <c r="H71" s="37">
        <v>4.499675318029258E-2</v>
      </c>
      <c r="I71" s="32">
        <v>407.16988888888886</v>
      </c>
      <c r="J71" s="32">
        <v>17.766666666666666</v>
      </c>
      <c r="K71" s="37">
        <v>4.3634529839987619E-2</v>
      </c>
      <c r="L71" s="32">
        <v>145.9432222222222</v>
      </c>
      <c r="M71" s="32">
        <v>7.4111111111111114</v>
      </c>
      <c r="N71" s="37">
        <v>5.0780783089923107E-2</v>
      </c>
      <c r="O71" s="32">
        <v>103.22566666666664</v>
      </c>
      <c r="P71" s="32">
        <v>4.9055555555555559</v>
      </c>
      <c r="Q71" s="37">
        <v>4.7522633798011062E-2</v>
      </c>
      <c r="R71" s="32">
        <v>38.883333333333333</v>
      </c>
      <c r="S71" s="32">
        <v>1.7277777777777779</v>
      </c>
      <c r="T71" s="37">
        <v>4.4434919274182028E-2</v>
      </c>
      <c r="U71" s="32">
        <v>3.834222222222222</v>
      </c>
      <c r="V71" s="32">
        <v>0.77777777777777779</v>
      </c>
      <c r="W71" s="37">
        <v>0.20285151269270896</v>
      </c>
      <c r="X71" s="32">
        <v>79.505333333333311</v>
      </c>
      <c r="Y71" s="32">
        <v>6.6916666666666664</v>
      </c>
      <c r="Z71" s="37">
        <v>8.4166261382884189E-2</v>
      </c>
      <c r="AA71" s="32">
        <v>0.63888888888888906</v>
      </c>
      <c r="AB71" s="32">
        <v>0</v>
      </c>
      <c r="AC71" s="37">
        <v>0</v>
      </c>
      <c r="AD71" s="32">
        <v>224.43888888888893</v>
      </c>
      <c r="AE71" s="32">
        <v>6.1694444444444443</v>
      </c>
      <c r="AF71" s="37">
        <v>2.7488304165944697E-2</v>
      </c>
      <c r="AG71" s="32">
        <v>0</v>
      </c>
      <c r="AH71" s="32">
        <v>0</v>
      </c>
      <c r="AI71" s="37" t="s">
        <v>1175</v>
      </c>
      <c r="AJ71" s="32">
        <v>0</v>
      </c>
      <c r="AK71" s="32">
        <v>0</v>
      </c>
      <c r="AL71" s="37" t="s">
        <v>1175</v>
      </c>
      <c r="AM71" t="s">
        <v>37</v>
      </c>
      <c r="AN71" s="34">
        <v>5</v>
      </c>
      <c r="AX71"/>
      <c r="AY71"/>
    </row>
    <row r="72" spans="1:51" x14ac:dyDescent="0.25">
      <c r="A72" t="s">
        <v>1061</v>
      </c>
      <c r="B72" t="s">
        <v>398</v>
      </c>
      <c r="C72" t="s">
        <v>784</v>
      </c>
      <c r="D72" t="s">
        <v>988</v>
      </c>
      <c r="E72" s="32">
        <v>36.299999999999997</v>
      </c>
      <c r="F72" s="32">
        <v>197.07500000000005</v>
      </c>
      <c r="G72" s="32">
        <v>0</v>
      </c>
      <c r="H72" s="37">
        <v>0</v>
      </c>
      <c r="I72" s="32">
        <v>149.66388888888892</v>
      </c>
      <c r="J72" s="32">
        <v>0</v>
      </c>
      <c r="K72" s="37">
        <v>0</v>
      </c>
      <c r="L72" s="32">
        <v>81.575777777777773</v>
      </c>
      <c r="M72" s="32">
        <v>0</v>
      </c>
      <c r="N72" s="37">
        <v>0</v>
      </c>
      <c r="O72" s="32">
        <v>34.164666666666669</v>
      </c>
      <c r="P72" s="32">
        <v>0</v>
      </c>
      <c r="Q72" s="37">
        <v>0</v>
      </c>
      <c r="R72" s="32">
        <v>42.077777777777776</v>
      </c>
      <c r="S72" s="32">
        <v>0</v>
      </c>
      <c r="T72" s="37">
        <v>0</v>
      </c>
      <c r="U72" s="32">
        <v>5.333333333333333</v>
      </c>
      <c r="V72" s="32">
        <v>0</v>
      </c>
      <c r="W72" s="37">
        <v>0</v>
      </c>
      <c r="X72" s="32">
        <v>19.130555555555553</v>
      </c>
      <c r="Y72" s="32">
        <v>0</v>
      </c>
      <c r="Z72" s="37">
        <v>0</v>
      </c>
      <c r="AA72" s="32">
        <v>0</v>
      </c>
      <c r="AB72" s="32">
        <v>0</v>
      </c>
      <c r="AC72" s="37" t="s">
        <v>1175</v>
      </c>
      <c r="AD72" s="32">
        <v>85.252000000000024</v>
      </c>
      <c r="AE72" s="32">
        <v>0</v>
      </c>
      <c r="AF72" s="37">
        <v>0</v>
      </c>
      <c r="AG72" s="32">
        <v>0</v>
      </c>
      <c r="AH72" s="32">
        <v>0</v>
      </c>
      <c r="AI72" s="37" t="s">
        <v>1175</v>
      </c>
      <c r="AJ72" s="32">
        <v>11.116666666666667</v>
      </c>
      <c r="AK72" s="32">
        <v>0</v>
      </c>
      <c r="AL72" s="37">
        <v>0</v>
      </c>
      <c r="AM72" t="s">
        <v>38</v>
      </c>
      <c r="AN72" s="34">
        <v>5</v>
      </c>
      <c r="AX72"/>
      <c r="AY72"/>
    </row>
    <row r="73" spans="1:51" x14ac:dyDescent="0.25">
      <c r="A73" t="s">
        <v>1061</v>
      </c>
      <c r="B73" t="s">
        <v>512</v>
      </c>
      <c r="C73" t="s">
        <v>848</v>
      </c>
      <c r="D73" t="s">
        <v>1010</v>
      </c>
      <c r="E73" s="32">
        <v>33.533333333333331</v>
      </c>
      <c r="F73" s="32">
        <v>138.34155555555554</v>
      </c>
      <c r="G73" s="32">
        <v>29.074999999999999</v>
      </c>
      <c r="H73" s="37">
        <v>0.21016823096458526</v>
      </c>
      <c r="I73" s="32">
        <v>123.86655555555556</v>
      </c>
      <c r="J73" s="32">
        <v>29.074999999999999</v>
      </c>
      <c r="K73" s="37">
        <v>0.23472841292466173</v>
      </c>
      <c r="L73" s="32">
        <v>26.472111111111115</v>
      </c>
      <c r="M73" s="32">
        <v>0</v>
      </c>
      <c r="N73" s="37">
        <v>0</v>
      </c>
      <c r="O73" s="32">
        <v>11.997111111111114</v>
      </c>
      <c r="P73" s="32">
        <v>0</v>
      </c>
      <c r="Q73" s="37">
        <v>0</v>
      </c>
      <c r="R73" s="32">
        <v>8.7111111111111104</v>
      </c>
      <c r="S73" s="32">
        <v>0</v>
      </c>
      <c r="T73" s="37">
        <v>0</v>
      </c>
      <c r="U73" s="32">
        <v>5.7638888888888893</v>
      </c>
      <c r="V73" s="32">
        <v>0</v>
      </c>
      <c r="W73" s="37">
        <v>0</v>
      </c>
      <c r="X73" s="32">
        <v>46.080555555555556</v>
      </c>
      <c r="Y73" s="32">
        <v>6.5166666666666666</v>
      </c>
      <c r="Z73" s="37">
        <v>0.14141901259870998</v>
      </c>
      <c r="AA73" s="32">
        <v>0</v>
      </c>
      <c r="AB73" s="32">
        <v>0</v>
      </c>
      <c r="AC73" s="37" t="s">
        <v>1175</v>
      </c>
      <c r="AD73" s="32">
        <v>65.788888888888891</v>
      </c>
      <c r="AE73" s="32">
        <v>22.558333333333334</v>
      </c>
      <c r="AF73" s="37">
        <v>0.34288971457524065</v>
      </c>
      <c r="AG73" s="32">
        <v>0</v>
      </c>
      <c r="AH73" s="32">
        <v>0</v>
      </c>
      <c r="AI73" s="37" t="s">
        <v>1175</v>
      </c>
      <c r="AJ73" s="32">
        <v>0</v>
      </c>
      <c r="AK73" s="32">
        <v>0</v>
      </c>
      <c r="AL73" s="37" t="s">
        <v>1175</v>
      </c>
      <c r="AM73" t="s">
        <v>154</v>
      </c>
      <c r="AN73" s="34">
        <v>5</v>
      </c>
      <c r="AX73"/>
      <c r="AY73"/>
    </row>
    <row r="74" spans="1:51" x14ac:dyDescent="0.25">
      <c r="A74" t="s">
        <v>1061</v>
      </c>
      <c r="B74" t="s">
        <v>441</v>
      </c>
      <c r="C74" t="s">
        <v>748</v>
      </c>
      <c r="D74" t="s">
        <v>983</v>
      </c>
      <c r="E74" s="32">
        <v>66.63333333333334</v>
      </c>
      <c r="F74" s="32">
        <v>267.34444444444443</v>
      </c>
      <c r="G74" s="32">
        <v>8.6666666666666661</v>
      </c>
      <c r="H74" s="37">
        <v>3.241760525331449E-2</v>
      </c>
      <c r="I74" s="32">
        <v>255.03888888888886</v>
      </c>
      <c r="J74" s="32">
        <v>8.6666666666666661</v>
      </c>
      <c r="K74" s="37">
        <v>3.3981745703269652E-2</v>
      </c>
      <c r="L74" s="32">
        <v>81.158333333333331</v>
      </c>
      <c r="M74" s="32">
        <v>1.6972222222222222</v>
      </c>
      <c r="N74" s="37">
        <v>2.0912482458842453E-2</v>
      </c>
      <c r="O74" s="32">
        <v>68.852777777777774</v>
      </c>
      <c r="P74" s="32">
        <v>1.6972222222222222</v>
      </c>
      <c r="Q74" s="37">
        <v>2.4650018154677857E-2</v>
      </c>
      <c r="R74" s="32">
        <v>6.4444444444444446</v>
      </c>
      <c r="S74" s="32">
        <v>0</v>
      </c>
      <c r="T74" s="37">
        <v>0</v>
      </c>
      <c r="U74" s="32">
        <v>5.8611111111111107</v>
      </c>
      <c r="V74" s="32">
        <v>0</v>
      </c>
      <c r="W74" s="37">
        <v>0</v>
      </c>
      <c r="X74" s="32">
        <v>53.755555555555553</v>
      </c>
      <c r="Y74" s="32">
        <v>0.28611111111111109</v>
      </c>
      <c r="Z74" s="37">
        <v>5.3224472922695325E-3</v>
      </c>
      <c r="AA74" s="32">
        <v>0</v>
      </c>
      <c r="AB74" s="32">
        <v>0</v>
      </c>
      <c r="AC74" s="37" t="s">
        <v>1175</v>
      </c>
      <c r="AD74" s="32">
        <v>120.875</v>
      </c>
      <c r="AE74" s="32">
        <v>6.5944444444444441</v>
      </c>
      <c r="AF74" s="37">
        <v>5.4555900264276681E-2</v>
      </c>
      <c r="AG74" s="32">
        <v>0</v>
      </c>
      <c r="AH74" s="32">
        <v>0</v>
      </c>
      <c r="AI74" s="37" t="s">
        <v>1175</v>
      </c>
      <c r="AJ74" s="32">
        <v>11.555555555555555</v>
      </c>
      <c r="AK74" s="32">
        <v>8.8888888888888892E-2</v>
      </c>
      <c r="AL74" s="37">
        <v>7.6923076923076927E-3</v>
      </c>
      <c r="AM74" t="s">
        <v>83</v>
      </c>
      <c r="AN74" s="34">
        <v>5</v>
      </c>
      <c r="AX74"/>
      <c r="AY74"/>
    </row>
    <row r="75" spans="1:51" x14ac:dyDescent="0.25">
      <c r="A75" t="s">
        <v>1061</v>
      </c>
      <c r="B75" t="s">
        <v>536</v>
      </c>
      <c r="C75" t="s">
        <v>741</v>
      </c>
      <c r="D75" t="s">
        <v>989</v>
      </c>
      <c r="E75" s="32">
        <v>45.588888888888889</v>
      </c>
      <c r="F75" s="32">
        <v>177.73055555555558</v>
      </c>
      <c r="G75" s="32">
        <v>0</v>
      </c>
      <c r="H75" s="37">
        <v>0</v>
      </c>
      <c r="I75" s="32">
        <v>165.13333333333335</v>
      </c>
      <c r="J75" s="32">
        <v>0</v>
      </c>
      <c r="K75" s="37">
        <v>0</v>
      </c>
      <c r="L75" s="32">
        <v>33.522222222222226</v>
      </c>
      <c r="M75" s="32">
        <v>0</v>
      </c>
      <c r="N75" s="37">
        <v>0</v>
      </c>
      <c r="O75" s="32">
        <v>20.925000000000001</v>
      </c>
      <c r="P75" s="32">
        <v>0</v>
      </c>
      <c r="Q75" s="37">
        <v>0</v>
      </c>
      <c r="R75" s="32">
        <v>7.3527777777777779</v>
      </c>
      <c r="S75" s="32">
        <v>0</v>
      </c>
      <c r="T75" s="37">
        <v>0</v>
      </c>
      <c r="U75" s="32">
        <v>5.2444444444444445</v>
      </c>
      <c r="V75" s="32">
        <v>0</v>
      </c>
      <c r="W75" s="37">
        <v>0</v>
      </c>
      <c r="X75" s="32">
        <v>37.325000000000003</v>
      </c>
      <c r="Y75" s="32">
        <v>0</v>
      </c>
      <c r="Z75" s="37">
        <v>0</v>
      </c>
      <c r="AA75" s="32">
        <v>0</v>
      </c>
      <c r="AB75" s="32">
        <v>0</v>
      </c>
      <c r="AC75" s="37" t="s">
        <v>1175</v>
      </c>
      <c r="AD75" s="32">
        <v>92.588888888888889</v>
      </c>
      <c r="AE75" s="32">
        <v>0</v>
      </c>
      <c r="AF75" s="37">
        <v>0</v>
      </c>
      <c r="AG75" s="32">
        <v>0</v>
      </c>
      <c r="AH75" s="32">
        <v>0</v>
      </c>
      <c r="AI75" s="37" t="s">
        <v>1175</v>
      </c>
      <c r="AJ75" s="32">
        <v>14.294444444444444</v>
      </c>
      <c r="AK75" s="32">
        <v>0</v>
      </c>
      <c r="AL75" s="37">
        <v>0</v>
      </c>
      <c r="AM75" t="s">
        <v>180</v>
      </c>
      <c r="AN75" s="34">
        <v>5</v>
      </c>
      <c r="AX75"/>
      <c r="AY75"/>
    </row>
    <row r="76" spans="1:51" x14ac:dyDescent="0.25">
      <c r="A76" t="s">
        <v>1061</v>
      </c>
      <c r="B76" t="s">
        <v>642</v>
      </c>
      <c r="C76" t="s">
        <v>924</v>
      </c>
      <c r="D76" t="s">
        <v>1034</v>
      </c>
      <c r="E76" s="32">
        <v>40.555555555555557</v>
      </c>
      <c r="F76" s="32">
        <v>135.36822222222224</v>
      </c>
      <c r="G76" s="32">
        <v>0.71111111111111114</v>
      </c>
      <c r="H76" s="37">
        <v>5.2531613360759207E-3</v>
      </c>
      <c r="I76" s="32">
        <v>86.099333333333348</v>
      </c>
      <c r="J76" s="32">
        <v>0</v>
      </c>
      <c r="K76" s="37">
        <v>0</v>
      </c>
      <c r="L76" s="32">
        <v>29.039444444444442</v>
      </c>
      <c r="M76" s="32">
        <v>0.71111111111111114</v>
      </c>
      <c r="N76" s="37">
        <v>2.4487765682692127E-2</v>
      </c>
      <c r="O76" s="32">
        <v>0</v>
      </c>
      <c r="P76" s="32">
        <v>0</v>
      </c>
      <c r="Q76" s="37" t="s">
        <v>1175</v>
      </c>
      <c r="R76" s="32">
        <v>23.350555555555552</v>
      </c>
      <c r="S76" s="32">
        <v>0</v>
      </c>
      <c r="T76" s="37">
        <v>0</v>
      </c>
      <c r="U76" s="32">
        <v>5.6888888888888891</v>
      </c>
      <c r="V76" s="32">
        <v>0.71111111111111114</v>
      </c>
      <c r="W76" s="37">
        <v>0.125</v>
      </c>
      <c r="X76" s="32">
        <v>0</v>
      </c>
      <c r="Y76" s="32">
        <v>0</v>
      </c>
      <c r="Z76" s="37" t="s">
        <v>1175</v>
      </c>
      <c r="AA76" s="32">
        <v>20.229444444444439</v>
      </c>
      <c r="AB76" s="32">
        <v>0</v>
      </c>
      <c r="AC76" s="37">
        <v>0</v>
      </c>
      <c r="AD76" s="32">
        <v>42.207777777777792</v>
      </c>
      <c r="AE76" s="32">
        <v>0</v>
      </c>
      <c r="AF76" s="37">
        <v>0</v>
      </c>
      <c r="AG76" s="32">
        <v>0</v>
      </c>
      <c r="AH76" s="32">
        <v>0</v>
      </c>
      <c r="AI76" s="37" t="s">
        <v>1175</v>
      </c>
      <c r="AJ76" s="32">
        <v>43.891555555555556</v>
      </c>
      <c r="AK76" s="32">
        <v>0</v>
      </c>
      <c r="AL76" s="37">
        <v>0</v>
      </c>
      <c r="AM76" t="s">
        <v>288</v>
      </c>
      <c r="AN76" s="34">
        <v>5</v>
      </c>
      <c r="AX76"/>
      <c r="AY76"/>
    </row>
    <row r="77" spans="1:51" x14ac:dyDescent="0.25">
      <c r="A77" t="s">
        <v>1061</v>
      </c>
      <c r="B77" t="s">
        <v>602</v>
      </c>
      <c r="C77" t="s">
        <v>736</v>
      </c>
      <c r="D77" t="s">
        <v>987</v>
      </c>
      <c r="E77" s="32">
        <v>64.75555555555556</v>
      </c>
      <c r="F77" s="32">
        <v>349.25055555555554</v>
      </c>
      <c r="G77" s="32">
        <v>0</v>
      </c>
      <c r="H77" s="37">
        <v>0</v>
      </c>
      <c r="I77" s="32">
        <v>302.95888888888891</v>
      </c>
      <c r="J77" s="32">
        <v>0</v>
      </c>
      <c r="K77" s="37">
        <v>0</v>
      </c>
      <c r="L77" s="32">
        <v>113.42222222222223</v>
      </c>
      <c r="M77" s="32">
        <v>0</v>
      </c>
      <c r="N77" s="37">
        <v>0</v>
      </c>
      <c r="O77" s="32">
        <v>67.13055555555556</v>
      </c>
      <c r="P77" s="32">
        <v>0</v>
      </c>
      <c r="Q77" s="37">
        <v>0</v>
      </c>
      <c r="R77" s="32">
        <v>40.780555555555559</v>
      </c>
      <c r="S77" s="32">
        <v>0</v>
      </c>
      <c r="T77" s="37">
        <v>0</v>
      </c>
      <c r="U77" s="32">
        <v>5.5111111111111111</v>
      </c>
      <c r="V77" s="32">
        <v>0</v>
      </c>
      <c r="W77" s="37">
        <v>0</v>
      </c>
      <c r="X77" s="32">
        <v>45.113888888888887</v>
      </c>
      <c r="Y77" s="32">
        <v>0</v>
      </c>
      <c r="Z77" s="37">
        <v>0</v>
      </c>
      <c r="AA77" s="32">
        <v>0</v>
      </c>
      <c r="AB77" s="32">
        <v>0</v>
      </c>
      <c r="AC77" s="37" t="s">
        <v>1175</v>
      </c>
      <c r="AD77" s="32">
        <v>136.38944444444445</v>
      </c>
      <c r="AE77" s="32">
        <v>0</v>
      </c>
      <c r="AF77" s="37">
        <v>0</v>
      </c>
      <c r="AG77" s="32">
        <v>1</v>
      </c>
      <c r="AH77" s="32">
        <v>0</v>
      </c>
      <c r="AI77" s="37">
        <v>0</v>
      </c>
      <c r="AJ77" s="32">
        <v>53.325000000000003</v>
      </c>
      <c r="AK77" s="32">
        <v>0</v>
      </c>
      <c r="AL77" s="37">
        <v>0</v>
      </c>
      <c r="AM77" t="s">
        <v>247</v>
      </c>
      <c r="AN77" s="34">
        <v>5</v>
      </c>
      <c r="AX77"/>
      <c r="AY77"/>
    </row>
    <row r="78" spans="1:51" x14ac:dyDescent="0.25">
      <c r="A78" t="s">
        <v>1061</v>
      </c>
      <c r="B78" t="s">
        <v>597</v>
      </c>
      <c r="C78" t="s">
        <v>782</v>
      </c>
      <c r="D78" t="s">
        <v>991</v>
      </c>
      <c r="E78" s="32">
        <v>61.444444444444443</v>
      </c>
      <c r="F78" s="32">
        <v>275.63355555555557</v>
      </c>
      <c r="G78" s="32">
        <v>0.42222222222222222</v>
      </c>
      <c r="H78" s="37">
        <v>1.5318244593667436E-3</v>
      </c>
      <c r="I78" s="32">
        <v>238.52800000000002</v>
      </c>
      <c r="J78" s="32">
        <v>0.42222222222222222</v>
      </c>
      <c r="K78" s="37">
        <v>1.7701159705452701E-3</v>
      </c>
      <c r="L78" s="32">
        <v>62.038888888888891</v>
      </c>
      <c r="M78" s="32">
        <v>0</v>
      </c>
      <c r="N78" s="37">
        <v>0</v>
      </c>
      <c r="O78" s="32">
        <v>24.933333333333334</v>
      </c>
      <c r="P78" s="32">
        <v>0</v>
      </c>
      <c r="Q78" s="37">
        <v>0</v>
      </c>
      <c r="R78" s="32">
        <v>32.305555555555557</v>
      </c>
      <c r="S78" s="32">
        <v>0</v>
      </c>
      <c r="T78" s="37">
        <v>0</v>
      </c>
      <c r="U78" s="32">
        <v>4.8</v>
      </c>
      <c r="V78" s="32">
        <v>0</v>
      </c>
      <c r="W78" s="37">
        <v>0</v>
      </c>
      <c r="X78" s="32">
        <v>72.088111111111118</v>
      </c>
      <c r="Y78" s="32">
        <v>0</v>
      </c>
      <c r="Z78" s="37">
        <v>0</v>
      </c>
      <c r="AA78" s="32">
        <v>0</v>
      </c>
      <c r="AB78" s="32">
        <v>0</v>
      </c>
      <c r="AC78" s="37" t="s">
        <v>1175</v>
      </c>
      <c r="AD78" s="32">
        <v>140.76488888888889</v>
      </c>
      <c r="AE78" s="32">
        <v>0.42222222222222222</v>
      </c>
      <c r="AF78" s="37">
        <v>2.9994853514607495E-3</v>
      </c>
      <c r="AG78" s="32">
        <v>0</v>
      </c>
      <c r="AH78" s="32">
        <v>0</v>
      </c>
      <c r="AI78" s="37" t="s">
        <v>1175</v>
      </c>
      <c r="AJ78" s="32">
        <v>0.7416666666666667</v>
      </c>
      <c r="AK78" s="32">
        <v>0</v>
      </c>
      <c r="AL78" s="37">
        <v>0</v>
      </c>
      <c r="AM78" t="s">
        <v>242</v>
      </c>
      <c r="AN78" s="34">
        <v>5</v>
      </c>
      <c r="AX78"/>
      <c r="AY78"/>
    </row>
    <row r="79" spans="1:51" x14ac:dyDescent="0.25">
      <c r="A79" t="s">
        <v>1061</v>
      </c>
      <c r="B79" t="s">
        <v>688</v>
      </c>
      <c r="C79" t="s">
        <v>749</v>
      </c>
      <c r="D79" t="s">
        <v>981</v>
      </c>
      <c r="E79" s="32">
        <v>57.355555555555554</v>
      </c>
      <c r="F79" s="32">
        <v>300.43988888888896</v>
      </c>
      <c r="G79" s="32">
        <v>0</v>
      </c>
      <c r="H79" s="37">
        <v>0</v>
      </c>
      <c r="I79" s="32">
        <v>280.5386666666667</v>
      </c>
      <c r="J79" s="32">
        <v>0</v>
      </c>
      <c r="K79" s="37">
        <v>0</v>
      </c>
      <c r="L79" s="32">
        <v>41.267888888888891</v>
      </c>
      <c r="M79" s="32">
        <v>0</v>
      </c>
      <c r="N79" s="37">
        <v>0</v>
      </c>
      <c r="O79" s="32">
        <v>21.366666666666667</v>
      </c>
      <c r="P79" s="32">
        <v>0</v>
      </c>
      <c r="Q79" s="37">
        <v>0</v>
      </c>
      <c r="R79" s="32">
        <v>14.734555555555557</v>
      </c>
      <c r="S79" s="32">
        <v>0</v>
      </c>
      <c r="T79" s="37">
        <v>0</v>
      </c>
      <c r="U79" s="32">
        <v>5.166666666666667</v>
      </c>
      <c r="V79" s="32">
        <v>0</v>
      </c>
      <c r="W79" s="37">
        <v>0</v>
      </c>
      <c r="X79" s="32">
        <v>43.739333333333327</v>
      </c>
      <c r="Y79" s="32">
        <v>0</v>
      </c>
      <c r="Z79" s="37">
        <v>0</v>
      </c>
      <c r="AA79" s="32">
        <v>0</v>
      </c>
      <c r="AB79" s="32">
        <v>0</v>
      </c>
      <c r="AC79" s="37" t="s">
        <v>1175</v>
      </c>
      <c r="AD79" s="32">
        <v>215.43266666666671</v>
      </c>
      <c r="AE79" s="32">
        <v>0</v>
      </c>
      <c r="AF79" s="37">
        <v>0</v>
      </c>
      <c r="AG79" s="32">
        <v>0</v>
      </c>
      <c r="AH79" s="32">
        <v>0</v>
      </c>
      <c r="AI79" s="37" t="s">
        <v>1175</v>
      </c>
      <c r="AJ79" s="32">
        <v>0</v>
      </c>
      <c r="AK79" s="32">
        <v>0</v>
      </c>
      <c r="AL79" s="37" t="s">
        <v>1175</v>
      </c>
      <c r="AM79" t="s">
        <v>334</v>
      </c>
      <c r="AN79" s="34">
        <v>5</v>
      </c>
      <c r="AX79"/>
      <c r="AY79"/>
    </row>
    <row r="80" spans="1:51" x14ac:dyDescent="0.25">
      <c r="A80" t="s">
        <v>1061</v>
      </c>
      <c r="B80" t="s">
        <v>571</v>
      </c>
      <c r="C80" t="s">
        <v>749</v>
      </c>
      <c r="D80" t="s">
        <v>981</v>
      </c>
      <c r="E80" s="32">
        <v>121.58888888888889</v>
      </c>
      <c r="F80" s="32">
        <v>589.8077777777778</v>
      </c>
      <c r="G80" s="32">
        <v>0</v>
      </c>
      <c r="H80" s="37">
        <v>0</v>
      </c>
      <c r="I80" s="32">
        <v>537.64433333333341</v>
      </c>
      <c r="J80" s="32">
        <v>0</v>
      </c>
      <c r="K80" s="37">
        <v>0</v>
      </c>
      <c r="L80" s="32">
        <v>112.39544444444444</v>
      </c>
      <c r="M80" s="32">
        <v>0</v>
      </c>
      <c r="N80" s="37">
        <v>0</v>
      </c>
      <c r="O80" s="32">
        <v>69.88355555555556</v>
      </c>
      <c r="P80" s="32">
        <v>0</v>
      </c>
      <c r="Q80" s="37">
        <v>0</v>
      </c>
      <c r="R80" s="32">
        <v>37.428555555555555</v>
      </c>
      <c r="S80" s="32">
        <v>0</v>
      </c>
      <c r="T80" s="37">
        <v>0</v>
      </c>
      <c r="U80" s="32">
        <v>5.083333333333333</v>
      </c>
      <c r="V80" s="32">
        <v>0</v>
      </c>
      <c r="W80" s="37">
        <v>0</v>
      </c>
      <c r="X80" s="32">
        <v>116.35355555555556</v>
      </c>
      <c r="Y80" s="32">
        <v>0</v>
      </c>
      <c r="Z80" s="37">
        <v>0</v>
      </c>
      <c r="AA80" s="32">
        <v>9.6515555555555572</v>
      </c>
      <c r="AB80" s="32">
        <v>0</v>
      </c>
      <c r="AC80" s="37">
        <v>0</v>
      </c>
      <c r="AD80" s="32">
        <v>351.40722222222229</v>
      </c>
      <c r="AE80" s="32">
        <v>0</v>
      </c>
      <c r="AF80" s="37">
        <v>0</v>
      </c>
      <c r="AG80" s="32">
        <v>0</v>
      </c>
      <c r="AH80" s="32">
        <v>0</v>
      </c>
      <c r="AI80" s="37" t="s">
        <v>1175</v>
      </c>
      <c r="AJ80" s="32">
        <v>0</v>
      </c>
      <c r="AK80" s="32">
        <v>0</v>
      </c>
      <c r="AL80" s="37" t="s">
        <v>1175</v>
      </c>
      <c r="AM80" t="s">
        <v>215</v>
      </c>
      <c r="AN80" s="34">
        <v>5</v>
      </c>
      <c r="AX80"/>
      <c r="AY80"/>
    </row>
    <row r="81" spans="1:51" x14ac:dyDescent="0.25">
      <c r="A81" t="s">
        <v>1061</v>
      </c>
      <c r="B81" t="s">
        <v>552</v>
      </c>
      <c r="C81" t="s">
        <v>874</v>
      </c>
      <c r="D81" t="s">
        <v>1017</v>
      </c>
      <c r="E81" s="32">
        <v>19.277777777777779</v>
      </c>
      <c r="F81" s="32">
        <v>95.534777777777791</v>
      </c>
      <c r="G81" s="32">
        <v>10.102777777777778</v>
      </c>
      <c r="H81" s="37">
        <v>0.10574973860595267</v>
      </c>
      <c r="I81" s="32">
        <v>87.091666666666669</v>
      </c>
      <c r="J81" s="32">
        <v>7.3527777777777779</v>
      </c>
      <c r="K81" s="37">
        <v>8.4425732784741497E-2</v>
      </c>
      <c r="L81" s="32">
        <v>43.848666666666674</v>
      </c>
      <c r="M81" s="32">
        <v>7.6194444444444445</v>
      </c>
      <c r="N81" s="37">
        <v>0.17376684455120892</v>
      </c>
      <c r="O81" s="32">
        <v>35.405555555555559</v>
      </c>
      <c r="P81" s="32">
        <v>4.8694444444444445</v>
      </c>
      <c r="Q81" s="37">
        <v>0.13753334379413149</v>
      </c>
      <c r="R81" s="32">
        <v>5.6931111111111115</v>
      </c>
      <c r="S81" s="32">
        <v>0</v>
      </c>
      <c r="T81" s="37">
        <v>0</v>
      </c>
      <c r="U81" s="32">
        <v>2.75</v>
      </c>
      <c r="V81" s="32">
        <v>2.75</v>
      </c>
      <c r="W81" s="37">
        <v>1</v>
      </c>
      <c r="X81" s="32">
        <v>9.1277777777777782</v>
      </c>
      <c r="Y81" s="32">
        <v>0</v>
      </c>
      <c r="Z81" s="37">
        <v>0</v>
      </c>
      <c r="AA81" s="32">
        <v>0</v>
      </c>
      <c r="AB81" s="32">
        <v>0</v>
      </c>
      <c r="AC81" s="37" t="s">
        <v>1175</v>
      </c>
      <c r="AD81" s="32">
        <v>33.413888888888891</v>
      </c>
      <c r="AE81" s="32">
        <v>2.4833333333333334</v>
      </c>
      <c r="AF81" s="37">
        <v>7.4320392385069406E-2</v>
      </c>
      <c r="AG81" s="32">
        <v>9.1444444444444439</v>
      </c>
      <c r="AH81" s="32">
        <v>0</v>
      </c>
      <c r="AI81" s="37">
        <v>0</v>
      </c>
      <c r="AJ81" s="32">
        <v>0</v>
      </c>
      <c r="AK81" s="32">
        <v>0</v>
      </c>
      <c r="AL81" s="37" t="s">
        <v>1175</v>
      </c>
      <c r="AM81" t="s">
        <v>196</v>
      </c>
      <c r="AN81" s="34">
        <v>5</v>
      </c>
      <c r="AX81"/>
      <c r="AY81"/>
    </row>
    <row r="82" spans="1:51" x14ac:dyDescent="0.25">
      <c r="A82" t="s">
        <v>1061</v>
      </c>
      <c r="B82" t="s">
        <v>654</v>
      </c>
      <c r="C82" t="s">
        <v>727</v>
      </c>
      <c r="D82" t="s">
        <v>1027</v>
      </c>
      <c r="E82" s="32">
        <v>16.744444444444444</v>
      </c>
      <c r="F82" s="32">
        <v>85.216444444444434</v>
      </c>
      <c r="G82" s="32">
        <v>5.3305555555555557</v>
      </c>
      <c r="H82" s="37">
        <v>6.2553132676530884E-2</v>
      </c>
      <c r="I82" s="32">
        <v>70.828111111111113</v>
      </c>
      <c r="J82" s="32">
        <v>5.3305555555555557</v>
      </c>
      <c r="K82" s="37">
        <v>7.5260450574395288E-2</v>
      </c>
      <c r="L82" s="32">
        <v>26.871666666666663</v>
      </c>
      <c r="M82" s="32">
        <v>0.13333333333333333</v>
      </c>
      <c r="N82" s="37">
        <v>4.9618557340445337E-3</v>
      </c>
      <c r="O82" s="32">
        <v>12.483333333333333</v>
      </c>
      <c r="P82" s="32">
        <v>0.13333333333333333</v>
      </c>
      <c r="Q82" s="37">
        <v>1.0680907877169559E-2</v>
      </c>
      <c r="R82" s="32">
        <v>9.3105555555555561</v>
      </c>
      <c r="S82" s="32">
        <v>0</v>
      </c>
      <c r="T82" s="37">
        <v>0</v>
      </c>
      <c r="U82" s="32">
        <v>5.0777777777777775</v>
      </c>
      <c r="V82" s="32">
        <v>0</v>
      </c>
      <c r="W82" s="37">
        <v>0</v>
      </c>
      <c r="X82" s="32">
        <v>15.505555555555556</v>
      </c>
      <c r="Y82" s="32">
        <v>0</v>
      </c>
      <c r="Z82" s="37">
        <v>0</v>
      </c>
      <c r="AA82" s="32">
        <v>0</v>
      </c>
      <c r="AB82" s="32">
        <v>0</v>
      </c>
      <c r="AC82" s="37" t="s">
        <v>1175</v>
      </c>
      <c r="AD82" s="32">
        <v>37.18644444444444</v>
      </c>
      <c r="AE82" s="32">
        <v>5.197222222222222</v>
      </c>
      <c r="AF82" s="37">
        <v>0.13976120330586414</v>
      </c>
      <c r="AG82" s="32">
        <v>0.64722222222222225</v>
      </c>
      <c r="AH82" s="32">
        <v>0</v>
      </c>
      <c r="AI82" s="37">
        <v>0</v>
      </c>
      <c r="AJ82" s="32">
        <v>5.0055555555555555</v>
      </c>
      <c r="AK82" s="32">
        <v>0</v>
      </c>
      <c r="AL82" s="37">
        <v>0</v>
      </c>
      <c r="AM82" t="s">
        <v>300</v>
      </c>
      <c r="AN82" s="34">
        <v>5</v>
      </c>
      <c r="AX82"/>
      <c r="AY82"/>
    </row>
    <row r="83" spans="1:51" x14ac:dyDescent="0.25">
      <c r="A83" t="s">
        <v>1061</v>
      </c>
      <c r="B83" t="s">
        <v>584</v>
      </c>
      <c r="C83" t="s">
        <v>720</v>
      </c>
      <c r="D83" t="s">
        <v>988</v>
      </c>
      <c r="E83" s="32">
        <v>30.922222222222221</v>
      </c>
      <c r="F83" s="32">
        <v>106.71344444444445</v>
      </c>
      <c r="G83" s="32">
        <v>0</v>
      </c>
      <c r="H83" s="37">
        <v>0</v>
      </c>
      <c r="I83" s="32">
        <v>101.26111111111112</v>
      </c>
      <c r="J83" s="32">
        <v>0</v>
      </c>
      <c r="K83" s="37">
        <v>0</v>
      </c>
      <c r="L83" s="32">
        <v>26.910666666666664</v>
      </c>
      <c r="M83" s="32">
        <v>0</v>
      </c>
      <c r="N83" s="37">
        <v>0</v>
      </c>
      <c r="O83" s="32">
        <v>21.458333333333332</v>
      </c>
      <c r="P83" s="32">
        <v>0</v>
      </c>
      <c r="Q83" s="37">
        <v>0</v>
      </c>
      <c r="R83" s="32">
        <v>0.3856666666666666</v>
      </c>
      <c r="S83" s="32">
        <v>0</v>
      </c>
      <c r="T83" s="37">
        <v>0</v>
      </c>
      <c r="U83" s="32">
        <v>5.0666666666666664</v>
      </c>
      <c r="V83" s="32">
        <v>0</v>
      </c>
      <c r="W83" s="37">
        <v>0</v>
      </c>
      <c r="X83" s="32">
        <v>11.080555555555556</v>
      </c>
      <c r="Y83" s="32">
        <v>0</v>
      </c>
      <c r="Z83" s="37">
        <v>0</v>
      </c>
      <c r="AA83" s="32">
        <v>0</v>
      </c>
      <c r="AB83" s="32">
        <v>0</v>
      </c>
      <c r="AC83" s="37" t="s">
        <v>1175</v>
      </c>
      <c r="AD83" s="32">
        <v>64.716666666666669</v>
      </c>
      <c r="AE83" s="32">
        <v>0</v>
      </c>
      <c r="AF83" s="37">
        <v>0</v>
      </c>
      <c r="AG83" s="32">
        <v>0</v>
      </c>
      <c r="AH83" s="32">
        <v>0</v>
      </c>
      <c r="AI83" s="37" t="s">
        <v>1175</v>
      </c>
      <c r="AJ83" s="32">
        <v>4.0055555555555555</v>
      </c>
      <c r="AK83" s="32">
        <v>0</v>
      </c>
      <c r="AL83" s="37">
        <v>0</v>
      </c>
      <c r="AM83" t="s">
        <v>228</v>
      </c>
      <c r="AN83" s="34">
        <v>5</v>
      </c>
      <c r="AX83"/>
      <c r="AY83"/>
    </row>
    <row r="84" spans="1:51" x14ac:dyDescent="0.25">
      <c r="A84" t="s">
        <v>1061</v>
      </c>
      <c r="B84" t="s">
        <v>396</v>
      </c>
      <c r="C84" t="s">
        <v>782</v>
      </c>
      <c r="D84" t="s">
        <v>991</v>
      </c>
      <c r="E84" s="32">
        <v>63.31111111111111</v>
      </c>
      <c r="F84" s="32">
        <v>332.48577777777774</v>
      </c>
      <c r="G84" s="32">
        <v>3.7250000000000001</v>
      </c>
      <c r="H84" s="37">
        <v>1.1203486732264572E-2</v>
      </c>
      <c r="I84" s="32">
        <v>319.10555555555555</v>
      </c>
      <c r="J84" s="32">
        <v>3.7250000000000001</v>
      </c>
      <c r="K84" s="37">
        <v>1.1673253364438797E-2</v>
      </c>
      <c r="L84" s="32">
        <v>75.471888888888884</v>
      </c>
      <c r="M84" s="32">
        <v>3.3527777777777779</v>
      </c>
      <c r="N84" s="37">
        <v>4.4424193261067037E-2</v>
      </c>
      <c r="O84" s="32">
        <v>62.091666666666669</v>
      </c>
      <c r="P84" s="32">
        <v>3.3527777777777779</v>
      </c>
      <c r="Q84" s="37">
        <v>5.3997226323088621E-2</v>
      </c>
      <c r="R84" s="32">
        <v>8.4913333333333316</v>
      </c>
      <c r="S84" s="32">
        <v>0</v>
      </c>
      <c r="T84" s="37">
        <v>0</v>
      </c>
      <c r="U84" s="32">
        <v>4.8888888888888893</v>
      </c>
      <c r="V84" s="32">
        <v>0</v>
      </c>
      <c r="W84" s="37">
        <v>0</v>
      </c>
      <c r="X84" s="32">
        <v>45.661111111111111</v>
      </c>
      <c r="Y84" s="32">
        <v>0</v>
      </c>
      <c r="Z84" s="37">
        <v>0</v>
      </c>
      <c r="AA84" s="32">
        <v>0</v>
      </c>
      <c r="AB84" s="32">
        <v>0</v>
      </c>
      <c r="AC84" s="37" t="s">
        <v>1175</v>
      </c>
      <c r="AD84" s="32">
        <v>198.0888888888889</v>
      </c>
      <c r="AE84" s="32">
        <v>0.37222222222222223</v>
      </c>
      <c r="AF84" s="37">
        <v>1.8790666367511778E-3</v>
      </c>
      <c r="AG84" s="32">
        <v>6.2861111111111114</v>
      </c>
      <c r="AH84" s="32">
        <v>0</v>
      </c>
      <c r="AI84" s="37">
        <v>0</v>
      </c>
      <c r="AJ84" s="32">
        <v>6.9777777777777779</v>
      </c>
      <c r="AK84" s="32">
        <v>0</v>
      </c>
      <c r="AL84" s="37">
        <v>0</v>
      </c>
      <c r="AM84" t="s">
        <v>36</v>
      </c>
      <c r="AN84" s="34">
        <v>5</v>
      </c>
      <c r="AX84"/>
      <c r="AY84"/>
    </row>
    <row r="85" spans="1:51" x14ac:dyDescent="0.25">
      <c r="A85" t="s">
        <v>1061</v>
      </c>
      <c r="B85" t="s">
        <v>610</v>
      </c>
      <c r="C85" t="s">
        <v>740</v>
      </c>
      <c r="D85" t="s">
        <v>964</v>
      </c>
      <c r="E85" s="32">
        <v>21.944444444444443</v>
      </c>
      <c r="F85" s="32">
        <v>92.180555555555557</v>
      </c>
      <c r="G85" s="32">
        <v>0</v>
      </c>
      <c r="H85" s="37">
        <v>0</v>
      </c>
      <c r="I85" s="32">
        <v>80.891666666666666</v>
      </c>
      <c r="J85" s="32">
        <v>0</v>
      </c>
      <c r="K85" s="37">
        <v>0</v>
      </c>
      <c r="L85" s="32">
        <v>29.538888888888888</v>
      </c>
      <c r="M85" s="32">
        <v>0</v>
      </c>
      <c r="N85" s="37">
        <v>0</v>
      </c>
      <c r="O85" s="32">
        <v>19.113888888888887</v>
      </c>
      <c r="P85" s="32">
        <v>0</v>
      </c>
      <c r="Q85" s="37">
        <v>0</v>
      </c>
      <c r="R85" s="32">
        <v>3.9249999999999998</v>
      </c>
      <c r="S85" s="32">
        <v>0</v>
      </c>
      <c r="T85" s="37">
        <v>0</v>
      </c>
      <c r="U85" s="32">
        <v>6.5</v>
      </c>
      <c r="V85" s="32">
        <v>0</v>
      </c>
      <c r="W85" s="37">
        <v>0</v>
      </c>
      <c r="X85" s="32">
        <v>18.100000000000001</v>
      </c>
      <c r="Y85" s="32">
        <v>0</v>
      </c>
      <c r="Z85" s="37">
        <v>0</v>
      </c>
      <c r="AA85" s="32">
        <v>0.86388888888888893</v>
      </c>
      <c r="AB85" s="32">
        <v>0</v>
      </c>
      <c r="AC85" s="37">
        <v>0</v>
      </c>
      <c r="AD85" s="32">
        <v>41.87222222222222</v>
      </c>
      <c r="AE85" s="32">
        <v>0</v>
      </c>
      <c r="AF85" s="37">
        <v>0</v>
      </c>
      <c r="AG85" s="32">
        <v>0</v>
      </c>
      <c r="AH85" s="32">
        <v>0</v>
      </c>
      <c r="AI85" s="37" t="s">
        <v>1175</v>
      </c>
      <c r="AJ85" s="32">
        <v>1.8055555555555556</v>
      </c>
      <c r="AK85" s="32">
        <v>0</v>
      </c>
      <c r="AL85" s="37">
        <v>0</v>
      </c>
      <c r="AM85" t="s">
        <v>255</v>
      </c>
      <c r="AN85" s="34">
        <v>5</v>
      </c>
      <c r="AX85"/>
      <c r="AY85"/>
    </row>
    <row r="86" spans="1:51" x14ac:dyDescent="0.25">
      <c r="A86" t="s">
        <v>1061</v>
      </c>
      <c r="B86" t="s">
        <v>577</v>
      </c>
      <c r="C86" t="s">
        <v>766</v>
      </c>
      <c r="D86" t="s">
        <v>955</v>
      </c>
      <c r="E86" s="32">
        <v>130.1</v>
      </c>
      <c r="F86" s="32">
        <v>601.6437777777777</v>
      </c>
      <c r="G86" s="32">
        <v>27.296111111111106</v>
      </c>
      <c r="H86" s="37">
        <v>4.5369223649136051E-2</v>
      </c>
      <c r="I86" s="32">
        <v>572.79933333333327</v>
      </c>
      <c r="J86" s="32">
        <v>27.296111111111106</v>
      </c>
      <c r="K86" s="37">
        <v>4.7653880726894075E-2</v>
      </c>
      <c r="L86" s="32">
        <v>92.626111111111101</v>
      </c>
      <c r="M86" s="32">
        <v>0.39444444444444443</v>
      </c>
      <c r="N86" s="37">
        <v>4.2584584380454277E-3</v>
      </c>
      <c r="O86" s="32">
        <v>63.781666666666659</v>
      </c>
      <c r="P86" s="32">
        <v>0.39444444444444443</v>
      </c>
      <c r="Q86" s="37">
        <v>6.1842918985776131E-3</v>
      </c>
      <c r="R86" s="32">
        <v>23.6</v>
      </c>
      <c r="S86" s="32">
        <v>0</v>
      </c>
      <c r="T86" s="37">
        <v>0</v>
      </c>
      <c r="U86" s="32">
        <v>5.2444444444444445</v>
      </c>
      <c r="V86" s="32">
        <v>0</v>
      </c>
      <c r="W86" s="37">
        <v>0</v>
      </c>
      <c r="X86" s="32">
        <v>71.30522222222227</v>
      </c>
      <c r="Y86" s="32">
        <v>11.496222222222215</v>
      </c>
      <c r="Z86" s="37">
        <v>0.16122552968693249</v>
      </c>
      <c r="AA86" s="32">
        <v>0</v>
      </c>
      <c r="AB86" s="32">
        <v>0</v>
      </c>
      <c r="AC86" s="37" t="s">
        <v>1175</v>
      </c>
      <c r="AD86" s="32">
        <v>377.67455555555546</v>
      </c>
      <c r="AE86" s="32">
        <v>15.405444444444447</v>
      </c>
      <c r="AF86" s="37">
        <v>4.079026298656311E-2</v>
      </c>
      <c r="AG86" s="32">
        <v>0</v>
      </c>
      <c r="AH86" s="32">
        <v>0</v>
      </c>
      <c r="AI86" s="37" t="s">
        <v>1175</v>
      </c>
      <c r="AJ86" s="32">
        <v>60.037888888888901</v>
      </c>
      <c r="AK86" s="32">
        <v>0</v>
      </c>
      <c r="AL86" s="37">
        <v>0</v>
      </c>
      <c r="AM86" t="s">
        <v>221</v>
      </c>
      <c r="AN86" s="34">
        <v>5</v>
      </c>
      <c r="AX86"/>
      <c r="AY86"/>
    </row>
    <row r="87" spans="1:51" x14ac:dyDescent="0.25">
      <c r="A87" t="s">
        <v>1061</v>
      </c>
      <c r="B87" t="s">
        <v>632</v>
      </c>
      <c r="C87" t="s">
        <v>917</v>
      </c>
      <c r="D87" t="s">
        <v>961</v>
      </c>
      <c r="E87" s="32">
        <v>38.444444444444443</v>
      </c>
      <c r="F87" s="32">
        <v>196.05499999999995</v>
      </c>
      <c r="G87" s="32">
        <v>11.887777777777778</v>
      </c>
      <c r="H87" s="37">
        <v>6.0634912538715058E-2</v>
      </c>
      <c r="I87" s="32">
        <v>179.41066666666666</v>
      </c>
      <c r="J87" s="32">
        <v>11.887777777777778</v>
      </c>
      <c r="K87" s="37">
        <v>6.6260150517496799E-2</v>
      </c>
      <c r="L87" s="32">
        <v>27.924888888888898</v>
      </c>
      <c r="M87" s="32">
        <v>0</v>
      </c>
      <c r="N87" s="37">
        <v>0</v>
      </c>
      <c r="O87" s="32">
        <v>15.884000000000007</v>
      </c>
      <c r="P87" s="32">
        <v>0</v>
      </c>
      <c r="Q87" s="37">
        <v>0</v>
      </c>
      <c r="R87" s="32">
        <v>7.4517777777777772</v>
      </c>
      <c r="S87" s="32">
        <v>0</v>
      </c>
      <c r="T87" s="37">
        <v>0</v>
      </c>
      <c r="U87" s="32">
        <v>4.5891111111111114</v>
      </c>
      <c r="V87" s="32">
        <v>0</v>
      </c>
      <c r="W87" s="37">
        <v>0</v>
      </c>
      <c r="X87" s="32">
        <v>31.366666666666667</v>
      </c>
      <c r="Y87" s="32">
        <v>3.7905555555555561</v>
      </c>
      <c r="Z87" s="37">
        <v>0.12084661707403473</v>
      </c>
      <c r="AA87" s="32">
        <v>4.6034444444444444</v>
      </c>
      <c r="AB87" s="32">
        <v>0</v>
      </c>
      <c r="AC87" s="37">
        <v>0</v>
      </c>
      <c r="AD87" s="32">
        <v>96.905444444444399</v>
      </c>
      <c r="AE87" s="32">
        <v>8.0972222222222214</v>
      </c>
      <c r="AF87" s="37">
        <v>8.3557970025763983E-2</v>
      </c>
      <c r="AG87" s="32">
        <v>8.7251111111111115</v>
      </c>
      <c r="AH87" s="32">
        <v>0</v>
      </c>
      <c r="AI87" s="37">
        <v>0</v>
      </c>
      <c r="AJ87" s="32">
        <v>26.529444444444451</v>
      </c>
      <c r="AK87" s="32">
        <v>0</v>
      </c>
      <c r="AL87" s="37">
        <v>0</v>
      </c>
      <c r="AM87" t="s">
        <v>278</v>
      </c>
      <c r="AN87" s="34">
        <v>5</v>
      </c>
      <c r="AX87"/>
      <c r="AY87"/>
    </row>
    <row r="88" spans="1:51" x14ac:dyDescent="0.25">
      <c r="A88" t="s">
        <v>1061</v>
      </c>
      <c r="B88" t="s">
        <v>656</v>
      </c>
      <c r="C88" t="s">
        <v>935</v>
      </c>
      <c r="D88" t="s">
        <v>1035</v>
      </c>
      <c r="E88" s="32">
        <v>42.288888888888891</v>
      </c>
      <c r="F88" s="32">
        <v>177.71355555555556</v>
      </c>
      <c r="G88" s="32">
        <v>1.1000000000000001</v>
      </c>
      <c r="H88" s="37">
        <v>6.1897360421452252E-3</v>
      </c>
      <c r="I88" s="32">
        <v>158.27466666666669</v>
      </c>
      <c r="J88" s="32">
        <v>1.1000000000000001</v>
      </c>
      <c r="K88" s="37">
        <v>6.9499435580341346E-3</v>
      </c>
      <c r="L88" s="32">
        <v>31.773888888888891</v>
      </c>
      <c r="M88" s="32">
        <v>0</v>
      </c>
      <c r="N88" s="37">
        <v>0</v>
      </c>
      <c r="O88" s="32">
        <v>12.334999999999999</v>
      </c>
      <c r="P88" s="32">
        <v>0</v>
      </c>
      <c r="Q88" s="37">
        <v>0</v>
      </c>
      <c r="R88" s="32">
        <v>19.43888888888889</v>
      </c>
      <c r="S88" s="32">
        <v>0</v>
      </c>
      <c r="T88" s="37">
        <v>0</v>
      </c>
      <c r="U88" s="32">
        <v>0</v>
      </c>
      <c r="V88" s="32">
        <v>0</v>
      </c>
      <c r="W88" s="37" t="s">
        <v>1175</v>
      </c>
      <c r="X88" s="32">
        <v>57.111111111111114</v>
      </c>
      <c r="Y88" s="32">
        <v>0</v>
      </c>
      <c r="Z88" s="37">
        <v>0</v>
      </c>
      <c r="AA88" s="32">
        <v>0</v>
      </c>
      <c r="AB88" s="32">
        <v>0</v>
      </c>
      <c r="AC88" s="37" t="s">
        <v>1175</v>
      </c>
      <c r="AD88" s="32">
        <v>87.067444444444448</v>
      </c>
      <c r="AE88" s="32">
        <v>1.1000000000000001</v>
      </c>
      <c r="AF88" s="37">
        <v>1.263388407709477E-2</v>
      </c>
      <c r="AG88" s="32">
        <v>0</v>
      </c>
      <c r="AH88" s="32">
        <v>0</v>
      </c>
      <c r="AI88" s="37" t="s">
        <v>1175</v>
      </c>
      <c r="AJ88" s="32">
        <v>1.7611111111111111</v>
      </c>
      <c r="AK88" s="32">
        <v>0</v>
      </c>
      <c r="AL88" s="37">
        <v>0</v>
      </c>
      <c r="AM88" t="s">
        <v>302</v>
      </c>
      <c r="AN88" s="34">
        <v>5</v>
      </c>
      <c r="AX88"/>
      <c r="AY88"/>
    </row>
    <row r="89" spans="1:51" x14ac:dyDescent="0.25">
      <c r="A89" t="s">
        <v>1061</v>
      </c>
      <c r="B89" t="s">
        <v>490</v>
      </c>
      <c r="C89" t="s">
        <v>837</v>
      </c>
      <c r="D89" t="s">
        <v>967</v>
      </c>
      <c r="E89" s="32">
        <v>39.477777777777774</v>
      </c>
      <c r="F89" s="32">
        <v>186.95277777777781</v>
      </c>
      <c r="G89" s="32">
        <v>0</v>
      </c>
      <c r="H89" s="37">
        <v>0</v>
      </c>
      <c r="I89" s="32">
        <v>167.58055555555558</v>
      </c>
      <c r="J89" s="32">
        <v>0</v>
      </c>
      <c r="K89" s="37">
        <v>0</v>
      </c>
      <c r="L89" s="32">
        <v>34.988888888888894</v>
      </c>
      <c r="M89" s="32">
        <v>0</v>
      </c>
      <c r="N89" s="37">
        <v>0</v>
      </c>
      <c r="O89" s="32">
        <v>20.636111111111113</v>
      </c>
      <c r="P89" s="32">
        <v>0</v>
      </c>
      <c r="Q89" s="37">
        <v>0</v>
      </c>
      <c r="R89" s="32">
        <v>9.4305555555555554</v>
      </c>
      <c r="S89" s="32">
        <v>0</v>
      </c>
      <c r="T89" s="37">
        <v>0</v>
      </c>
      <c r="U89" s="32">
        <v>4.9222222222222225</v>
      </c>
      <c r="V89" s="32">
        <v>0</v>
      </c>
      <c r="W89" s="37">
        <v>0</v>
      </c>
      <c r="X89" s="32">
        <v>22.983333333333334</v>
      </c>
      <c r="Y89" s="32">
        <v>0</v>
      </c>
      <c r="Z89" s="37">
        <v>0</v>
      </c>
      <c r="AA89" s="32">
        <v>5.0194444444444448</v>
      </c>
      <c r="AB89" s="32">
        <v>0</v>
      </c>
      <c r="AC89" s="37">
        <v>0</v>
      </c>
      <c r="AD89" s="32">
        <v>107.175</v>
      </c>
      <c r="AE89" s="32">
        <v>0</v>
      </c>
      <c r="AF89" s="37">
        <v>0</v>
      </c>
      <c r="AG89" s="32">
        <v>8.2277777777777779</v>
      </c>
      <c r="AH89" s="32">
        <v>0</v>
      </c>
      <c r="AI89" s="37">
        <v>0</v>
      </c>
      <c r="AJ89" s="32">
        <v>8.5583333333333336</v>
      </c>
      <c r="AK89" s="32">
        <v>0</v>
      </c>
      <c r="AL89" s="37">
        <v>0</v>
      </c>
      <c r="AM89" t="s">
        <v>132</v>
      </c>
      <c r="AN89" s="34">
        <v>5</v>
      </c>
      <c r="AX89"/>
      <c r="AY89"/>
    </row>
    <row r="90" spans="1:51" x14ac:dyDescent="0.25">
      <c r="A90" t="s">
        <v>1061</v>
      </c>
      <c r="B90" t="s">
        <v>383</v>
      </c>
      <c r="C90" t="s">
        <v>748</v>
      </c>
      <c r="D90" t="s">
        <v>983</v>
      </c>
      <c r="E90" s="32">
        <v>20.122222222222224</v>
      </c>
      <c r="F90" s="32">
        <v>165.74144444444445</v>
      </c>
      <c r="G90" s="32">
        <v>0</v>
      </c>
      <c r="H90" s="37">
        <v>0</v>
      </c>
      <c r="I90" s="32">
        <v>158.29144444444447</v>
      </c>
      <c r="J90" s="32">
        <v>0</v>
      </c>
      <c r="K90" s="37">
        <v>0</v>
      </c>
      <c r="L90" s="32">
        <v>115.66444444444446</v>
      </c>
      <c r="M90" s="32">
        <v>0</v>
      </c>
      <c r="N90" s="37">
        <v>0</v>
      </c>
      <c r="O90" s="32">
        <v>108.21444444444445</v>
      </c>
      <c r="P90" s="32">
        <v>0</v>
      </c>
      <c r="Q90" s="37">
        <v>0</v>
      </c>
      <c r="R90" s="32">
        <v>2.7388888888888889</v>
      </c>
      <c r="S90" s="32">
        <v>0</v>
      </c>
      <c r="T90" s="37">
        <v>0</v>
      </c>
      <c r="U90" s="32">
        <v>4.7111111111111112</v>
      </c>
      <c r="V90" s="32">
        <v>0</v>
      </c>
      <c r="W90" s="37">
        <v>0</v>
      </c>
      <c r="X90" s="32">
        <v>0</v>
      </c>
      <c r="Y90" s="32">
        <v>0</v>
      </c>
      <c r="Z90" s="37" t="s">
        <v>1175</v>
      </c>
      <c r="AA90" s="32">
        <v>0</v>
      </c>
      <c r="AB90" s="32">
        <v>0</v>
      </c>
      <c r="AC90" s="37" t="s">
        <v>1175</v>
      </c>
      <c r="AD90" s="32">
        <v>50.077000000000005</v>
      </c>
      <c r="AE90" s="32">
        <v>0</v>
      </c>
      <c r="AF90" s="37">
        <v>0</v>
      </c>
      <c r="AG90" s="32">
        <v>0</v>
      </c>
      <c r="AH90" s="32">
        <v>0</v>
      </c>
      <c r="AI90" s="37" t="s">
        <v>1175</v>
      </c>
      <c r="AJ90" s="32">
        <v>0</v>
      </c>
      <c r="AK90" s="32">
        <v>0</v>
      </c>
      <c r="AL90" s="37" t="s">
        <v>1175</v>
      </c>
      <c r="AM90" t="s">
        <v>23</v>
      </c>
      <c r="AN90" s="34">
        <v>5</v>
      </c>
      <c r="AX90"/>
      <c r="AY90"/>
    </row>
    <row r="91" spans="1:51" x14ac:dyDescent="0.25">
      <c r="A91" t="s">
        <v>1061</v>
      </c>
      <c r="B91" t="s">
        <v>570</v>
      </c>
      <c r="C91" t="s">
        <v>881</v>
      </c>
      <c r="D91" t="s">
        <v>1027</v>
      </c>
      <c r="E91" s="32">
        <v>42.166666666666664</v>
      </c>
      <c r="F91" s="32">
        <v>202.76666666666659</v>
      </c>
      <c r="G91" s="32">
        <v>0</v>
      </c>
      <c r="H91" s="37">
        <v>0</v>
      </c>
      <c r="I91" s="32">
        <v>194.34977777777772</v>
      </c>
      <c r="J91" s="32">
        <v>0</v>
      </c>
      <c r="K91" s="37">
        <v>0</v>
      </c>
      <c r="L91" s="32">
        <v>36.696222222222218</v>
      </c>
      <c r="M91" s="32">
        <v>0</v>
      </c>
      <c r="N91" s="37">
        <v>0</v>
      </c>
      <c r="O91" s="32">
        <v>31.185111111111109</v>
      </c>
      <c r="P91" s="32">
        <v>0</v>
      </c>
      <c r="Q91" s="37">
        <v>0</v>
      </c>
      <c r="R91" s="32">
        <v>0</v>
      </c>
      <c r="S91" s="32">
        <v>0</v>
      </c>
      <c r="T91" s="37" t="s">
        <v>1175</v>
      </c>
      <c r="U91" s="32">
        <v>5.5111111111111111</v>
      </c>
      <c r="V91" s="32">
        <v>0</v>
      </c>
      <c r="W91" s="37">
        <v>0</v>
      </c>
      <c r="X91" s="32">
        <v>17.419666666666664</v>
      </c>
      <c r="Y91" s="32">
        <v>0</v>
      </c>
      <c r="Z91" s="37">
        <v>0</v>
      </c>
      <c r="AA91" s="32">
        <v>2.9057777777777778</v>
      </c>
      <c r="AB91" s="32">
        <v>0</v>
      </c>
      <c r="AC91" s="37">
        <v>0</v>
      </c>
      <c r="AD91" s="32">
        <v>145.74499999999995</v>
      </c>
      <c r="AE91" s="32">
        <v>0</v>
      </c>
      <c r="AF91" s="37">
        <v>0</v>
      </c>
      <c r="AG91" s="32">
        <v>0</v>
      </c>
      <c r="AH91" s="32">
        <v>0</v>
      </c>
      <c r="AI91" s="37" t="s">
        <v>1175</v>
      </c>
      <c r="AJ91" s="32">
        <v>0</v>
      </c>
      <c r="AK91" s="32">
        <v>0</v>
      </c>
      <c r="AL91" s="37" t="s">
        <v>1175</v>
      </c>
      <c r="AM91" t="s">
        <v>214</v>
      </c>
      <c r="AN91" s="34">
        <v>5</v>
      </c>
      <c r="AX91"/>
      <c r="AY91"/>
    </row>
    <row r="92" spans="1:51" x14ac:dyDescent="0.25">
      <c r="A92" t="s">
        <v>1061</v>
      </c>
      <c r="B92" t="s">
        <v>554</v>
      </c>
      <c r="C92" t="s">
        <v>876</v>
      </c>
      <c r="D92" t="s">
        <v>967</v>
      </c>
      <c r="E92" s="32">
        <v>21.011111111111113</v>
      </c>
      <c r="F92" s="32">
        <v>131.58333333333334</v>
      </c>
      <c r="G92" s="32">
        <v>16.797222222222224</v>
      </c>
      <c r="H92" s="37">
        <v>0.12765463373443109</v>
      </c>
      <c r="I92" s="32">
        <v>125.80000000000001</v>
      </c>
      <c r="J92" s="32">
        <v>16.797222222222224</v>
      </c>
      <c r="K92" s="37">
        <v>0.13352322911146441</v>
      </c>
      <c r="L92" s="32">
        <v>20.552777777777777</v>
      </c>
      <c r="M92" s="32">
        <v>6.1916666666666664</v>
      </c>
      <c r="N92" s="37">
        <v>0.30125692661170428</v>
      </c>
      <c r="O92" s="32">
        <v>14.769444444444444</v>
      </c>
      <c r="P92" s="32">
        <v>6.1916666666666664</v>
      </c>
      <c r="Q92" s="37">
        <v>0.41922136543163435</v>
      </c>
      <c r="R92" s="32">
        <v>0</v>
      </c>
      <c r="S92" s="32">
        <v>0</v>
      </c>
      <c r="T92" s="37" t="s">
        <v>1175</v>
      </c>
      <c r="U92" s="32">
        <v>5.7833333333333332</v>
      </c>
      <c r="V92" s="32">
        <v>0</v>
      </c>
      <c r="W92" s="37">
        <v>0</v>
      </c>
      <c r="X92" s="32">
        <v>15.733333333333333</v>
      </c>
      <c r="Y92" s="32">
        <v>1.5694444444444444</v>
      </c>
      <c r="Z92" s="37">
        <v>9.9752824858757069E-2</v>
      </c>
      <c r="AA92" s="32">
        <v>0</v>
      </c>
      <c r="AB92" s="32">
        <v>0</v>
      </c>
      <c r="AC92" s="37" t="s">
        <v>1175</v>
      </c>
      <c r="AD92" s="32">
        <v>67.219444444444449</v>
      </c>
      <c r="AE92" s="32">
        <v>9.0361111111111114</v>
      </c>
      <c r="AF92" s="37">
        <v>0.13442704243977024</v>
      </c>
      <c r="AG92" s="32">
        <v>12.327777777777778</v>
      </c>
      <c r="AH92" s="32">
        <v>0</v>
      </c>
      <c r="AI92" s="37">
        <v>0</v>
      </c>
      <c r="AJ92" s="32">
        <v>15.75</v>
      </c>
      <c r="AK92" s="32">
        <v>0</v>
      </c>
      <c r="AL92" s="37">
        <v>0</v>
      </c>
      <c r="AM92" t="s">
        <v>198</v>
      </c>
      <c r="AN92" s="34">
        <v>5</v>
      </c>
      <c r="AX92"/>
      <c r="AY92"/>
    </row>
    <row r="93" spans="1:51" x14ac:dyDescent="0.25">
      <c r="A93" t="s">
        <v>1061</v>
      </c>
      <c r="B93" t="s">
        <v>612</v>
      </c>
      <c r="C93" t="s">
        <v>906</v>
      </c>
      <c r="D93" t="s">
        <v>961</v>
      </c>
      <c r="E93" s="32">
        <v>29.133333333333333</v>
      </c>
      <c r="F93" s="32">
        <v>146.42266666666666</v>
      </c>
      <c r="G93" s="32">
        <v>0</v>
      </c>
      <c r="H93" s="37">
        <v>0</v>
      </c>
      <c r="I93" s="32">
        <v>141.40044444444442</v>
      </c>
      <c r="J93" s="32">
        <v>0</v>
      </c>
      <c r="K93" s="37">
        <v>0</v>
      </c>
      <c r="L93" s="32">
        <v>20.358777777777778</v>
      </c>
      <c r="M93" s="32">
        <v>0</v>
      </c>
      <c r="N93" s="37">
        <v>0</v>
      </c>
      <c r="O93" s="32">
        <v>15.336555555555556</v>
      </c>
      <c r="P93" s="32">
        <v>0</v>
      </c>
      <c r="Q93" s="37">
        <v>0</v>
      </c>
      <c r="R93" s="32">
        <v>0</v>
      </c>
      <c r="S93" s="32">
        <v>0</v>
      </c>
      <c r="T93" s="37" t="s">
        <v>1175</v>
      </c>
      <c r="U93" s="32">
        <v>5.0222222222222221</v>
      </c>
      <c r="V93" s="32">
        <v>0</v>
      </c>
      <c r="W93" s="37">
        <v>0</v>
      </c>
      <c r="X93" s="32">
        <v>38.138888888888886</v>
      </c>
      <c r="Y93" s="32">
        <v>0</v>
      </c>
      <c r="Z93" s="37">
        <v>0</v>
      </c>
      <c r="AA93" s="32">
        <v>0</v>
      </c>
      <c r="AB93" s="32">
        <v>0</v>
      </c>
      <c r="AC93" s="37" t="s">
        <v>1175</v>
      </c>
      <c r="AD93" s="32">
        <v>78.611111111111114</v>
      </c>
      <c r="AE93" s="32">
        <v>0</v>
      </c>
      <c r="AF93" s="37">
        <v>0</v>
      </c>
      <c r="AG93" s="32">
        <v>1.0027777777777778</v>
      </c>
      <c r="AH93" s="32">
        <v>0</v>
      </c>
      <c r="AI93" s="37">
        <v>0</v>
      </c>
      <c r="AJ93" s="32">
        <v>8.3111111111111118</v>
      </c>
      <c r="AK93" s="32">
        <v>0</v>
      </c>
      <c r="AL93" s="37">
        <v>0</v>
      </c>
      <c r="AM93" t="s">
        <v>257</v>
      </c>
      <c r="AN93" s="34">
        <v>5</v>
      </c>
      <c r="AX93"/>
      <c r="AY93"/>
    </row>
    <row r="94" spans="1:51" x14ac:dyDescent="0.25">
      <c r="A94" t="s">
        <v>1061</v>
      </c>
      <c r="B94" t="s">
        <v>465</v>
      </c>
      <c r="C94" t="s">
        <v>824</v>
      </c>
      <c r="D94" t="s">
        <v>983</v>
      </c>
      <c r="E94" s="32">
        <v>58.711111111111109</v>
      </c>
      <c r="F94" s="32">
        <v>270.04722222222222</v>
      </c>
      <c r="G94" s="32">
        <v>0</v>
      </c>
      <c r="H94" s="37">
        <v>0</v>
      </c>
      <c r="I94" s="32">
        <v>247.49166666666667</v>
      </c>
      <c r="J94" s="32">
        <v>0</v>
      </c>
      <c r="K94" s="37">
        <v>0</v>
      </c>
      <c r="L94" s="32">
        <v>74.227777777777789</v>
      </c>
      <c r="M94" s="32">
        <v>0</v>
      </c>
      <c r="N94" s="37">
        <v>0</v>
      </c>
      <c r="O94" s="32">
        <v>51.672222222222224</v>
      </c>
      <c r="P94" s="32">
        <v>0</v>
      </c>
      <c r="Q94" s="37">
        <v>0</v>
      </c>
      <c r="R94" s="32">
        <v>22.555555555555557</v>
      </c>
      <c r="S94" s="32">
        <v>0</v>
      </c>
      <c r="T94" s="37">
        <v>0</v>
      </c>
      <c r="U94" s="32">
        <v>0</v>
      </c>
      <c r="V94" s="32">
        <v>0</v>
      </c>
      <c r="W94" s="37" t="s">
        <v>1175</v>
      </c>
      <c r="X94" s="32">
        <v>23.875</v>
      </c>
      <c r="Y94" s="32">
        <v>0</v>
      </c>
      <c r="Z94" s="37">
        <v>0</v>
      </c>
      <c r="AA94" s="32">
        <v>0</v>
      </c>
      <c r="AB94" s="32">
        <v>0</v>
      </c>
      <c r="AC94" s="37" t="s">
        <v>1175</v>
      </c>
      <c r="AD94" s="32">
        <v>124.99166666666666</v>
      </c>
      <c r="AE94" s="32">
        <v>0</v>
      </c>
      <c r="AF94" s="37">
        <v>0</v>
      </c>
      <c r="AG94" s="32">
        <v>0</v>
      </c>
      <c r="AH94" s="32">
        <v>0</v>
      </c>
      <c r="AI94" s="37" t="s">
        <v>1175</v>
      </c>
      <c r="AJ94" s="32">
        <v>46.952777777777776</v>
      </c>
      <c r="AK94" s="32">
        <v>0</v>
      </c>
      <c r="AL94" s="37">
        <v>0</v>
      </c>
      <c r="AM94" t="s">
        <v>107</v>
      </c>
      <c r="AN94" s="34">
        <v>5</v>
      </c>
      <c r="AX94"/>
      <c r="AY94"/>
    </row>
    <row r="95" spans="1:51" x14ac:dyDescent="0.25">
      <c r="A95" t="s">
        <v>1061</v>
      </c>
      <c r="B95" t="s">
        <v>684</v>
      </c>
      <c r="C95" t="s">
        <v>947</v>
      </c>
      <c r="D95" t="s">
        <v>983</v>
      </c>
      <c r="E95" s="32">
        <v>28.422222222222221</v>
      </c>
      <c r="F95" s="32">
        <v>130.07499999999999</v>
      </c>
      <c r="G95" s="32">
        <v>0</v>
      </c>
      <c r="H95" s="37">
        <v>0</v>
      </c>
      <c r="I95" s="32">
        <v>119.31944444444444</v>
      </c>
      <c r="J95" s="32">
        <v>0</v>
      </c>
      <c r="K95" s="37">
        <v>0</v>
      </c>
      <c r="L95" s="32">
        <v>38.508333333333333</v>
      </c>
      <c r="M95" s="32">
        <v>0</v>
      </c>
      <c r="N95" s="37">
        <v>0</v>
      </c>
      <c r="O95" s="32">
        <v>27.752777777777776</v>
      </c>
      <c r="P95" s="32">
        <v>0</v>
      </c>
      <c r="Q95" s="37">
        <v>0</v>
      </c>
      <c r="R95" s="32">
        <v>5.0666666666666664</v>
      </c>
      <c r="S95" s="32">
        <v>0</v>
      </c>
      <c r="T95" s="37">
        <v>0</v>
      </c>
      <c r="U95" s="32">
        <v>5.6888888888888891</v>
      </c>
      <c r="V95" s="32">
        <v>0</v>
      </c>
      <c r="W95" s="37">
        <v>0</v>
      </c>
      <c r="X95" s="32">
        <v>6.0472222222222225</v>
      </c>
      <c r="Y95" s="32">
        <v>0</v>
      </c>
      <c r="Z95" s="37">
        <v>0</v>
      </c>
      <c r="AA95" s="32">
        <v>0</v>
      </c>
      <c r="AB95" s="32">
        <v>0</v>
      </c>
      <c r="AC95" s="37" t="s">
        <v>1175</v>
      </c>
      <c r="AD95" s="32">
        <v>75.958333333333329</v>
      </c>
      <c r="AE95" s="32">
        <v>0</v>
      </c>
      <c r="AF95" s="37">
        <v>0</v>
      </c>
      <c r="AG95" s="32">
        <v>0</v>
      </c>
      <c r="AH95" s="32">
        <v>0</v>
      </c>
      <c r="AI95" s="37" t="s">
        <v>1175</v>
      </c>
      <c r="AJ95" s="32">
        <v>9.5611111111111118</v>
      </c>
      <c r="AK95" s="32">
        <v>0</v>
      </c>
      <c r="AL95" s="37">
        <v>0</v>
      </c>
      <c r="AM95" t="s">
        <v>330</v>
      </c>
      <c r="AN95" s="34">
        <v>5</v>
      </c>
      <c r="AX95"/>
      <c r="AY95"/>
    </row>
    <row r="96" spans="1:51" x14ac:dyDescent="0.25">
      <c r="A96" t="s">
        <v>1061</v>
      </c>
      <c r="B96" t="s">
        <v>429</v>
      </c>
      <c r="C96" t="s">
        <v>784</v>
      </c>
      <c r="D96" t="s">
        <v>988</v>
      </c>
      <c r="E96" s="32">
        <v>45.088888888888889</v>
      </c>
      <c r="F96" s="32">
        <v>183.99966666666666</v>
      </c>
      <c r="G96" s="32">
        <v>0</v>
      </c>
      <c r="H96" s="37">
        <v>0</v>
      </c>
      <c r="I96" s="32">
        <v>168.07744444444444</v>
      </c>
      <c r="J96" s="32">
        <v>0</v>
      </c>
      <c r="K96" s="37">
        <v>0</v>
      </c>
      <c r="L96" s="32">
        <v>46.466333333333338</v>
      </c>
      <c r="M96" s="32">
        <v>0</v>
      </c>
      <c r="N96" s="37">
        <v>0</v>
      </c>
      <c r="O96" s="32">
        <v>30.544111111111114</v>
      </c>
      <c r="P96" s="32">
        <v>0</v>
      </c>
      <c r="Q96" s="37">
        <v>0</v>
      </c>
      <c r="R96" s="32">
        <v>10.411111111111111</v>
      </c>
      <c r="S96" s="32">
        <v>0</v>
      </c>
      <c r="T96" s="37">
        <v>0</v>
      </c>
      <c r="U96" s="32">
        <v>5.5111111111111111</v>
      </c>
      <c r="V96" s="32">
        <v>0</v>
      </c>
      <c r="W96" s="37">
        <v>0</v>
      </c>
      <c r="X96" s="32">
        <v>30.544444444444444</v>
      </c>
      <c r="Y96" s="32">
        <v>0</v>
      </c>
      <c r="Z96" s="37">
        <v>0</v>
      </c>
      <c r="AA96" s="32">
        <v>0</v>
      </c>
      <c r="AB96" s="32">
        <v>0</v>
      </c>
      <c r="AC96" s="37" t="s">
        <v>1175</v>
      </c>
      <c r="AD96" s="32">
        <v>106.05555555555556</v>
      </c>
      <c r="AE96" s="32">
        <v>0</v>
      </c>
      <c r="AF96" s="37">
        <v>0</v>
      </c>
      <c r="AG96" s="32">
        <v>0</v>
      </c>
      <c r="AH96" s="32">
        <v>0</v>
      </c>
      <c r="AI96" s="37" t="s">
        <v>1175</v>
      </c>
      <c r="AJ96" s="32">
        <v>0.93333333333333335</v>
      </c>
      <c r="AK96" s="32">
        <v>0</v>
      </c>
      <c r="AL96" s="37">
        <v>0</v>
      </c>
      <c r="AM96" t="s">
        <v>70</v>
      </c>
      <c r="AN96" s="34">
        <v>5</v>
      </c>
      <c r="AX96"/>
      <c r="AY96"/>
    </row>
    <row r="97" spans="1:51" x14ac:dyDescent="0.25">
      <c r="A97" t="s">
        <v>1061</v>
      </c>
      <c r="B97" t="s">
        <v>440</v>
      </c>
      <c r="C97" t="s">
        <v>730</v>
      </c>
      <c r="D97" t="s">
        <v>1004</v>
      </c>
      <c r="E97" s="32">
        <v>28.344444444444445</v>
      </c>
      <c r="F97" s="32">
        <v>103.345</v>
      </c>
      <c r="G97" s="32">
        <v>9.5972222222222214</v>
      </c>
      <c r="H97" s="37">
        <v>9.2865859230947034E-2</v>
      </c>
      <c r="I97" s="32">
        <v>99.364444444444445</v>
      </c>
      <c r="J97" s="32">
        <v>9.5972222222222214</v>
      </c>
      <c r="K97" s="37">
        <v>9.6586080422239109E-2</v>
      </c>
      <c r="L97" s="32">
        <v>12.244444444444445</v>
      </c>
      <c r="M97" s="32">
        <v>5.3361111111111112</v>
      </c>
      <c r="N97" s="37">
        <v>0.43579854809437385</v>
      </c>
      <c r="O97" s="32">
        <v>8.2638888888888893</v>
      </c>
      <c r="P97" s="32">
        <v>5.3361111111111112</v>
      </c>
      <c r="Q97" s="37">
        <v>0.64571428571428569</v>
      </c>
      <c r="R97" s="32">
        <v>2.8444444444444446</v>
      </c>
      <c r="S97" s="32">
        <v>0</v>
      </c>
      <c r="T97" s="37">
        <v>0</v>
      </c>
      <c r="U97" s="32">
        <v>1.1361111111111111</v>
      </c>
      <c r="V97" s="32">
        <v>0</v>
      </c>
      <c r="W97" s="37">
        <v>0</v>
      </c>
      <c r="X97" s="32">
        <v>18.219444444444445</v>
      </c>
      <c r="Y97" s="32">
        <v>0</v>
      </c>
      <c r="Z97" s="37">
        <v>0</v>
      </c>
      <c r="AA97" s="32">
        <v>0</v>
      </c>
      <c r="AB97" s="32">
        <v>0</v>
      </c>
      <c r="AC97" s="37" t="s">
        <v>1175</v>
      </c>
      <c r="AD97" s="32">
        <v>31.116666666666667</v>
      </c>
      <c r="AE97" s="32">
        <v>4.2611111111111111</v>
      </c>
      <c r="AF97" s="37">
        <v>0.13693983217282626</v>
      </c>
      <c r="AG97" s="32">
        <v>0</v>
      </c>
      <c r="AH97" s="32">
        <v>0</v>
      </c>
      <c r="AI97" s="37" t="s">
        <v>1175</v>
      </c>
      <c r="AJ97" s="32">
        <v>41.764444444444443</v>
      </c>
      <c r="AK97" s="32">
        <v>0</v>
      </c>
      <c r="AL97" s="37">
        <v>0</v>
      </c>
      <c r="AM97" t="s">
        <v>82</v>
      </c>
      <c r="AN97" s="34">
        <v>5</v>
      </c>
      <c r="AX97"/>
      <c r="AY97"/>
    </row>
    <row r="98" spans="1:51" x14ac:dyDescent="0.25">
      <c r="A98" t="s">
        <v>1061</v>
      </c>
      <c r="B98" t="s">
        <v>458</v>
      </c>
      <c r="C98" t="s">
        <v>819</v>
      </c>
      <c r="D98" t="s">
        <v>991</v>
      </c>
      <c r="E98" s="32">
        <v>36.56666666666667</v>
      </c>
      <c r="F98" s="32">
        <v>114.98955555555557</v>
      </c>
      <c r="G98" s="32">
        <v>0.17777777777777778</v>
      </c>
      <c r="H98" s="37">
        <v>1.5460341325685618E-3</v>
      </c>
      <c r="I98" s="32">
        <v>106.18955555555556</v>
      </c>
      <c r="J98" s="32">
        <v>0.17777777777777778</v>
      </c>
      <c r="K98" s="37">
        <v>1.6741550225697025E-3</v>
      </c>
      <c r="L98" s="32">
        <v>40.178888888888892</v>
      </c>
      <c r="M98" s="32">
        <v>0</v>
      </c>
      <c r="N98" s="37">
        <v>0</v>
      </c>
      <c r="O98" s="32">
        <v>31.378888888888888</v>
      </c>
      <c r="P98" s="32">
        <v>0</v>
      </c>
      <c r="Q98" s="37">
        <v>0</v>
      </c>
      <c r="R98" s="32">
        <v>3.6444444444444444</v>
      </c>
      <c r="S98" s="32">
        <v>0</v>
      </c>
      <c r="T98" s="37">
        <v>0</v>
      </c>
      <c r="U98" s="32">
        <v>5.1555555555555559</v>
      </c>
      <c r="V98" s="32">
        <v>0</v>
      </c>
      <c r="W98" s="37">
        <v>0</v>
      </c>
      <c r="X98" s="32">
        <v>13.712777777777774</v>
      </c>
      <c r="Y98" s="32">
        <v>0.17777777777777778</v>
      </c>
      <c r="Z98" s="37">
        <v>1.2964388445488802E-2</v>
      </c>
      <c r="AA98" s="32">
        <v>0</v>
      </c>
      <c r="AB98" s="32">
        <v>0</v>
      </c>
      <c r="AC98" s="37" t="s">
        <v>1175</v>
      </c>
      <c r="AD98" s="32">
        <v>42.777555555555558</v>
      </c>
      <c r="AE98" s="32">
        <v>0</v>
      </c>
      <c r="AF98" s="37">
        <v>0</v>
      </c>
      <c r="AG98" s="32">
        <v>17.918888888888887</v>
      </c>
      <c r="AH98" s="32">
        <v>0</v>
      </c>
      <c r="AI98" s="37">
        <v>0</v>
      </c>
      <c r="AJ98" s="32">
        <v>0.40144444444444438</v>
      </c>
      <c r="AK98" s="32">
        <v>0</v>
      </c>
      <c r="AL98" s="37">
        <v>0</v>
      </c>
      <c r="AM98" t="s">
        <v>100</v>
      </c>
      <c r="AN98" s="34">
        <v>5</v>
      </c>
      <c r="AX98"/>
      <c r="AY98"/>
    </row>
    <row r="99" spans="1:51" x14ac:dyDescent="0.25">
      <c r="A99" t="s">
        <v>1061</v>
      </c>
      <c r="B99" t="s">
        <v>407</v>
      </c>
      <c r="C99" t="s">
        <v>733</v>
      </c>
      <c r="D99" t="s">
        <v>983</v>
      </c>
      <c r="E99" s="32">
        <v>55.43333333333333</v>
      </c>
      <c r="F99" s="32">
        <v>237.00344444444443</v>
      </c>
      <c r="G99" s="32">
        <v>47.166444444444444</v>
      </c>
      <c r="H99" s="37">
        <v>0.19901164118102363</v>
      </c>
      <c r="I99" s="32">
        <v>221.44788888888885</v>
      </c>
      <c r="J99" s="32">
        <v>47.166444444444444</v>
      </c>
      <c r="K99" s="37">
        <v>0.21299116772393409</v>
      </c>
      <c r="L99" s="32">
        <v>67.432777777777815</v>
      </c>
      <c r="M99" s="32">
        <v>0</v>
      </c>
      <c r="N99" s="37">
        <v>0</v>
      </c>
      <c r="O99" s="32">
        <v>57.299444444444475</v>
      </c>
      <c r="P99" s="32">
        <v>0</v>
      </c>
      <c r="Q99" s="37">
        <v>0</v>
      </c>
      <c r="R99" s="32">
        <v>5.6</v>
      </c>
      <c r="S99" s="32">
        <v>0</v>
      </c>
      <c r="T99" s="37">
        <v>0</v>
      </c>
      <c r="U99" s="32">
        <v>4.5333333333333332</v>
      </c>
      <c r="V99" s="32">
        <v>0</v>
      </c>
      <c r="W99" s="37">
        <v>0</v>
      </c>
      <c r="X99" s="32">
        <v>28.65477777777777</v>
      </c>
      <c r="Y99" s="32">
        <v>1.35</v>
      </c>
      <c r="Z99" s="37">
        <v>4.7112562186643316E-2</v>
      </c>
      <c r="AA99" s="32">
        <v>5.4222222222222225</v>
      </c>
      <c r="AB99" s="32">
        <v>0</v>
      </c>
      <c r="AC99" s="37">
        <v>0</v>
      </c>
      <c r="AD99" s="32">
        <v>130.10677777777775</v>
      </c>
      <c r="AE99" s="32">
        <v>45.816444444444443</v>
      </c>
      <c r="AF99" s="37">
        <v>0.35214494761140641</v>
      </c>
      <c r="AG99" s="32">
        <v>0</v>
      </c>
      <c r="AH99" s="32">
        <v>0</v>
      </c>
      <c r="AI99" s="37" t="s">
        <v>1175</v>
      </c>
      <c r="AJ99" s="32">
        <v>5.3868888888888895</v>
      </c>
      <c r="AK99" s="32">
        <v>0</v>
      </c>
      <c r="AL99" s="37">
        <v>0</v>
      </c>
      <c r="AM99" t="s">
        <v>47</v>
      </c>
      <c r="AN99" s="34">
        <v>5</v>
      </c>
      <c r="AX99"/>
      <c r="AY99"/>
    </row>
    <row r="100" spans="1:51" x14ac:dyDescent="0.25">
      <c r="A100" t="s">
        <v>1061</v>
      </c>
      <c r="B100" t="s">
        <v>678</v>
      </c>
      <c r="C100" t="s">
        <v>945</v>
      </c>
      <c r="D100" t="s">
        <v>954</v>
      </c>
      <c r="E100" s="32">
        <v>87.3</v>
      </c>
      <c r="F100" s="32">
        <v>371.68333333333328</v>
      </c>
      <c r="G100" s="32">
        <v>0</v>
      </c>
      <c r="H100" s="37">
        <v>0</v>
      </c>
      <c r="I100" s="32">
        <v>332.65555555555557</v>
      </c>
      <c r="J100" s="32">
        <v>0</v>
      </c>
      <c r="K100" s="37">
        <v>0</v>
      </c>
      <c r="L100" s="32">
        <v>149.05277777777778</v>
      </c>
      <c r="M100" s="32">
        <v>0</v>
      </c>
      <c r="N100" s="37">
        <v>0</v>
      </c>
      <c r="O100" s="32">
        <v>110.02500000000001</v>
      </c>
      <c r="P100" s="32">
        <v>0</v>
      </c>
      <c r="Q100" s="37">
        <v>0</v>
      </c>
      <c r="R100" s="32">
        <v>33.605555555555554</v>
      </c>
      <c r="S100" s="32">
        <v>0</v>
      </c>
      <c r="T100" s="37">
        <v>0</v>
      </c>
      <c r="U100" s="32">
        <v>5.4222222222222225</v>
      </c>
      <c r="V100" s="32">
        <v>0</v>
      </c>
      <c r="W100" s="37">
        <v>0</v>
      </c>
      <c r="X100" s="32">
        <v>9.3249999999999993</v>
      </c>
      <c r="Y100" s="32">
        <v>0</v>
      </c>
      <c r="Z100" s="37">
        <v>0</v>
      </c>
      <c r="AA100" s="32">
        <v>0</v>
      </c>
      <c r="AB100" s="32">
        <v>0</v>
      </c>
      <c r="AC100" s="37" t="s">
        <v>1175</v>
      </c>
      <c r="AD100" s="32">
        <v>203.81944444444446</v>
      </c>
      <c r="AE100" s="32">
        <v>0</v>
      </c>
      <c r="AF100" s="37">
        <v>0</v>
      </c>
      <c r="AG100" s="32">
        <v>0</v>
      </c>
      <c r="AH100" s="32">
        <v>0</v>
      </c>
      <c r="AI100" s="37" t="s">
        <v>1175</v>
      </c>
      <c r="AJ100" s="32">
        <v>9.4861111111111107</v>
      </c>
      <c r="AK100" s="32">
        <v>0</v>
      </c>
      <c r="AL100" s="37">
        <v>0</v>
      </c>
      <c r="AM100" t="s">
        <v>324</v>
      </c>
      <c r="AN100" s="34">
        <v>5</v>
      </c>
      <c r="AX100"/>
      <c r="AY100"/>
    </row>
    <row r="101" spans="1:51" x14ac:dyDescent="0.25">
      <c r="A101" t="s">
        <v>1061</v>
      </c>
      <c r="B101" t="s">
        <v>581</v>
      </c>
      <c r="C101" t="s">
        <v>887</v>
      </c>
      <c r="D101" t="s">
        <v>964</v>
      </c>
      <c r="E101" s="32">
        <v>28.177777777777777</v>
      </c>
      <c r="F101" s="32">
        <v>150.35</v>
      </c>
      <c r="G101" s="32">
        <v>0</v>
      </c>
      <c r="H101" s="37">
        <v>0</v>
      </c>
      <c r="I101" s="32">
        <v>139.73888888888888</v>
      </c>
      <c r="J101" s="32">
        <v>0</v>
      </c>
      <c r="K101" s="37">
        <v>0</v>
      </c>
      <c r="L101" s="32">
        <v>34.094444444444449</v>
      </c>
      <c r="M101" s="32">
        <v>0</v>
      </c>
      <c r="N101" s="37">
        <v>0</v>
      </c>
      <c r="O101" s="32">
        <v>23.483333333333334</v>
      </c>
      <c r="P101" s="32">
        <v>0</v>
      </c>
      <c r="Q101" s="37">
        <v>0</v>
      </c>
      <c r="R101" s="32">
        <v>5.3166666666666664</v>
      </c>
      <c r="S101" s="32">
        <v>0</v>
      </c>
      <c r="T101" s="37">
        <v>0</v>
      </c>
      <c r="U101" s="32">
        <v>5.2944444444444443</v>
      </c>
      <c r="V101" s="32">
        <v>0</v>
      </c>
      <c r="W101" s="37">
        <v>0</v>
      </c>
      <c r="X101" s="32">
        <v>40.727777777777781</v>
      </c>
      <c r="Y101" s="32">
        <v>0</v>
      </c>
      <c r="Z101" s="37">
        <v>0</v>
      </c>
      <c r="AA101" s="32">
        <v>0</v>
      </c>
      <c r="AB101" s="32">
        <v>0</v>
      </c>
      <c r="AC101" s="37" t="s">
        <v>1175</v>
      </c>
      <c r="AD101" s="32">
        <v>73.070888888888874</v>
      </c>
      <c r="AE101" s="32">
        <v>0</v>
      </c>
      <c r="AF101" s="37">
        <v>0</v>
      </c>
      <c r="AG101" s="32">
        <v>0</v>
      </c>
      <c r="AH101" s="32">
        <v>0</v>
      </c>
      <c r="AI101" s="37" t="s">
        <v>1175</v>
      </c>
      <c r="AJ101" s="32">
        <v>2.4568888888888889</v>
      </c>
      <c r="AK101" s="32">
        <v>0</v>
      </c>
      <c r="AL101" s="37">
        <v>0</v>
      </c>
      <c r="AM101" t="s">
        <v>225</v>
      </c>
      <c r="AN101" s="34">
        <v>5</v>
      </c>
      <c r="AX101"/>
      <c r="AY101"/>
    </row>
    <row r="102" spans="1:51" x14ac:dyDescent="0.25">
      <c r="A102" t="s">
        <v>1061</v>
      </c>
      <c r="B102" t="s">
        <v>486</v>
      </c>
      <c r="C102" t="s">
        <v>749</v>
      </c>
      <c r="D102" t="s">
        <v>981</v>
      </c>
      <c r="E102" s="32">
        <v>84.188888888888883</v>
      </c>
      <c r="F102" s="32">
        <v>313.74533333333341</v>
      </c>
      <c r="G102" s="32">
        <v>135.13666666666671</v>
      </c>
      <c r="H102" s="37">
        <v>0.43072088190421959</v>
      </c>
      <c r="I102" s="32">
        <v>290.77033333333344</v>
      </c>
      <c r="J102" s="32">
        <v>135.13666666666671</v>
      </c>
      <c r="K102" s="37">
        <v>0.46475396962780474</v>
      </c>
      <c r="L102" s="32">
        <v>106.82555555555558</v>
      </c>
      <c r="M102" s="32">
        <v>63.303888888888906</v>
      </c>
      <c r="N102" s="37">
        <v>0.59259124429235621</v>
      </c>
      <c r="O102" s="32">
        <v>83.850555555555587</v>
      </c>
      <c r="P102" s="32">
        <v>63.303888888888906</v>
      </c>
      <c r="Q102" s="37">
        <v>0.75496087616195473</v>
      </c>
      <c r="R102" s="32">
        <v>17.908333333333335</v>
      </c>
      <c r="S102" s="32">
        <v>0</v>
      </c>
      <c r="T102" s="37">
        <v>0</v>
      </c>
      <c r="U102" s="32">
        <v>5.0666666666666664</v>
      </c>
      <c r="V102" s="32">
        <v>0</v>
      </c>
      <c r="W102" s="37">
        <v>0</v>
      </c>
      <c r="X102" s="32">
        <v>51.643000000000008</v>
      </c>
      <c r="Y102" s="32">
        <v>17.970333333333336</v>
      </c>
      <c r="Z102" s="37">
        <v>0.34797229698765242</v>
      </c>
      <c r="AA102" s="32">
        <v>0</v>
      </c>
      <c r="AB102" s="32">
        <v>0</v>
      </c>
      <c r="AC102" s="37" t="s">
        <v>1175</v>
      </c>
      <c r="AD102" s="32">
        <v>152.97922222222226</v>
      </c>
      <c r="AE102" s="32">
        <v>53.595777777777784</v>
      </c>
      <c r="AF102" s="37">
        <v>0.35034677911960443</v>
      </c>
      <c r="AG102" s="32">
        <v>0</v>
      </c>
      <c r="AH102" s="32">
        <v>0</v>
      </c>
      <c r="AI102" s="37" t="s">
        <v>1175</v>
      </c>
      <c r="AJ102" s="32">
        <v>2.2975555555555554</v>
      </c>
      <c r="AK102" s="32">
        <v>0.26666666666666666</v>
      </c>
      <c r="AL102" s="37">
        <v>0.11606538349937132</v>
      </c>
      <c r="AM102" t="s">
        <v>128</v>
      </c>
      <c r="AN102" s="34">
        <v>5</v>
      </c>
      <c r="AX102"/>
      <c r="AY102"/>
    </row>
    <row r="103" spans="1:51" x14ac:dyDescent="0.25">
      <c r="A103" t="s">
        <v>1061</v>
      </c>
      <c r="B103" t="s">
        <v>666</v>
      </c>
      <c r="C103" t="s">
        <v>940</v>
      </c>
      <c r="D103" t="s">
        <v>996</v>
      </c>
      <c r="E103" s="32">
        <v>26.955555555555556</v>
      </c>
      <c r="F103" s="32">
        <v>118.22966666666667</v>
      </c>
      <c r="G103" s="32">
        <v>7.1163333333333334</v>
      </c>
      <c r="H103" s="37">
        <v>6.0190758664632957E-2</v>
      </c>
      <c r="I103" s="32">
        <v>110.07955555555556</v>
      </c>
      <c r="J103" s="32">
        <v>7.1163333333333334</v>
      </c>
      <c r="K103" s="37">
        <v>6.4647184460531568E-2</v>
      </c>
      <c r="L103" s="32">
        <v>16.754444444444449</v>
      </c>
      <c r="M103" s="32">
        <v>0</v>
      </c>
      <c r="N103" s="37">
        <v>0</v>
      </c>
      <c r="O103" s="32">
        <v>8.6043333333333365</v>
      </c>
      <c r="P103" s="32">
        <v>0</v>
      </c>
      <c r="Q103" s="37">
        <v>0</v>
      </c>
      <c r="R103" s="32">
        <v>3.3162222222222226</v>
      </c>
      <c r="S103" s="32">
        <v>0</v>
      </c>
      <c r="T103" s="37">
        <v>0</v>
      </c>
      <c r="U103" s="32">
        <v>4.8338888888888887</v>
      </c>
      <c r="V103" s="32">
        <v>0</v>
      </c>
      <c r="W103" s="37">
        <v>0</v>
      </c>
      <c r="X103" s="32">
        <v>21.435111111111116</v>
      </c>
      <c r="Y103" s="32">
        <v>0</v>
      </c>
      <c r="Z103" s="37">
        <v>0</v>
      </c>
      <c r="AA103" s="32">
        <v>0</v>
      </c>
      <c r="AB103" s="32">
        <v>0</v>
      </c>
      <c r="AC103" s="37" t="s">
        <v>1175</v>
      </c>
      <c r="AD103" s="32">
        <v>46.960777777777778</v>
      </c>
      <c r="AE103" s="32">
        <v>7.1163333333333334</v>
      </c>
      <c r="AF103" s="37">
        <v>0.15153780814722451</v>
      </c>
      <c r="AG103" s="32">
        <v>0</v>
      </c>
      <c r="AH103" s="32">
        <v>0</v>
      </c>
      <c r="AI103" s="37" t="s">
        <v>1175</v>
      </c>
      <c r="AJ103" s="32">
        <v>33.079333333333324</v>
      </c>
      <c r="AK103" s="32">
        <v>0</v>
      </c>
      <c r="AL103" s="37">
        <v>0</v>
      </c>
      <c r="AM103" t="s">
        <v>312</v>
      </c>
      <c r="AN103" s="34">
        <v>5</v>
      </c>
      <c r="AX103"/>
      <c r="AY103"/>
    </row>
    <row r="104" spans="1:51" x14ac:dyDescent="0.25">
      <c r="A104" t="s">
        <v>1061</v>
      </c>
      <c r="B104" t="s">
        <v>432</v>
      </c>
      <c r="C104" t="s">
        <v>709</v>
      </c>
      <c r="D104" t="s">
        <v>985</v>
      </c>
      <c r="E104" s="32">
        <v>76.722222222222229</v>
      </c>
      <c r="F104" s="32">
        <v>345.14166666666671</v>
      </c>
      <c r="G104" s="32">
        <v>0</v>
      </c>
      <c r="H104" s="37">
        <v>0</v>
      </c>
      <c r="I104" s="32">
        <v>327.20277777777778</v>
      </c>
      <c r="J104" s="32">
        <v>0</v>
      </c>
      <c r="K104" s="37">
        <v>0</v>
      </c>
      <c r="L104" s="32">
        <v>113.90277777777777</v>
      </c>
      <c r="M104" s="32">
        <v>0</v>
      </c>
      <c r="N104" s="37">
        <v>0</v>
      </c>
      <c r="O104" s="32">
        <v>95.963888888888889</v>
      </c>
      <c r="P104" s="32">
        <v>0</v>
      </c>
      <c r="Q104" s="37">
        <v>0</v>
      </c>
      <c r="R104" s="32">
        <v>13.494444444444444</v>
      </c>
      <c r="S104" s="32">
        <v>0</v>
      </c>
      <c r="T104" s="37">
        <v>0</v>
      </c>
      <c r="U104" s="32">
        <v>4.4444444444444446</v>
      </c>
      <c r="V104" s="32">
        <v>0</v>
      </c>
      <c r="W104" s="37">
        <v>0</v>
      </c>
      <c r="X104" s="32">
        <v>28.794444444444444</v>
      </c>
      <c r="Y104" s="32">
        <v>0</v>
      </c>
      <c r="Z104" s="37">
        <v>0</v>
      </c>
      <c r="AA104" s="32">
        <v>0</v>
      </c>
      <c r="AB104" s="32">
        <v>0</v>
      </c>
      <c r="AC104" s="37" t="s">
        <v>1175</v>
      </c>
      <c r="AD104" s="32">
        <v>199.05</v>
      </c>
      <c r="AE104" s="32">
        <v>0</v>
      </c>
      <c r="AF104" s="37">
        <v>0</v>
      </c>
      <c r="AG104" s="32">
        <v>0</v>
      </c>
      <c r="AH104" s="32">
        <v>0</v>
      </c>
      <c r="AI104" s="37" t="s">
        <v>1175</v>
      </c>
      <c r="AJ104" s="32">
        <v>3.3944444444444444</v>
      </c>
      <c r="AK104" s="32">
        <v>0</v>
      </c>
      <c r="AL104" s="37">
        <v>0</v>
      </c>
      <c r="AM104" t="s">
        <v>73</v>
      </c>
      <c r="AN104" s="34">
        <v>5</v>
      </c>
      <c r="AX104"/>
      <c r="AY104"/>
    </row>
    <row r="105" spans="1:51" x14ac:dyDescent="0.25">
      <c r="A105" t="s">
        <v>1061</v>
      </c>
      <c r="B105" t="s">
        <v>503</v>
      </c>
      <c r="C105" t="s">
        <v>722</v>
      </c>
      <c r="D105" t="s">
        <v>1015</v>
      </c>
      <c r="E105" s="32">
        <v>41.155555555555559</v>
      </c>
      <c r="F105" s="32">
        <v>188.92611111111108</v>
      </c>
      <c r="G105" s="32">
        <v>5.1411111111111101</v>
      </c>
      <c r="H105" s="37">
        <v>2.7212284638027211E-2</v>
      </c>
      <c r="I105" s="32">
        <v>174.67322222222219</v>
      </c>
      <c r="J105" s="32">
        <v>5.1411111111111101</v>
      </c>
      <c r="K105" s="37">
        <v>2.9432737575370897E-2</v>
      </c>
      <c r="L105" s="32">
        <v>31.775999999999996</v>
      </c>
      <c r="M105" s="32">
        <v>0</v>
      </c>
      <c r="N105" s="37">
        <v>0</v>
      </c>
      <c r="O105" s="32">
        <v>17.88422222222222</v>
      </c>
      <c r="P105" s="32">
        <v>0</v>
      </c>
      <c r="Q105" s="37">
        <v>0</v>
      </c>
      <c r="R105" s="32">
        <v>7.2861111111111114</v>
      </c>
      <c r="S105" s="32">
        <v>0</v>
      </c>
      <c r="T105" s="37">
        <v>0</v>
      </c>
      <c r="U105" s="32">
        <v>6.6056666666666661</v>
      </c>
      <c r="V105" s="32">
        <v>0</v>
      </c>
      <c r="W105" s="37">
        <v>0</v>
      </c>
      <c r="X105" s="32">
        <v>31.288555555555558</v>
      </c>
      <c r="Y105" s="32">
        <v>0</v>
      </c>
      <c r="Z105" s="37">
        <v>0</v>
      </c>
      <c r="AA105" s="32">
        <v>0.3611111111111111</v>
      </c>
      <c r="AB105" s="32">
        <v>0</v>
      </c>
      <c r="AC105" s="37">
        <v>0</v>
      </c>
      <c r="AD105" s="32">
        <v>86.785333333333313</v>
      </c>
      <c r="AE105" s="32">
        <v>5.1411111111111101</v>
      </c>
      <c r="AF105" s="37">
        <v>5.9239400410719685E-2</v>
      </c>
      <c r="AG105" s="32">
        <v>9.1074444444444431</v>
      </c>
      <c r="AH105" s="32">
        <v>0</v>
      </c>
      <c r="AI105" s="37">
        <v>0</v>
      </c>
      <c r="AJ105" s="32">
        <v>29.607666666666667</v>
      </c>
      <c r="AK105" s="32">
        <v>0</v>
      </c>
      <c r="AL105" s="37">
        <v>0</v>
      </c>
      <c r="AM105" t="s">
        <v>145</v>
      </c>
      <c r="AN105" s="34">
        <v>5</v>
      </c>
      <c r="AX105"/>
      <c r="AY105"/>
    </row>
    <row r="106" spans="1:51" x14ac:dyDescent="0.25">
      <c r="A106" t="s">
        <v>1061</v>
      </c>
      <c r="B106" t="s">
        <v>533</v>
      </c>
      <c r="C106" t="s">
        <v>717</v>
      </c>
      <c r="D106" t="s">
        <v>958</v>
      </c>
      <c r="E106" s="32">
        <v>44.322222222222223</v>
      </c>
      <c r="F106" s="32">
        <v>184.75766666666667</v>
      </c>
      <c r="G106" s="32">
        <v>9.8500000000000014</v>
      </c>
      <c r="H106" s="37">
        <v>5.3313078573194082E-2</v>
      </c>
      <c r="I106" s="32">
        <v>174.03266666666667</v>
      </c>
      <c r="J106" s="32">
        <v>9.8500000000000014</v>
      </c>
      <c r="K106" s="37">
        <v>5.6598569617198308E-2</v>
      </c>
      <c r="L106" s="32">
        <v>36.463888888888889</v>
      </c>
      <c r="M106" s="32">
        <v>4.1722222222222225</v>
      </c>
      <c r="N106" s="37">
        <v>0.11442065970899673</v>
      </c>
      <c r="O106" s="32">
        <v>25.738888888888887</v>
      </c>
      <c r="P106" s="32">
        <v>4.1722222222222225</v>
      </c>
      <c r="Q106" s="37">
        <v>0.16209799266134256</v>
      </c>
      <c r="R106" s="32">
        <v>5.302777777777778</v>
      </c>
      <c r="S106" s="32">
        <v>0</v>
      </c>
      <c r="T106" s="37">
        <v>0</v>
      </c>
      <c r="U106" s="32">
        <v>5.4222222222222225</v>
      </c>
      <c r="V106" s="32">
        <v>0</v>
      </c>
      <c r="W106" s="37">
        <v>0</v>
      </c>
      <c r="X106" s="32">
        <v>35.269444444444446</v>
      </c>
      <c r="Y106" s="32">
        <v>0</v>
      </c>
      <c r="Z106" s="37">
        <v>0</v>
      </c>
      <c r="AA106" s="32">
        <v>0</v>
      </c>
      <c r="AB106" s="32">
        <v>0</v>
      </c>
      <c r="AC106" s="37" t="s">
        <v>1175</v>
      </c>
      <c r="AD106" s="32">
        <v>75.541666666666671</v>
      </c>
      <c r="AE106" s="32">
        <v>5.677777777777778</v>
      </c>
      <c r="AF106" s="37">
        <v>7.5160875160875162E-2</v>
      </c>
      <c r="AG106" s="32">
        <v>4.591333333333333</v>
      </c>
      <c r="AH106" s="32">
        <v>0</v>
      </c>
      <c r="AI106" s="37">
        <v>0</v>
      </c>
      <c r="AJ106" s="32">
        <v>32.891333333333336</v>
      </c>
      <c r="AK106" s="32">
        <v>0</v>
      </c>
      <c r="AL106" s="37">
        <v>0</v>
      </c>
      <c r="AM106" t="s">
        <v>176</v>
      </c>
      <c r="AN106" s="34">
        <v>5</v>
      </c>
      <c r="AX106"/>
      <c r="AY106"/>
    </row>
    <row r="107" spans="1:51" x14ac:dyDescent="0.25">
      <c r="A107" t="s">
        <v>1061</v>
      </c>
      <c r="B107" t="s">
        <v>380</v>
      </c>
      <c r="C107" t="s">
        <v>773</v>
      </c>
      <c r="D107" t="s">
        <v>983</v>
      </c>
      <c r="E107" s="32">
        <v>75.5</v>
      </c>
      <c r="F107" s="32">
        <v>343.5364444444445</v>
      </c>
      <c r="G107" s="32">
        <v>0</v>
      </c>
      <c r="H107" s="37">
        <v>0</v>
      </c>
      <c r="I107" s="32">
        <v>315.96633333333335</v>
      </c>
      <c r="J107" s="32">
        <v>0</v>
      </c>
      <c r="K107" s="37">
        <v>0</v>
      </c>
      <c r="L107" s="32">
        <v>138.42333333333335</v>
      </c>
      <c r="M107" s="32">
        <v>0</v>
      </c>
      <c r="N107" s="37">
        <v>0</v>
      </c>
      <c r="O107" s="32">
        <v>110.85322222222221</v>
      </c>
      <c r="P107" s="32">
        <v>0</v>
      </c>
      <c r="Q107" s="37">
        <v>0</v>
      </c>
      <c r="R107" s="32">
        <v>21.881222222222224</v>
      </c>
      <c r="S107" s="32">
        <v>0</v>
      </c>
      <c r="T107" s="37">
        <v>0</v>
      </c>
      <c r="U107" s="32">
        <v>5.6888888888888891</v>
      </c>
      <c r="V107" s="32">
        <v>0</v>
      </c>
      <c r="W107" s="37">
        <v>0</v>
      </c>
      <c r="X107" s="32">
        <v>34.724333333333334</v>
      </c>
      <c r="Y107" s="32">
        <v>0</v>
      </c>
      <c r="Z107" s="37">
        <v>0</v>
      </c>
      <c r="AA107" s="32">
        <v>0</v>
      </c>
      <c r="AB107" s="32">
        <v>0</v>
      </c>
      <c r="AC107" s="37" t="s">
        <v>1175</v>
      </c>
      <c r="AD107" s="32">
        <v>163.29077777777778</v>
      </c>
      <c r="AE107" s="32">
        <v>0</v>
      </c>
      <c r="AF107" s="37">
        <v>0</v>
      </c>
      <c r="AG107" s="32">
        <v>0</v>
      </c>
      <c r="AH107" s="32">
        <v>0</v>
      </c>
      <c r="AI107" s="37" t="s">
        <v>1175</v>
      </c>
      <c r="AJ107" s="32">
        <v>7.0980000000000034</v>
      </c>
      <c r="AK107" s="32">
        <v>0</v>
      </c>
      <c r="AL107" s="37">
        <v>0</v>
      </c>
      <c r="AM107" t="s">
        <v>20</v>
      </c>
      <c r="AN107" s="34">
        <v>5</v>
      </c>
      <c r="AX107"/>
      <c r="AY107"/>
    </row>
    <row r="108" spans="1:51" x14ac:dyDescent="0.25">
      <c r="A108" t="s">
        <v>1061</v>
      </c>
      <c r="B108" t="s">
        <v>563</v>
      </c>
      <c r="C108" t="s">
        <v>835</v>
      </c>
      <c r="D108" t="s">
        <v>1012</v>
      </c>
      <c r="E108" s="32">
        <v>73.511111111111106</v>
      </c>
      <c r="F108" s="32">
        <v>302.85833333333323</v>
      </c>
      <c r="G108" s="32">
        <v>0</v>
      </c>
      <c r="H108" s="37">
        <v>0</v>
      </c>
      <c r="I108" s="32">
        <v>297.16944444444437</v>
      </c>
      <c r="J108" s="32">
        <v>0</v>
      </c>
      <c r="K108" s="37">
        <v>0</v>
      </c>
      <c r="L108" s="32">
        <v>82.168666666666638</v>
      </c>
      <c r="M108" s="32">
        <v>0</v>
      </c>
      <c r="N108" s="37">
        <v>0</v>
      </c>
      <c r="O108" s="32">
        <v>76.479777777777755</v>
      </c>
      <c r="P108" s="32">
        <v>0</v>
      </c>
      <c r="Q108" s="37">
        <v>0</v>
      </c>
      <c r="R108" s="32">
        <v>0</v>
      </c>
      <c r="S108" s="32">
        <v>0</v>
      </c>
      <c r="T108" s="37" t="s">
        <v>1175</v>
      </c>
      <c r="U108" s="32">
        <v>5.6888888888888891</v>
      </c>
      <c r="V108" s="32">
        <v>0</v>
      </c>
      <c r="W108" s="37">
        <v>0</v>
      </c>
      <c r="X108" s="32">
        <v>36.155444444444427</v>
      </c>
      <c r="Y108" s="32">
        <v>0</v>
      </c>
      <c r="Z108" s="37">
        <v>0</v>
      </c>
      <c r="AA108" s="32">
        <v>0</v>
      </c>
      <c r="AB108" s="32">
        <v>0</v>
      </c>
      <c r="AC108" s="37" t="s">
        <v>1175</v>
      </c>
      <c r="AD108" s="32">
        <v>136.44933333333327</v>
      </c>
      <c r="AE108" s="32">
        <v>0</v>
      </c>
      <c r="AF108" s="37">
        <v>0</v>
      </c>
      <c r="AG108" s="32">
        <v>0</v>
      </c>
      <c r="AH108" s="32">
        <v>0</v>
      </c>
      <c r="AI108" s="37" t="s">
        <v>1175</v>
      </c>
      <c r="AJ108" s="32">
        <v>48.084888888888912</v>
      </c>
      <c r="AK108" s="32">
        <v>0</v>
      </c>
      <c r="AL108" s="37">
        <v>0</v>
      </c>
      <c r="AM108" t="s">
        <v>207</v>
      </c>
      <c r="AN108" s="34">
        <v>5</v>
      </c>
      <c r="AX108"/>
      <c r="AY108"/>
    </row>
    <row r="109" spans="1:51" x14ac:dyDescent="0.25">
      <c r="A109" t="s">
        <v>1061</v>
      </c>
      <c r="B109" t="s">
        <v>670</v>
      </c>
      <c r="C109" t="s">
        <v>756</v>
      </c>
      <c r="D109" t="s">
        <v>1006</v>
      </c>
      <c r="E109" s="32">
        <v>21.777777777777779</v>
      </c>
      <c r="F109" s="32">
        <v>87.515666666666647</v>
      </c>
      <c r="G109" s="32">
        <v>0.1</v>
      </c>
      <c r="H109" s="37">
        <v>1.1426525536380157E-3</v>
      </c>
      <c r="I109" s="32">
        <v>74.062999999999988</v>
      </c>
      <c r="J109" s="32">
        <v>0.1</v>
      </c>
      <c r="K109" s="37">
        <v>1.3502018551773494E-3</v>
      </c>
      <c r="L109" s="32">
        <v>31.732777777777777</v>
      </c>
      <c r="M109" s="32">
        <v>0.1</v>
      </c>
      <c r="N109" s="37">
        <v>3.1513156742940182E-3</v>
      </c>
      <c r="O109" s="32">
        <v>18.280111111111108</v>
      </c>
      <c r="P109" s="32">
        <v>0.1</v>
      </c>
      <c r="Q109" s="37">
        <v>5.4704262677712891E-3</v>
      </c>
      <c r="R109" s="32">
        <v>7.7637777777777774</v>
      </c>
      <c r="S109" s="32">
        <v>0</v>
      </c>
      <c r="T109" s="37">
        <v>0</v>
      </c>
      <c r="U109" s="32">
        <v>5.6888888888888891</v>
      </c>
      <c r="V109" s="32">
        <v>0</v>
      </c>
      <c r="W109" s="37">
        <v>0</v>
      </c>
      <c r="X109" s="32">
        <v>7.5504444444444481</v>
      </c>
      <c r="Y109" s="32">
        <v>0</v>
      </c>
      <c r="Z109" s="37">
        <v>0</v>
      </c>
      <c r="AA109" s="32">
        <v>0</v>
      </c>
      <c r="AB109" s="32">
        <v>0</v>
      </c>
      <c r="AC109" s="37" t="s">
        <v>1175</v>
      </c>
      <c r="AD109" s="32">
        <v>48.232444444444432</v>
      </c>
      <c r="AE109" s="32">
        <v>0</v>
      </c>
      <c r="AF109" s="37">
        <v>0</v>
      </c>
      <c r="AG109" s="32">
        <v>0</v>
      </c>
      <c r="AH109" s="32">
        <v>0</v>
      </c>
      <c r="AI109" s="37" t="s">
        <v>1175</v>
      </c>
      <c r="AJ109" s="32">
        <v>0</v>
      </c>
      <c r="AK109" s="32">
        <v>0</v>
      </c>
      <c r="AL109" s="37" t="s">
        <v>1175</v>
      </c>
      <c r="AM109" t="s">
        <v>316</v>
      </c>
      <c r="AN109" s="34">
        <v>5</v>
      </c>
      <c r="AX109"/>
      <c r="AY109"/>
    </row>
    <row r="110" spans="1:51" x14ac:dyDescent="0.25">
      <c r="A110" t="s">
        <v>1061</v>
      </c>
      <c r="B110" t="s">
        <v>534</v>
      </c>
      <c r="C110" t="s">
        <v>863</v>
      </c>
      <c r="D110" t="s">
        <v>1019</v>
      </c>
      <c r="E110" s="32">
        <v>47.1</v>
      </c>
      <c r="F110" s="32">
        <v>164.05411111111107</v>
      </c>
      <c r="G110" s="32">
        <v>1.7333333333333334</v>
      </c>
      <c r="H110" s="37">
        <v>1.0565619609248171E-2</v>
      </c>
      <c r="I110" s="32">
        <v>151.00622222222222</v>
      </c>
      <c r="J110" s="32">
        <v>1.7333333333333334</v>
      </c>
      <c r="K110" s="37">
        <v>1.1478555703370575E-2</v>
      </c>
      <c r="L110" s="32">
        <v>65.042555555555552</v>
      </c>
      <c r="M110" s="32">
        <v>0</v>
      </c>
      <c r="N110" s="37">
        <v>0</v>
      </c>
      <c r="O110" s="32">
        <v>51.99466666666666</v>
      </c>
      <c r="P110" s="32">
        <v>0</v>
      </c>
      <c r="Q110" s="37">
        <v>0</v>
      </c>
      <c r="R110" s="32">
        <v>9.1367777777777803</v>
      </c>
      <c r="S110" s="32">
        <v>0</v>
      </c>
      <c r="T110" s="37">
        <v>0</v>
      </c>
      <c r="U110" s="32">
        <v>3.911111111111111</v>
      </c>
      <c r="V110" s="32">
        <v>0</v>
      </c>
      <c r="W110" s="37">
        <v>0</v>
      </c>
      <c r="X110" s="32">
        <v>22.511111111111106</v>
      </c>
      <c r="Y110" s="32">
        <v>0</v>
      </c>
      <c r="Z110" s="37">
        <v>0</v>
      </c>
      <c r="AA110" s="32">
        <v>0</v>
      </c>
      <c r="AB110" s="32">
        <v>0</v>
      </c>
      <c r="AC110" s="37" t="s">
        <v>1175</v>
      </c>
      <c r="AD110" s="32">
        <v>55.577666666666666</v>
      </c>
      <c r="AE110" s="32">
        <v>1.0666666666666667</v>
      </c>
      <c r="AF110" s="37">
        <v>1.9192361440146823E-2</v>
      </c>
      <c r="AG110" s="32">
        <v>0.66666666666666663</v>
      </c>
      <c r="AH110" s="32">
        <v>0.66666666666666663</v>
      </c>
      <c r="AI110" s="37">
        <v>1</v>
      </c>
      <c r="AJ110" s="32">
        <v>20.25611111111111</v>
      </c>
      <c r="AK110" s="32">
        <v>0</v>
      </c>
      <c r="AL110" s="37">
        <v>0</v>
      </c>
      <c r="AM110" t="s">
        <v>177</v>
      </c>
      <c r="AN110" s="34">
        <v>5</v>
      </c>
      <c r="AX110"/>
      <c r="AY110"/>
    </row>
    <row r="111" spans="1:51" x14ac:dyDescent="0.25">
      <c r="A111" t="s">
        <v>1061</v>
      </c>
      <c r="B111" t="s">
        <v>606</v>
      </c>
      <c r="C111" t="s">
        <v>898</v>
      </c>
      <c r="D111" t="s">
        <v>994</v>
      </c>
      <c r="E111" s="32">
        <v>70.522222222222226</v>
      </c>
      <c r="F111" s="32">
        <v>356.9826666666666</v>
      </c>
      <c r="G111" s="32">
        <v>174.00455555555556</v>
      </c>
      <c r="H111" s="37">
        <v>0.487431384779342</v>
      </c>
      <c r="I111" s="32">
        <v>344.24088888888883</v>
      </c>
      <c r="J111" s="32">
        <v>174.00455555555556</v>
      </c>
      <c r="K111" s="37">
        <v>0.50547323450503656</v>
      </c>
      <c r="L111" s="32">
        <v>115.0614444444444</v>
      </c>
      <c r="M111" s="32">
        <v>28.275555555555549</v>
      </c>
      <c r="N111" s="37">
        <v>0.24574309571794009</v>
      </c>
      <c r="O111" s="32">
        <v>102.31966666666663</v>
      </c>
      <c r="P111" s="32">
        <v>28.275555555555549</v>
      </c>
      <c r="Q111" s="37">
        <v>0.27634526652310787</v>
      </c>
      <c r="R111" s="32">
        <v>7.0528888888888872</v>
      </c>
      <c r="S111" s="32">
        <v>0</v>
      </c>
      <c r="T111" s="37">
        <v>0</v>
      </c>
      <c r="U111" s="32">
        <v>5.6888888888888891</v>
      </c>
      <c r="V111" s="32">
        <v>0</v>
      </c>
      <c r="W111" s="37">
        <v>0</v>
      </c>
      <c r="X111" s="32">
        <v>72.676666666666677</v>
      </c>
      <c r="Y111" s="32">
        <v>48.088000000000001</v>
      </c>
      <c r="Z111" s="37">
        <v>0.66167041232857859</v>
      </c>
      <c r="AA111" s="32">
        <v>0</v>
      </c>
      <c r="AB111" s="32">
        <v>0</v>
      </c>
      <c r="AC111" s="37" t="s">
        <v>1175</v>
      </c>
      <c r="AD111" s="32">
        <v>167.33677777777777</v>
      </c>
      <c r="AE111" s="32">
        <v>97.640999999999991</v>
      </c>
      <c r="AF111" s="37">
        <v>0.58349994123626936</v>
      </c>
      <c r="AG111" s="32">
        <v>0</v>
      </c>
      <c r="AH111" s="32">
        <v>0</v>
      </c>
      <c r="AI111" s="37" t="s">
        <v>1175</v>
      </c>
      <c r="AJ111" s="32">
        <v>1.9077777777777776</v>
      </c>
      <c r="AK111" s="32">
        <v>0</v>
      </c>
      <c r="AL111" s="37">
        <v>0</v>
      </c>
      <c r="AM111" t="s">
        <v>251</v>
      </c>
      <c r="AN111" s="34">
        <v>5</v>
      </c>
      <c r="AX111"/>
      <c r="AY111"/>
    </row>
    <row r="112" spans="1:51" x14ac:dyDescent="0.25">
      <c r="A112" t="s">
        <v>1061</v>
      </c>
      <c r="B112" t="s">
        <v>672</v>
      </c>
      <c r="C112" t="s">
        <v>941</v>
      </c>
      <c r="D112" t="s">
        <v>982</v>
      </c>
      <c r="E112" s="32">
        <v>24.8</v>
      </c>
      <c r="F112" s="32">
        <v>101.96844444444446</v>
      </c>
      <c r="G112" s="32">
        <v>3.4906666666666673</v>
      </c>
      <c r="H112" s="37">
        <v>3.4232812765605046E-2</v>
      </c>
      <c r="I112" s="32">
        <v>89.52844444444446</v>
      </c>
      <c r="J112" s="32">
        <v>0</v>
      </c>
      <c r="K112" s="37">
        <v>0</v>
      </c>
      <c r="L112" s="32">
        <v>31.193222222222232</v>
      </c>
      <c r="M112" s="32">
        <v>3.4906666666666673</v>
      </c>
      <c r="N112" s="37">
        <v>0.11190465165153397</v>
      </c>
      <c r="O112" s="32">
        <v>18.753222222222231</v>
      </c>
      <c r="P112" s="32">
        <v>0</v>
      </c>
      <c r="Q112" s="37">
        <v>0</v>
      </c>
      <c r="R112" s="32">
        <v>6.7511111111111131</v>
      </c>
      <c r="S112" s="32">
        <v>3.4240000000000004</v>
      </c>
      <c r="T112" s="37">
        <v>0.50717577353522048</v>
      </c>
      <c r="U112" s="32">
        <v>5.6888888888888891</v>
      </c>
      <c r="V112" s="32">
        <v>6.6666666666666666E-2</v>
      </c>
      <c r="W112" s="37">
        <v>1.171875E-2</v>
      </c>
      <c r="X112" s="32">
        <v>6.6694444444444443</v>
      </c>
      <c r="Y112" s="32">
        <v>0</v>
      </c>
      <c r="Z112" s="37">
        <v>0</v>
      </c>
      <c r="AA112" s="32">
        <v>0</v>
      </c>
      <c r="AB112" s="32">
        <v>0</v>
      </c>
      <c r="AC112" s="37" t="s">
        <v>1175</v>
      </c>
      <c r="AD112" s="32">
        <v>50.83155555555556</v>
      </c>
      <c r="AE112" s="32">
        <v>0</v>
      </c>
      <c r="AF112" s="37">
        <v>0</v>
      </c>
      <c r="AG112" s="32">
        <v>0</v>
      </c>
      <c r="AH112" s="32">
        <v>0</v>
      </c>
      <c r="AI112" s="37" t="s">
        <v>1175</v>
      </c>
      <c r="AJ112" s="32">
        <v>13.274222222222223</v>
      </c>
      <c r="AK112" s="32">
        <v>0</v>
      </c>
      <c r="AL112" s="37">
        <v>0</v>
      </c>
      <c r="AM112" t="s">
        <v>318</v>
      </c>
      <c r="AN112" s="34">
        <v>5</v>
      </c>
      <c r="AX112"/>
      <c r="AY112"/>
    </row>
    <row r="113" spans="1:51" x14ac:dyDescent="0.25">
      <c r="A113" t="s">
        <v>1061</v>
      </c>
      <c r="B113" t="s">
        <v>470</v>
      </c>
      <c r="C113" t="s">
        <v>827</v>
      </c>
      <c r="D113" t="s">
        <v>1008</v>
      </c>
      <c r="E113" s="32">
        <v>42.244444444444447</v>
      </c>
      <c r="F113" s="32">
        <v>169.54155555555559</v>
      </c>
      <c r="G113" s="32">
        <v>0</v>
      </c>
      <c r="H113" s="37">
        <v>0</v>
      </c>
      <c r="I113" s="32">
        <v>157.78688888888891</v>
      </c>
      <c r="J113" s="32">
        <v>0</v>
      </c>
      <c r="K113" s="37">
        <v>0</v>
      </c>
      <c r="L113" s="32">
        <v>48.372111111111117</v>
      </c>
      <c r="M113" s="32">
        <v>0</v>
      </c>
      <c r="N113" s="37">
        <v>0</v>
      </c>
      <c r="O113" s="32">
        <v>36.617444444444452</v>
      </c>
      <c r="P113" s="32">
        <v>0</v>
      </c>
      <c r="Q113" s="37">
        <v>0</v>
      </c>
      <c r="R113" s="32">
        <v>6.0657777777777762</v>
      </c>
      <c r="S113" s="32">
        <v>0</v>
      </c>
      <c r="T113" s="37">
        <v>0</v>
      </c>
      <c r="U113" s="32">
        <v>5.6888888888888891</v>
      </c>
      <c r="V113" s="32">
        <v>0</v>
      </c>
      <c r="W113" s="37">
        <v>0</v>
      </c>
      <c r="X113" s="32">
        <v>26.317555555555543</v>
      </c>
      <c r="Y113" s="32">
        <v>0</v>
      </c>
      <c r="Z113" s="37">
        <v>0</v>
      </c>
      <c r="AA113" s="32">
        <v>0</v>
      </c>
      <c r="AB113" s="32">
        <v>0</v>
      </c>
      <c r="AC113" s="37" t="s">
        <v>1175</v>
      </c>
      <c r="AD113" s="32">
        <v>87.500111111111138</v>
      </c>
      <c r="AE113" s="32">
        <v>0</v>
      </c>
      <c r="AF113" s="37">
        <v>0</v>
      </c>
      <c r="AG113" s="32">
        <v>0</v>
      </c>
      <c r="AH113" s="32">
        <v>0</v>
      </c>
      <c r="AI113" s="37" t="s">
        <v>1175</v>
      </c>
      <c r="AJ113" s="32">
        <v>7.3517777777777802</v>
      </c>
      <c r="AK113" s="32">
        <v>0</v>
      </c>
      <c r="AL113" s="37">
        <v>0</v>
      </c>
      <c r="AM113" t="s">
        <v>112</v>
      </c>
      <c r="AN113" s="34">
        <v>5</v>
      </c>
      <c r="AX113"/>
      <c r="AY113"/>
    </row>
    <row r="114" spans="1:51" x14ac:dyDescent="0.25">
      <c r="A114" t="s">
        <v>1061</v>
      </c>
      <c r="B114" t="s">
        <v>444</v>
      </c>
      <c r="C114" t="s">
        <v>810</v>
      </c>
      <c r="D114" t="s">
        <v>973</v>
      </c>
      <c r="E114" s="32">
        <v>28.155555555555555</v>
      </c>
      <c r="F114" s="32">
        <v>108.69133333333335</v>
      </c>
      <c r="G114" s="32">
        <v>0.22222222222222221</v>
      </c>
      <c r="H114" s="37">
        <v>2.0445256802648065E-3</v>
      </c>
      <c r="I114" s="32">
        <v>99.722888888888889</v>
      </c>
      <c r="J114" s="32">
        <v>0.22222222222222221</v>
      </c>
      <c r="K114" s="37">
        <v>2.2283973589034499E-3</v>
      </c>
      <c r="L114" s="32">
        <v>46.624888888888904</v>
      </c>
      <c r="M114" s="32">
        <v>8.8888888888888892E-2</v>
      </c>
      <c r="N114" s="37">
        <v>1.9064686481230812E-3</v>
      </c>
      <c r="O114" s="32">
        <v>37.65644444444446</v>
      </c>
      <c r="P114" s="32">
        <v>8.8888888888888892E-2</v>
      </c>
      <c r="Q114" s="37">
        <v>2.3605226197080022E-3</v>
      </c>
      <c r="R114" s="32">
        <v>3.2795555555555569</v>
      </c>
      <c r="S114" s="32">
        <v>0</v>
      </c>
      <c r="T114" s="37">
        <v>0</v>
      </c>
      <c r="U114" s="32">
        <v>5.6888888888888891</v>
      </c>
      <c r="V114" s="32">
        <v>0</v>
      </c>
      <c r="W114" s="37">
        <v>0</v>
      </c>
      <c r="X114" s="32">
        <v>4.7422222222222228</v>
      </c>
      <c r="Y114" s="32">
        <v>0</v>
      </c>
      <c r="Z114" s="37">
        <v>0</v>
      </c>
      <c r="AA114" s="32">
        <v>0</v>
      </c>
      <c r="AB114" s="32">
        <v>0</v>
      </c>
      <c r="AC114" s="37" t="s">
        <v>1175</v>
      </c>
      <c r="AD114" s="32">
        <v>52.103444444444428</v>
      </c>
      <c r="AE114" s="32">
        <v>0.13333333333333333</v>
      </c>
      <c r="AF114" s="37">
        <v>2.5590118802126549E-3</v>
      </c>
      <c r="AG114" s="32">
        <v>0</v>
      </c>
      <c r="AH114" s="32">
        <v>0</v>
      </c>
      <c r="AI114" s="37" t="s">
        <v>1175</v>
      </c>
      <c r="AJ114" s="32">
        <v>5.2207777777777782</v>
      </c>
      <c r="AK114" s="32">
        <v>0</v>
      </c>
      <c r="AL114" s="37">
        <v>0</v>
      </c>
      <c r="AM114" t="s">
        <v>86</v>
      </c>
      <c r="AN114" s="34">
        <v>5</v>
      </c>
      <c r="AX114"/>
      <c r="AY114"/>
    </row>
    <row r="115" spans="1:51" x14ac:dyDescent="0.25">
      <c r="A115" t="s">
        <v>1061</v>
      </c>
      <c r="B115" t="s">
        <v>471</v>
      </c>
      <c r="C115" t="s">
        <v>828</v>
      </c>
      <c r="D115" t="s">
        <v>1009</v>
      </c>
      <c r="E115" s="32">
        <v>46.077777777777776</v>
      </c>
      <c r="F115" s="32">
        <v>212.72488888888887</v>
      </c>
      <c r="G115" s="32">
        <v>4.4444444444444446E-2</v>
      </c>
      <c r="H115" s="37">
        <v>2.0892921687061644E-4</v>
      </c>
      <c r="I115" s="32">
        <v>162.54355555555557</v>
      </c>
      <c r="J115" s="32">
        <v>0</v>
      </c>
      <c r="K115" s="37">
        <v>0</v>
      </c>
      <c r="L115" s="32">
        <v>39.065111111111115</v>
      </c>
      <c r="M115" s="32">
        <v>0</v>
      </c>
      <c r="N115" s="37">
        <v>0</v>
      </c>
      <c r="O115" s="32">
        <v>18.890111111111121</v>
      </c>
      <c r="P115" s="32">
        <v>0</v>
      </c>
      <c r="Q115" s="37">
        <v>0</v>
      </c>
      <c r="R115" s="32">
        <v>13.59722222222222</v>
      </c>
      <c r="S115" s="32">
        <v>0</v>
      </c>
      <c r="T115" s="37">
        <v>0</v>
      </c>
      <c r="U115" s="32">
        <v>6.5777777777777775</v>
      </c>
      <c r="V115" s="32">
        <v>0</v>
      </c>
      <c r="W115" s="37">
        <v>0</v>
      </c>
      <c r="X115" s="32">
        <v>10.940444444444445</v>
      </c>
      <c r="Y115" s="32">
        <v>0</v>
      </c>
      <c r="Z115" s="37">
        <v>0</v>
      </c>
      <c r="AA115" s="32">
        <v>30.00633333333332</v>
      </c>
      <c r="AB115" s="32">
        <v>4.4444444444444446E-2</v>
      </c>
      <c r="AC115" s="37">
        <v>1.4811687902924204E-3</v>
      </c>
      <c r="AD115" s="32">
        <v>87.070999999999998</v>
      </c>
      <c r="AE115" s="32">
        <v>0</v>
      </c>
      <c r="AF115" s="37">
        <v>0</v>
      </c>
      <c r="AG115" s="32">
        <v>0</v>
      </c>
      <c r="AH115" s="32">
        <v>0</v>
      </c>
      <c r="AI115" s="37" t="s">
        <v>1175</v>
      </c>
      <c r="AJ115" s="32">
        <v>45.64200000000001</v>
      </c>
      <c r="AK115" s="32">
        <v>0</v>
      </c>
      <c r="AL115" s="37">
        <v>0</v>
      </c>
      <c r="AM115" t="s">
        <v>113</v>
      </c>
      <c r="AN115" s="34">
        <v>5</v>
      </c>
      <c r="AX115"/>
      <c r="AY115"/>
    </row>
    <row r="116" spans="1:51" x14ac:dyDescent="0.25">
      <c r="A116" t="s">
        <v>1061</v>
      </c>
      <c r="B116" t="s">
        <v>450</v>
      </c>
      <c r="C116" t="s">
        <v>813</v>
      </c>
      <c r="D116" t="s">
        <v>990</v>
      </c>
      <c r="E116" s="32">
        <v>32.455555555555556</v>
      </c>
      <c r="F116" s="32">
        <v>103.14277777777781</v>
      </c>
      <c r="G116" s="32">
        <v>2.5925555555555553</v>
      </c>
      <c r="H116" s="37">
        <v>2.5135599519544097E-2</v>
      </c>
      <c r="I116" s="32">
        <v>97.037222222222255</v>
      </c>
      <c r="J116" s="32">
        <v>0</v>
      </c>
      <c r="K116" s="37">
        <v>0</v>
      </c>
      <c r="L116" s="32">
        <v>24.934555555555562</v>
      </c>
      <c r="M116" s="32">
        <v>2.5925555555555553</v>
      </c>
      <c r="N116" s="37">
        <v>0.10397440410675052</v>
      </c>
      <c r="O116" s="32">
        <v>18.829000000000004</v>
      </c>
      <c r="P116" s="32">
        <v>0</v>
      </c>
      <c r="Q116" s="37">
        <v>0</v>
      </c>
      <c r="R116" s="32">
        <v>0.92688888888888887</v>
      </c>
      <c r="S116" s="32">
        <v>0.71111111111111114</v>
      </c>
      <c r="T116" s="37">
        <v>0.76720210980580206</v>
      </c>
      <c r="U116" s="32">
        <v>5.1786666666666674</v>
      </c>
      <c r="V116" s="32">
        <v>1.8814444444444443</v>
      </c>
      <c r="W116" s="37">
        <v>0.3633067284586336</v>
      </c>
      <c r="X116" s="32">
        <v>24.294999999999998</v>
      </c>
      <c r="Y116" s="32">
        <v>0</v>
      </c>
      <c r="Z116" s="37">
        <v>0</v>
      </c>
      <c r="AA116" s="32">
        <v>0</v>
      </c>
      <c r="AB116" s="32">
        <v>0</v>
      </c>
      <c r="AC116" s="37" t="s">
        <v>1175</v>
      </c>
      <c r="AD116" s="32">
        <v>53.913222222222245</v>
      </c>
      <c r="AE116" s="32">
        <v>0</v>
      </c>
      <c r="AF116" s="37">
        <v>0</v>
      </c>
      <c r="AG116" s="32">
        <v>0</v>
      </c>
      <c r="AH116" s="32">
        <v>0</v>
      </c>
      <c r="AI116" s="37" t="s">
        <v>1175</v>
      </c>
      <c r="AJ116" s="32">
        <v>0</v>
      </c>
      <c r="AK116" s="32">
        <v>0</v>
      </c>
      <c r="AL116" s="37" t="s">
        <v>1175</v>
      </c>
      <c r="AM116" t="s">
        <v>92</v>
      </c>
      <c r="AN116" s="34">
        <v>5</v>
      </c>
      <c r="AX116"/>
      <c r="AY116"/>
    </row>
    <row r="117" spans="1:51" x14ac:dyDescent="0.25">
      <c r="A117" t="s">
        <v>1061</v>
      </c>
      <c r="B117" t="s">
        <v>574</v>
      </c>
      <c r="C117" t="s">
        <v>710</v>
      </c>
      <c r="D117" t="s">
        <v>952</v>
      </c>
      <c r="E117" s="32">
        <v>37.666666666666664</v>
      </c>
      <c r="F117" s="32">
        <v>139.7452222222222</v>
      </c>
      <c r="G117" s="32">
        <v>0.2</v>
      </c>
      <c r="H117" s="37">
        <v>1.4311759416143826E-3</v>
      </c>
      <c r="I117" s="32">
        <v>129.94155555555554</v>
      </c>
      <c r="J117" s="32">
        <v>4.4444444444444446E-2</v>
      </c>
      <c r="K117" s="37">
        <v>3.4203411106189624E-4</v>
      </c>
      <c r="L117" s="32">
        <v>29.079111111111104</v>
      </c>
      <c r="M117" s="32">
        <v>0.2</v>
      </c>
      <c r="N117" s="37">
        <v>6.877789325670969E-3</v>
      </c>
      <c r="O117" s="32">
        <v>19.275444444444439</v>
      </c>
      <c r="P117" s="32">
        <v>4.4444444444444446E-2</v>
      </c>
      <c r="Q117" s="37">
        <v>2.3057545870105323E-3</v>
      </c>
      <c r="R117" s="32">
        <v>4.8481111111111099</v>
      </c>
      <c r="S117" s="32">
        <v>0</v>
      </c>
      <c r="T117" s="37">
        <v>0</v>
      </c>
      <c r="U117" s="32">
        <v>4.9555555555555557</v>
      </c>
      <c r="V117" s="32">
        <v>0.15555555555555556</v>
      </c>
      <c r="W117" s="37">
        <v>3.1390134529147982E-2</v>
      </c>
      <c r="X117" s="32">
        <v>30.53766666666667</v>
      </c>
      <c r="Y117" s="32">
        <v>0</v>
      </c>
      <c r="Z117" s="37">
        <v>0</v>
      </c>
      <c r="AA117" s="32">
        <v>0</v>
      </c>
      <c r="AB117" s="32">
        <v>0</v>
      </c>
      <c r="AC117" s="37" t="s">
        <v>1175</v>
      </c>
      <c r="AD117" s="32">
        <v>71.397111111111101</v>
      </c>
      <c r="AE117" s="32">
        <v>0</v>
      </c>
      <c r="AF117" s="37">
        <v>0</v>
      </c>
      <c r="AG117" s="32">
        <v>0</v>
      </c>
      <c r="AH117" s="32">
        <v>0</v>
      </c>
      <c r="AI117" s="37" t="s">
        <v>1175</v>
      </c>
      <c r="AJ117" s="32">
        <v>8.7313333333333318</v>
      </c>
      <c r="AK117" s="32">
        <v>0</v>
      </c>
      <c r="AL117" s="37">
        <v>0</v>
      </c>
      <c r="AM117" t="s">
        <v>218</v>
      </c>
      <c r="AN117" s="34">
        <v>5</v>
      </c>
      <c r="AX117"/>
      <c r="AY117"/>
    </row>
    <row r="118" spans="1:51" x14ac:dyDescent="0.25">
      <c r="A118" t="s">
        <v>1061</v>
      </c>
      <c r="B118" t="s">
        <v>400</v>
      </c>
      <c r="C118" t="s">
        <v>749</v>
      </c>
      <c r="D118" t="s">
        <v>981</v>
      </c>
      <c r="E118" s="32">
        <v>55.344444444444441</v>
      </c>
      <c r="F118" s="32">
        <v>240.59522222222222</v>
      </c>
      <c r="G118" s="32">
        <v>0</v>
      </c>
      <c r="H118" s="37">
        <v>0</v>
      </c>
      <c r="I118" s="32">
        <v>225.85633333333334</v>
      </c>
      <c r="J118" s="32">
        <v>0</v>
      </c>
      <c r="K118" s="37">
        <v>0</v>
      </c>
      <c r="L118" s="32">
        <v>86.251999999999995</v>
      </c>
      <c r="M118" s="32">
        <v>0</v>
      </c>
      <c r="N118" s="37">
        <v>0</v>
      </c>
      <c r="O118" s="32">
        <v>71.513111111111115</v>
      </c>
      <c r="P118" s="32">
        <v>0</v>
      </c>
      <c r="Q118" s="37">
        <v>0</v>
      </c>
      <c r="R118" s="32">
        <v>13.49444444444444</v>
      </c>
      <c r="S118" s="32">
        <v>0</v>
      </c>
      <c r="T118" s="37">
        <v>0</v>
      </c>
      <c r="U118" s="32">
        <v>1.2444444444444445</v>
      </c>
      <c r="V118" s="32">
        <v>0</v>
      </c>
      <c r="W118" s="37">
        <v>0</v>
      </c>
      <c r="X118" s="32">
        <v>36.36677777777777</v>
      </c>
      <c r="Y118" s="32">
        <v>0</v>
      </c>
      <c r="Z118" s="37">
        <v>0</v>
      </c>
      <c r="AA118" s="32">
        <v>0</v>
      </c>
      <c r="AB118" s="32">
        <v>0</v>
      </c>
      <c r="AC118" s="37" t="s">
        <v>1175</v>
      </c>
      <c r="AD118" s="32">
        <v>117.97644444444444</v>
      </c>
      <c r="AE118" s="32">
        <v>0</v>
      </c>
      <c r="AF118" s="37">
        <v>0</v>
      </c>
      <c r="AG118" s="32">
        <v>0</v>
      </c>
      <c r="AH118" s="32">
        <v>0</v>
      </c>
      <c r="AI118" s="37" t="s">
        <v>1175</v>
      </c>
      <c r="AJ118" s="32">
        <v>0</v>
      </c>
      <c r="AK118" s="32">
        <v>0</v>
      </c>
      <c r="AL118" s="37" t="s">
        <v>1175</v>
      </c>
      <c r="AM118" t="s">
        <v>40</v>
      </c>
      <c r="AN118" s="34">
        <v>5</v>
      </c>
      <c r="AX118"/>
      <c r="AY118"/>
    </row>
    <row r="119" spans="1:51" x14ac:dyDescent="0.25">
      <c r="A119" t="s">
        <v>1061</v>
      </c>
      <c r="B119" t="s">
        <v>647</v>
      </c>
      <c r="C119" t="s">
        <v>928</v>
      </c>
      <c r="D119" t="s">
        <v>1032</v>
      </c>
      <c r="E119" s="32">
        <v>43.788888888888891</v>
      </c>
      <c r="F119" s="32">
        <v>144.34011111111113</v>
      </c>
      <c r="G119" s="32">
        <v>0</v>
      </c>
      <c r="H119" s="37">
        <v>0</v>
      </c>
      <c r="I119" s="32">
        <v>133.90011111111113</v>
      </c>
      <c r="J119" s="32">
        <v>0</v>
      </c>
      <c r="K119" s="37">
        <v>0</v>
      </c>
      <c r="L119" s="32">
        <v>25.516444444444442</v>
      </c>
      <c r="M119" s="32">
        <v>0</v>
      </c>
      <c r="N119" s="37">
        <v>0</v>
      </c>
      <c r="O119" s="32">
        <v>15.076444444444441</v>
      </c>
      <c r="P119" s="32">
        <v>0</v>
      </c>
      <c r="Q119" s="37">
        <v>0</v>
      </c>
      <c r="R119" s="32">
        <v>4.7511111111111113</v>
      </c>
      <c r="S119" s="32">
        <v>0</v>
      </c>
      <c r="T119" s="37">
        <v>0</v>
      </c>
      <c r="U119" s="32">
        <v>5.6888888888888891</v>
      </c>
      <c r="V119" s="32">
        <v>0</v>
      </c>
      <c r="W119" s="37">
        <v>0</v>
      </c>
      <c r="X119" s="32">
        <v>15.778444444444444</v>
      </c>
      <c r="Y119" s="32">
        <v>0</v>
      </c>
      <c r="Z119" s="37">
        <v>0</v>
      </c>
      <c r="AA119" s="32">
        <v>0</v>
      </c>
      <c r="AB119" s="32">
        <v>0</v>
      </c>
      <c r="AC119" s="37" t="s">
        <v>1175</v>
      </c>
      <c r="AD119" s="32">
        <v>92.233000000000018</v>
      </c>
      <c r="AE119" s="32">
        <v>0</v>
      </c>
      <c r="AF119" s="37">
        <v>0</v>
      </c>
      <c r="AG119" s="32">
        <v>0</v>
      </c>
      <c r="AH119" s="32">
        <v>0</v>
      </c>
      <c r="AI119" s="37" t="s">
        <v>1175</v>
      </c>
      <c r="AJ119" s="32">
        <v>10.812222222222223</v>
      </c>
      <c r="AK119" s="32">
        <v>0</v>
      </c>
      <c r="AL119" s="37">
        <v>0</v>
      </c>
      <c r="AM119" t="s">
        <v>293</v>
      </c>
      <c r="AN119" s="34">
        <v>5</v>
      </c>
      <c r="AX119"/>
      <c r="AY119"/>
    </row>
    <row r="120" spans="1:51" x14ac:dyDescent="0.25">
      <c r="A120" t="s">
        <v>1061</v>
      </c>
      <c r="B120" t="s">
        <v>634</v>
      </c>
      <c r="C120" t="s">
        <v>919</v>
      </c>
      <c r="D120" t="s">
        <v>1033</v>
      </c>
      <c r="E120" s="32">
        <v>36.211111111111109</v>
      </c>
      <c r="F120" s="32">
        <v>133.35911111111108</v>
      </c>
      <c r="G120" s="32">
        <v>0</v>
      </c>
      <c r="H120" s="37">
        <v>0</v>
      </c>
      <c r="I120" s="32">
        <v>119.57933333333331</v>
      </c>
      <c r="J120" s="32">
        <v>0</v>
      </c>
      <c r="K120" s="37">
        <v>0</v>
      </c>
      <c r="L120" s="32">
        <v>40.409555555555549</v>
      </c>
      <c r="M120" s="32">
        <v>0</v>
      </c>
      <c r="N120" s="37">
        <v>0</v>
      </c>
      <c r="O120" s="32">
        <v>26.629777777777775</v>
      </c>
      <c r="P120" s="32">
        <v>0</v>
      </c>
      <c r="Q120" s="37">
        <v>0</v>
      </c>
      <c r="R120" s="32">
        <v>9.0686666666666653</v>
      </c>
      <c r="S120" s="32">
        <v>0</v>
      </c>
      <c r="T120" s="37">
        <v>0</v>
      </c>
      <c r="U120" s="32">
        <v>4.7111111111111112</v>
      </c>
      <c r="V120" s="32">
        <v>0</v>
      </c>
      <c r="W120" s="37">
        <v>0</v>
      </c>
      <c r="X120" s="32">
        <v>17.018666666666665</v>
      </c>
      <c r="Y120" s="32">
        <v>0</v>
      </c>
      <c r="Z120" s="37">
        <v>0</v>
      </c>
      <c r="AA120" s="32">
        <v>0</v>
      </c>
      <c r="AB120" s="32">
        <v>0</v>
      </c>
      <c r="AC120" s="37" t="s">
        <v>1175</v>
      </c>
      <c r="AD120" s="32">
        <v>75.065555555555534</v>
      </c>
      <c r="AE120" s="32">
        <v>0</v>
      </c>
      <c r="AF120" s="37">
        <v>0</v>
      </c>
      <c r="AG120" s="32">
        <v>0</v>
      </c>
      <c r="AH120" s="32">
        <v>0</v>
      </c>
      <c r="AI120" s="37" t="s">
        <v>1175</v>
      </c>
      <c r="AJ120" s="32">
        <v>0.86533333333333329</v>
      </c>
      <c r="AK120" s="32">
        <v>0</v>
      </c>
      <c r="AL120" s="37">
        <v>0</v>
      </c>
      <c r="AM120" t="s">
        <v>280</v>
      </c>
      <c r="AN120" s="34">
        <v>5</v>
      </c>
      <c r="AX120"/>
      <c r="AY120"/>
    </row>
    <row r="121" spans="1:51" x14ac:dyDescent="0.25">
      <c r="A121" t="s">
        <v>1061</v>
      </c>
      <c r="B121" t="s">
        <v>589</v>
      </c>
      <c r="C121" t="s">
        <v>894</v>
      </c>
      <c r="D121" t="s">
        <v>971</v>
      </c>
      <c r="E121" s="32">
        <v>24.144444444444446</v>
      </c>
      <c r="F121" s="32">
        <v>86.60011111111109</v>
      </c>
      <c r="G121" s="32">
        <v>1.2333333333333334</v>
      </c>
      <c r="H121" s="37">
        <v>1.4241706130733734E-2</v>
      </c>
      <c r="I121" s="32">
        <v>74.680555555555529</v>
      </c>
      <c r="J121" s="32">
        <v>0</v>
      </c>
      <c r="K121" s="37">
        <v>0</v>
      </c>
      <c r="L121" s="32">
        <v>13.421444444444443</v>
      </c>
      <c r="M121" s="32">
        <v>1.2333333333333334</v>
      </c>
      <c r="N121" s="37">
        <v>9.1892742129096899E-2</v>
      </c>
      <c r="O121" s="32">
        <v>1.5018888888888891</v>
      </c>
      <c r="P121" s="32">
        <v>0</v>
      </c>
      <c r="Q121" s="37">
        <v>0</v>
      </c>
      <c r="R121" s="32">
        <v>5.6639999999999997</v>
      </c>
      <c r="S121" s="32">
        <v>0.1</v>
      </c>
      <c r="T121" s="37">
        <v>1.7655367231638418E-2</v>
      </c>
      <c r="U121" s="32">
        <v>6.2555555555555555</v>
      </c>
      <c r="V121" s="32">
        <v>1.1333333333333333</v>
      </c>
      <c r="W121" s="37">
        <v>0.18117229129662521</v>
      </c>
      <c r="X121" s="32">
        <v>31.07266666666666</v>
      </c>
      <c r="Y121" s="32">
        <v>0</v>
      </c>
      <c r="Z121" s="37">
        <v>0</v>
      </c>
      <c r="AA121" s="32">
        <v>0</v>
      </c>
      <c r="AB121" s="32">
        <v>0</v>
      </c>
      <c r="AC121" s="37" t="s">
        <v>1175</v>
      </c>
      <c r="AD121" s="32">
        <v>38.983555555555547</v>
      </c>
      <c r="AE121" s="32">
        <v>0</v>
      </c>
      <c r="AF121" s="37">
        <v>0</v>
      </c>
      <c r="AG121" s="32">
        <v>0</v>
      </c>
      <c r="AH121" s="32">
        <v>0</v>
      </c>
      <c r="AI121" s="37" t="s">
        <v>1175</v>
      </c>
      <c r="AJ121" s="32">
        <v>3.122444444444445</v>
      </c>
      <c r="AK121" s="32">
        <v>0</v>
      </c>
      <c r="AL121" s="37">
        <v>0</v>
      </c>
      <c r="AM121" t="s">
        <v>234</v>
      </c>
      <c r="AN121" s="34">
        <v>5</v>
      </c>
      <c r="AX121"/>
      <c r="AY121"/>
    </row>
    <row r="122" spans="1:51" x14ac:dyDescent="0.25">
      <c r="A122" t="s">
        <v>1061</v>
      </c>
      <c r="B122" t="s">
        <v>663</v>
      </c>
      <c r="C122" t="s">
        <v>938</v>
      </c>
      <c r="D122" t="s">
        <v>1034</v>
      </c>
      <c r="E122" s="32">
        <v>59.944444444444443</v>
      </c>
      <c r="F122" s="32">
        <v>195.4591111111111</v>
      </c>
      <c r="G122" s="32">
        <v>0</v>
      </c>
      <c r="H122" s="37">
        <v>0</v>
      </c>
      <c r="I122" s="32">
        <v>183.44866666666667</v>
      </c>
      <c r="J122" s="32">
        <v>0</v>
      </c>
      <c r="K122" s="37">
        <v>0</v>
      </c>
      <c r="L122" s="32">
        <v>38.164444444444442</v>
      </c>
      <c r="M122" s="32">
        <v>0</v>
      </c>
      <c r="N122" s="37">
        <v>0</v>
      </c>
      <c r="O122" s="32">
        <v>26.153999999999996</v>
      </c>
      <c r="P122" s="32">
        <v>0</v>
      </c>
      <c r="Q122" s="37">
        <v>0</v>
      </c>
      <c r="R122" s="32">
        <v>6.3215555555555536</v>
      </c>
      <c r="S122" s="32">
        <v>0</v>
      </c>
      <c r="T122" s="37">
        <v>0</v>
      </c>
      <c r="U122" s="32">
        <v>5.6888888888888891</v>
      </c>
      <c r="V122" s="32">
        <v>0</v>
      </c>
      <c r="W122" s="37">
        <v>0</v>
      </c>
      <c r="X122" s="32">
        <v>40.402666666666669</v>
      </c>
      <c r="Y122" s="32">
        <v>0</v>
      </c>
      <c r="Z122" s="37">
        <v>0</v>
      </c>
      <c r="AA122" s="32">
        <v>0</v>
      </c>
      <c r="AB122" s="32">
        <v>0</v>
      </c>
      <c r="AC122" s="37" t="s">
        <v>1175</v>
      </c>
      <c r="AD122" s="32">
        <v>112.21055555555554</v>
      </c>
      <c r="AE122" s="32">
        <v>0</v>
      </c>
      <c r="AF122" s="37">
        <v>0</v>
      </c>
      <c r="AG122" s="32">
        <v>0</v>
      </c>
      <c r="AH122" s="32">
        <v>0</v>
      </c>
      <c r="AI122" s="37" t="s">
        <v>1175</v>
      </c>
      <c r="AJ122" s="32">
        <v>4.6814444444444439</v>
      </c>
      <c r="AK122" s="32">
        <v>0</v>
      </c>
      <c r="AL122" s="37">
        <v>0</v>
      </c>
      <c r="AM122" t="s">
        <v>309</v>
      </c>
      <c r="AN122" s="34">
        <v>5</v>
      </c>
      <c r="AX122"/>
      <c r="AY122"/>
    </row>
    <row r="123" spans="1:51" x14ac:dyDescent="0.25">
      <c r="A123" t="s">
        <v>1061</v>
      </c>
      <c r="B123" t="s">
        <v>445</v>
      </c>
      <c r="C123" t="s">
        <v>811</v>
      </c>
      <c r="D123" t="s">
        <v>983</v>
      </c>
      <c r="E123" s="32">
        <v>87.388888888888886</v>
      </c>
      <c r="F123" s="32">
        <v>344.17399999999992</v>
      </c>
      <c r="G123" s="32">
        <v>0.80333333333333334</v>
      </c>
      <c r="H123" s="37">
        <v>2.3340907021835861E-3</v>
      </c>
      <c r="I123" s="32">
        <v>321.59244444444437</v>
      </c>
      <c r="J123" s="32">
        <v>0.80333333333333334</v>
      </c>
      <c r="K123" s="37">
        <v>2.4979857182935482E-3</v>
      </c>
      <c r="L123" s="32">
        <v>84.84788888888886</v>
      </c>
      <c r="M123" s="32">
        <v>0.80333333333333334</v>
      </c>
      <c r="N123" s="37">
        <v>9.4679236437494058E-3</v>
      </c>
      <c r="O123" s="32">
        <v>62.266333333333314</v>
      </c>
      <c r="P123" s="32">
        <v>0.80333333333333334</v>
      </c>
      <c r="Q123" s="37">
        <v>1.2901567995546018E-2</v>
      </c>
      <c r="R123" s="32">
        <v>16.892666666666663</v>
      </c>
      <c r="S123" s="32">
        <v>0</v>
      </c>
      <c r="T123" s="37">
        <v>0</v>
      </c>
      <c r="U123" s="32">
        <v>5.6888888888888891</v>
      </c>
      <c r="V123" s="32">
        <v>0</v>
      </c>
      <c r="W123" s="37">
        <v>0</v>
      </c>
      <c r="X123" s="32">
        <v>36.943222222222204</v>
      </c>
      <c r="Y123" s="32">
        <v>0</v>
      </c>
      <c r="Z123" s="37">
        <v>0</v>
      </c>
      <c r="AA123" s="32">
        <v>0</v>
      </c>
      <c r="AB123" s="32">
        <v>0</v>
      </c>
      <c r="AC123" s="37" t="s">
        <v>1175</v>
      </c>
      <c r="AD123" s="32">
        <v>66.801777777777744</v>
      </c>
      <c r="AE123" s="32">
        <v>0</v>
      </c>
      <c r="AF123" s="37">
        <v>0</v>
      </c>
      <c r="AG123" s="32">
        <v>0</v>
      </c>
      <c r="AH123" s="32">
        <v>0</v>
      </c>
      <c r="AI123" s="37" t="s">
        <v>1175</v>
      </c>
      <c r="AJ123" s="32">
        <v>155.58111111111111</v>
      </c>
      <c r="AK123" s="32">
        <v>0</v>
      </c>
      <c r="AL123" s="37">
        <v>0</v>
      </c>
      <c r="AM123" t="s">
        <v>87</v>
      </c>
      <c r="AN123" s="34">
        <v>5</v>
      </c>
      <c r="AX123"/>
      <c r="AY123"/>
    </row>
    <row r="124" spans="1:51" x14ac:dyDescent="0.25">
      <c r="A124" t="s">
        <v>1061</v>
      </c>
      <c r="B124" t="s">
        <v>665</v>
      </c>
      <c r="C124" t="s">
        <v>939</v>
      </c>
      <c r="D124" t="s">
        <v>1031</v>
      </c>
      <c r="E124" s="32">
        <v>28.866666666666667</v>
      </c>
      <c r="F124" s="32">
        <v>95.679777777777801</v>
      </c>
      <c r="G124" s="32">
        <v>1.4222222222222221</v>
      </c>
      <c r="H124" s="37">
        <v>1.4864397213854541E-2</v>
      </c>
      <c r="I124" s="32">
        <v>86.018333333333345</v>
      </c>
      <c r="J124" s="32">
        <v>0.53333333333333333</v>
      </c>
      <c r="K124" s="37">
        <v>6.2002286334308567E-3</v>
      </c>
      <c r="L124" s="32">
        <v>23.839444444444442</v>
      </c>
      <c r="M124" s="32">
        <v>1.4222222222222221</v>
      </c>
      <c r="N124" s="37">
        <v>5.9658362657593625E-2</v>
      </c>
      <c r="O124" s="32">
        <v>14.177999999999999</v>
      </c>
      <c r="P124" s="32">
        <v>0.53333333333333333</v>
      </c>
      <c r="Q124" s="37">
        <v>3.7616965251328349E-2</v>
      </c>
      <c r="R124" s="32">
        <v>3.9725555555555547</v>
      </c>
      <c r="S124" s="32">
        <v>0</v>
      </c>
      <c r="T124" s="37">
        <v>0</v>
      </c>
      <c r="U124" s="32">
        <v>5.6888888888888891</v>
      </c>
      <c r="V124" s="32">
        <v>0.88888888888888884</v>
      </c>
      <c r="W124" s="37">
        <v>0.15624999999999997</v>
      </c>
      <c r="X124" s="32">
        <v>21.867000000000012</v>
      </c>
      <c r="Y124" s="32">
        <v>0</v>
      </c>
      <c r="Z124" s="37">
        <v>0</v>
      </c>
      <c r="AA124" s="32">
        <v>0</v>
      </c>
      <c r="AB124" s="32">
        <v>0</v>
      </c>
      <c r="AC124" s="37" t="s">
        <v>1175</v>
      </c>
      <c r="AD124" s="32">
        <v>45.94111111111112</v>
      </c>
      <c r="AE124" s="32">
        <v>0</v>
      </c>
      <c r="AF124" s="37">
        <v>0</v>
      </c>
      <c r="AG124" s="32">
        <v>0</v>
      </c>
      <c r="AH124" s="32">
        <v>0</v>
      </c>
      <c r="AI124" s="37" t="s">
        <v>1175</v>
      </c>
      <c r="AJ124" s="32">
        <v>4.0322222222222228</v>
      </c>
      <c r="AK124" s="32">
        <v>0</v>
      </c>
      <c r="AL124" s="37">
        <v>0</v>
      </c>
      <c r="AM124" t="s">
        <v>311</v>
      </c>
      <c r="AN124" s="34">
        <v>5</v>
      </c>
      <c r="AX124"/>
      <c r="AY124"/>
    </row>
    <row r="125" spans="1:51" x14ac:dyDescent="0.25">
      <c r="A125" t="s">
        <v>1061</v>
      </c>
      <c r="B125" t="s">
        <v>394</v>
      </c>
      <c r="C125" t="s">
        <v>780</v>
      </c>
      <c r="D125" t="s">
        <v>954</v>
      </c>
      <c r="E125" s="32">
        <v>36.955555555555556</v>
      </c>
      <c r="F125" s="32">
        <v>121.45211111111112</v>
      </c>
      <c r="G125" s="32">
        <v>0</v>
      </c>
      <c r="H125" s="37">
        <v>0</v>
      </c>
      <c r="I125" s="32">
        <v>111.60777777777778</v>
      </c>
      <c r="J125" s="32">
        <v>0</v>
      </c>
      <c r="K125" s="37">
        <v>0</v>
      </c>
      <c r="L125" s="32">
        <v>52.388666666666666</v>
      </c>
      <c r="M125" s="32">
        <v>0</v>
      </c>
      <c r="N125" s="37">
        <v>0</v>
      </c>
      <c r="O125" s="32">
        <v>42.544333333333334</v>
      </c>
      <c r="P125" s="32">
        <v>0</v>
      </c>
      <c r="Q125" s="37">
        <v>0</v>
      </c>
      <c r="R125" s="32">
        <v>5.0443333333333333</v>
      </c>
      <c r="S125" s="32">
        <v>0</v>
      </c>
      <c r="T125" s="37">
        <v>0</v>
      </c>
      <c r="U125" s="32">
        <v>4.8</v>
      </c>
      <c r="V125" s="32">
        <v>0</v>
      </c>
      <c r="W125" s="37">
        <v>0</v>
      </c>
      <c r="X125" s="32">
        <v>14.708888888888891</v>
      </c>
      <c r="Y125" s="32">
        <v>0</v>
      </c>
      <c r="Z125" s="37">
        <v>0</v>
      </c>
      <c r="AA125" s="32">
        <v>0</v>
      </c>
      <c r="AB125" s="32">
        <v>0</v>
      </c>
      <c r="AC125" s="37" t="s">
        <v>1175</v>
      </c>
      <c r="AD125" s="32">
        <v>54.354555555555557</v>
      </c>
      <c r="AE125" s="32">
        <v>0</v>
      </c>
      <c r="AF125" s="37">
        <v>0</v>
      </c>
      <c r="AG125" s="32">
        <v>0</v>
      </c>
      <c r="AH125" s="32">
        <v>0</v>
      </c>
      <c r="AI125" s="37" t="s">
        <v>1175</v>
      </c>
      <c r="AJ125" s="32">
        <v>0</v>
      </c>
      <c r="AK125" s="32">
        <v>0</v>
      </c>
      <c r="AL125" s="37" t="s">
        <v>1175</v>
      </c>
      <c r="AM125" t="s">
        <v>34</v>
      </c>
      <c r="AN125" s="34">
        <v>5</v>
      </c>
      <c r="AX125"/>
      <c r="AY125"/>
    </row>
    <row r="126" spans="1:51" x14ac:dyDescent="0.25">
      <c r="A126" t="s">
        <v>1061</v>
      </c>
      <c r="B126" t="s">
        <v>411</v>
      </c>
      <c r="C126" t="s">
        <v>789</v>
      </c>
      <c r="D126" t="s">
        <v>995</v>
      </c>
      <c r="E126" s="32">
        <v>66.233333333333334</v>
      </c>
      <c r="F126" s="32">
        <v>277.28022222222216</v>
      </c>
      <c r="G126" s="32">
        <v>0</v>
      </c>
      <c r="H126" s="37">
        <v>0</v>
      </c>
      <c r="I126" s="32">
        <v>266.27544444444442</v>
      </c>
      <c r="J126" s="32">
        <v>0</v>
      </c>
      <c r="K126" s="37">
        <v>0</v>
      </c>
      <c r="L126" s="32">
        <v>77.31311111111107</v>
      </c>
      <c r="M126" s="32">
        <v>0</v>
      </c>
      <c r="N126" s="37">
        <v>0</v>
      </c>
      <c r="O126" s="32">
        <v>66.308333333333294</v>
      </c>
      <c r="P126" s="32">
        <v>0</v>
      </c>
      <c r="Q126" s="37">
        <v>0</v>
      </c>
      <c r="R126" s="32">
        <v>5.315888888888888</v>
      </c>
      <c r="S126" s="32">
        <v>0</v>
      </c>
      <c r="T126" s="37">
        <v>0</v>
      </c>
      <c r="U126" s="32">
        <v>5.6888888888888891</v>
      </c>
      <c r="V126" s="32">
        <v>0</v>
      </c>
      <c r="W126" s="37">
        <v>0</v>
      </c>
      <c r="X126" s="32">
        <v>72.304111111111112</v>
      </c>
      <c r="Y126" s="32">
        <v>0</v>
      </c>
      <c r="Z126" s="37">
        <v>0</v>
      </c>
      <c r="AA126" s="32">
        <v>0</v>
      </c>
      <c r="AB126" s="32">
        <v>0</v>
      </c>
      <c r="AC126" s="37" t="s">
        <v>1175</v>
      </c>
      <c r="AD126" s="32">
        <v>112.84288888888889</v>
      </c>
      <c r="AE126" s="32">
        <v>0</v>
      </c>
      <c r="AF126" s="37">
        <v>0</v>
      </c>
      <c r="AG126" s="32">
        <v>0</v>
      </c>
      <c r="AH126" s="32">
        <v>0</v>
      </c>
      <c r="AI126" s="37" t="s">
        <v>1175</v>
      </c>
      <c r="AJ126" s="32">
        <v>14.820111111111116</v>
      </c>
      <c r="AK126" s="32">
        <v>0</v>
      </c>
      <c r="AL126" s="37">
        <v>0</v>
      </c>
      <c r="AM126" t="s">
        <v>51</v>
      </c>
      <c r="AN126" s="34">
        <v>5</v>
      </c>
      <c r="AX126"/>
      <c r="AY126"/>
    </row>
    <row r="127" spans="1:51" x14ac:dyDescent="0.25">
      <c r="A127" t="s">
        <v>1061</v>
      </c>
      <c r="B127" t="s">
        <v>667</v>
      </c>
      <c r="C127" t="s">
        <v>751</v>
      </c>
      <c r="D127" t="s">
        <v>1033</v>
      </c>
      <c r="E127" s="32">
        <v>26.066666666666666</v>
      </c>
      <c r="F127" s="32">
        <v>84.403222222222226</v>
      </c>
      <c r="G127" s="32">
        <v>0.48588888888888893</v>
      </c>
      <c r="H127" s="37">
        <v>5.7567575750794141E-3</v>
      </c>
      <c r="I127" s="32">
        <v>79.666444444444437</v>
      </c>
      <c r="J127" s="32">
        <v>0</v>
      </c>
      <c r="K127" s="37">
        <v>0</v>
      </c>
      <c r="L127" s="32">
        <v>15.188111111111112</v>
      </c>
      <c r="M127" s="32">
        <v>0.48588888888888893</v>
      </c>
      <c r="N127" s="37">
        <v>3.1991396779644896E-2</v>
      </c>
      <c r="O127" s="32">
        <v>10.451333333333334</v>
      </c>
      <c r="P127" s="32">
        <v>0</v>
      </c>
      <c r="Q127" s="37">
        <v>0</v>
      </c>
      <c r="R127" s="32">
        <v>0</v>
      </c>
      <c r="S127" s="32">
        <v>0</v>
      </c>
      <c r="T127" s="37" t="s">
        <v>1175</v>
      </c>
      <c r="U127" s="32">
        <v>4.7367777777777782</v>
      </c>
      <c r="V127" s="32">
        <v>0.48588888888888893</v>
      </c>
      <c r="W127" s="37">
        <v>0.10257793624357861</v>
      </c>
      <c r="X127" s="32">
        <v>17.053666666666665</v>
      </c>
      <c r="Y127" s="32">
        <v>0</v>
      </c>
      <c r="Z127" s="37">
        <v>0</v>
      </c>
      <c r="AA127" s="32">
        <v>0</v>
      </c>
      <c r="AB127" s="32">
        <v>0</v>
      </c>
      <c r="AC127" s="37" t="s">
        <v>1175</v>
      </c>
      <c r="AD127" s="32">
        <v>39.928333333333327</v>
      </c>
      <c r="AE127" s="32">
        <v>0</v>
      </c>
      <c r="AF127" s="37">
        <v>0</v>
      </c>
      <c r="AG127" s="32">
        <v>0</v>
      </c>
      <c r="AH127" s="32">
        <v>0</v>
      </c>
      <c r="AI127" s="37" t="s">
        <v>1175</v>
      </c>
      <c r="AJ127" s="32">
        <v>12.233111111111109</v>
      </c>
      <c r="AK127" s="32">
        <v>0</v>
      </c>
      <c r="AL127" s="37">
        <v>0</v>
      </c>
      <c r="AM127" t="s">
        <v>313</v>
      </c>
      <c r="AN127" s="34">
        <v>5</v>
      </c>
      <c r="AX127"/>
      <c r="AY127"/>
    </row>
    <row r="128" spans="1:51" x14ac:dyDescent="0.25">
      <c r="A128" t="s">
        <v>1061</v>
      </c>
      <c r="B128" t="s">
        <v>640</v>
      </c>
      <c r="C128" t="s">
        <v>922</v>
      </c>
      <c r="D128" t="s">
        <v>1033</v>
      </c>
      <c r="E128" s="32">
        <v>60.43333333333333</v>
      </c>
      <c r="F128" s="32">
        <v>211.85411111111108</v>
      </c>
      <c r="G128" s="32">
        <v>0</v>
      </c>
      <c r="H128" s="37">
        <v>0</v>
      </c>
      <c r="I128" s="32">
        <v>206.16522222222216</v>
      </c>
      <c r="J128" s="32">
        <v>0</v>
      </c>
      <c r="K128" s="37">
        <v>0</v>
      </c>
      <c r="L128" s="32">
        <v>51.139555555555553</v>
      </c>
      <c r="M128" s="32">
        <v>0</v>
      </c>
      <c r="N128" s="37">
        <v>0</v>
      </c>
      <c r="O128" s="32">
        <v>45.450666666666663</v>
      </c>
      <c r="P128" s="32">
        <v>0</v>
      </c>
      <c r="Q128" s="37">
        <v>0</v>
      </c>
      <c r="R128" s="32">
        <v>0</v>
      </c>
      <c r="S128" s="32">
        <v>0</v>
      </c>
      <c r="T128" s="37" t="s">
        <v>1175</v>
      </c>
      <c r="U128" s="32">
        <v>5.6888888888888891</v>
      </c>
      <c r="V128" s="32">
        <v>0</v>
      </c>
      <c r="W128" s="37">
        <v>0</v>
      </c>
      <c r="X128" s="32">
        <v>15.925888888888885</v>
      </c>
      <c r="Y128" s="32">
        <v>0</v>
      </c>
      <c r="Z128" s="37">
        <v>0</v>
      </c>
      <c r="AA128" s="32">
        <v>0</v>
      </c>
      <c r="AB128" s="32">
        <v>0</v>
      </c>
      <c r="AC128" s="37" t="s">
        <v>1175</v>
      </c>
      <c r="AD128" s="32">
        <v>134.9783333333333</v>
      </c>
      <c r="AE128" s="32">
        <v>0</v>
      </c>
      <c r="AF128" s="37">
        <v>0</v>
      </c>
      <c r="AG128" s="32">
        <v>0</v>
      </c>
      <c r="AH128" s="32">
        <v>0</v>
      </c>
      <c r="AI128" s="37" t="s">
        <v>1175</v>
      </c>
      <c r="AJ128" s="32">
        <v>9.8103333333333325</v>
      </c>
      <c r="AK128" s="32">
        <v>0</v>
      </c>
      <c r="AL128" s="37">
        <v>0</v>
      </c>
      <c r="AM128" t="s">
        <v>286</v>
      </c>
      <c r="AN128" s="34">
        <v>5</v>
      </c>
      <c r="AX128"/>
      <c r="AY128"/>
    </row>
    <row r="129" spans="1:51" x14ac:dyDescent="0.25">
      <c r="A129" t="s">
        <v>1061</v>
      </c>
      <c r="B129" t="s">
        <v>467</v>
      </c>
      <c r="C129" t="s">
        <v>752</v>
      </c>
      <c r="D129" t="s">
        <v>1006</v>
      </c>
      <c r="E129" s="32">
        <v>21.244444444444444</v>
      </c>
      <c r="F129" s="32">
        <v>93.72699999999999</v>
      </c>
      <c r="G129" s="32">
        <v>0.46111111111111114</v>
      </c>
      <c r="H129" s="37">
        <v>4.9197254911723535E-3</v>
      </c>
      <c r="I129" s="32">
        <v>86.37277777777777</v>
      </c>
      <c r="J129" s="32">
        <v>0.46111111111111114</v>
      </c>
      <c r="K129" s="37">
        <v>5.3386162049514066E-3</v>
      </c>
      <c r="L129" s="32">
        <v>25.132666666666665</v>
      </c>
      <c r="M129" s="32">
        <v>0.46111111111111114</v>
      </c>
      <c r="N129" s="37">
        <v>1.8347082592818555E-2</v>
      </c>
      <c r="O129" s="32">
        <v>17.778444444444442</v>
      </c>
      <c r="P129" s="32">
        <v>0.46111111111111114</v>
      </c>
      <c r="Q129" s="37">
        <v>2.5936527380223246E-2</v>
      </c>
      <c r="R129" s="32">
        <v>4.5097777777777779</v>
      </c>
      <c r="S129" s="32">
        <v>0</v>
      </c>
      <c r="T129" s="37">
        <v>0</v>
      </c>
      <c r="U129" s="32">
        <v>2.8444444444444446</v>
      </c>
      <c r="V129" s="32">
        <v>0</v>
      </c>
      <c r="W129" s="37">
        <v>0</v>
      </c>
      <c r="X129" s="32">
        <v>20.196333333333332</v>
      </c>
      <c r="Y129" s="32">
        <v>0</v>
      </c>
      <c r="Z129" s="37">
        <v>0</v>
      </c>
      <c r="AA129" s="32">
        <v>0</v>
      </c>
      <c r="AB129" s="32">
        <v>0</v>
      </c>
      <c r="AC129" s="37" t="s">
        <v>1175</v>
      </c>
      <c r="AD129" s="32">
        <v>42.736333333333334</v>
      </c>
      <c r="AE129" s="32">
        <v>0</v>
      </c>
      <c r="AF129" s="37">
        <v>0</v>
      </c>
      <c r="AG129" s="32">
        <v>0</v>
      </c>
      <c r="AH129" s="32">
        <v>0</v>
      </c>
      <c r="AI129" s="37" t="s">
        <v>1175</v>
      </c>
      <c r="AJ129" s="32">
        <v>5.6616666666666671</v>
      </c>
      <c r="AK129" s="32">
        <v>0</v>
      </c>
      <c r="AL129" s="37">
        <v>0</v>
      </c>
      <c r="AM129" t="s">
        <v>109</v>
      </c>
      <c r="AN129" s="34">
        <v>5</v>
      </c>
      <c r="AX129"/>
      <c r="AY129"/>
    </row>
    <row r="130" spans="1:51" x14ac:dyDescent="0.25">
      <c r="A130" t="s">
        <v>1061</v>
      </c>
      <c r="B130" t="s">
        <v>596</v>
      </c>
      <c r="C130" t="s">
        <v>898</v>
      </c>
      <c r="D130" t="s">
        <v>994</v>
      </c>
      <c r="E130" s="32">
        <v>28.111111111111111</v>
      </c>
      <c r="F130" s="32">
        <v>100.5014444444444</v>
      </c>
      <c r="G130" s="32">
        <v>5.0999999999999996</v>
      </c>
      <c r="H130" s="37">
        <v>5.0745539312315041E-2</v>
      </c>
      <c r="I130" s="32">
        <v>91.336333333333286</v>
      </c>
      <c r="J130" s="32">
        <v>3.7777777777777777</v>
      </c>
      <c r="K130" s="37">
        <v>4.1361171834988407E-2</v>
      </c>
      <c r="L130" s="32">
        <v>17.669222222222224</v>
      </c>
      <c r="M130" s="32">
        <v>1.3222222222222222</v>
      </c>
      <c r="N130" s="37">
        <v>7.4831942549190983E-2</v>
      </c>
      <c r="O130" s="32">
        <v>8.5041111111111114</v>
      </c>
      <c r="P130" s="32">
        <v>0</v>
      </c>
      <c r="Q130" s="37">
        <v>0</v>
      </c>
      <c r="R130" s="32">
        <v>3.431777777777778</v>
      </c>
      <c r="S130" s="32">
        <v>0</v>
      </c>
      <c r="T130" s="37">
        <v>0</v>
      </c>
      <c r="U130" s="32">
        <v>5.7333333333333334</v>
      </c>
      <c r="V130" s="32">
        <v>1.3222222222222222</v>
      </c>
      <c r="W130" s="37">
        <v>0.23062015503875968</v>
      </c>
      <c r="X130" s="32">
        <v>24.727888888888877</v>
      </c>
      <c r="Y130" s="32">
        <v>0</v>
      </c>
      <c r="Z130" s="37">
        <v>0</v>
      </c>
      <c r="AA130" s="32">
        <v>0</v>
      </c>
      <c r="AB130" s="32">
        <v>0</v>
      </c>
      <c r="AC130" s="37" t="s">
        <v>1175</v>
      </c>
      <c r="AD130" s="32">
        <v>52.607333333333301</v>
      </c>
      <c r="AE130" s="32">
        <v>3.7777777777777777</v>
      </c>
      <c r="AF130" s="37">
        <v>7.1810858646661049E-2</v>
      </c>
      <c r="AG130" s="32">
        <v>0</v>
      </c>
      <c r="AH130" s="32">
        <v>0</v>
      </c>
      <c r="AI130" s="37" t="s">
        <v>1175</v>
      </c>
      <c r="AJ130" s="32">
        <v>5.4970000000000008</v>
      </c>
      <c r="AK130" s="32">
        <v>0</v>
      </c>
      <c r="AL130" s="37">
        <v>0</v>
      </c>
      <c r="AM130" t="s">
        <v>241</v>
      </c>
      <c r="AN130" s="34">
        <v>5</v>
      </c>
      <c r="AX130"/>
      <c r="AY130"/>
    </row>
    <row r="131" spans="1:51" x14ac:dyDescent="0.25">
      <c r="A131" t="s">
        <v>1061</v>
      </c>
      <c r="B131" t="s">
        <v>436</v>
      </c>
      <c r="C131" t="s">
        <v>807</v>
      </c>
      <c r="D131" t="s">
        <v>957</v>
      </c>
      <c r="E131" s="32">
        <v>117.05555555555556</v>
      </c>
      <c r="F131" s="32">
        <v>513.56666666666672</v>
      </c>
      <c r="G131" s="32">
        <v>47.93333333333333</v>
      </c>
      <c r="H131" s="37">
        <v>9.3334198740832069E-2</v>
      </c>
      <c r="I131" s="32">
        <v>436.16111111111115</v>
      </c>
      <c r="J131" s="32">
        <v>47.93333333333333</v>
      </c>
      <c r="K131" s="37">
        <v>0.10989822822861071</v>
      </c>
      <c r="L131" s="32">
        <v>113.86666666666667</v>
      </c>
      <c r="M131" s="32">
        <v>0</v>
      </c>
      <c r="N131" s="37">
        <v>0</v>
      </c>
      <c r="O131" s="32">
        <v>52.31388888888889</v>
      </c>
      <c r="P131" s="32">
        <v>0</v>
      </c>
      <c r="Q131" s="37">
        <v>0</v>
      </c>
      <c r="R131" s="32">
        <v>56.85</v>
      </c>
      <c r="S131" s="32">
        <v>0</v>
      </c>
      <c r="T131" s="37">
        <v>0</v>
      </c>
      <c r="U131" s="32">
        <v>4.7027777777777775</v>
      </c>
      <c r="V131" s="32">
        <v>0</v>
      </c>
      <c r="W131" s="37">
        <v>0</v>
      </c>
      <c r="X131" s="32">
        <v>107.52500000000001</v>
      </c>
      <c r="Y131" s="32">
        <v>0</v>
      </c>
      <c r="Z131" s="37">
        <v>0</v>
      </c>
      <c r="AA131" s="32">
        <v>15.852777777777778</v>
      </c>
      <c r="AB131" s="32">
        <v>0</v>
      </c>
      <c r="AC131" s="37">
        <v>0</v>
      </c>
      <c r="AD131" s="32">
        <v>273.92500000000001</v>
      </c>
      <c r="AE131" s="32">
        <v>47.93333333333333</v>
      </c>
      <c r="AF131" s="37">
        <v>0.17498707067019559</v>
      </c>
      <c r="AG131" s="32">
        <v>0</v>
      </c>
      <c r="AH131" s="32">
        <v>0</v>
      </c>
      <c r="AI131" s="37" t="s">
        <v>1175</v>
      </c>
      <c r="AJ131" s="32">
        <v>2.3972222222222221</v>
      </c>
      <c r="AK131" s="32">
        <v>0</v>
      </c>
      <c r="AL131" s="37">
        <v>0</v>
      </c>
      <c r="AM131" t="s">
        <v>78</v>
      </c>
      <c r="AN131" s="34">
        <v>5</v>
      </c>
      <c r="AX131"/>
      <c r="AY131"/>
    </row>
    <row r="132" spans="1:51" x14ac:dyDescent="0.25">
      <c r="A132" t="s">
        <v>1061</v>
      </c>
      <c r="B132" t="s">
        <v>436</v>
      </c>
      <c r="C132" t="s">
        <v>859</v>
      </c>
      <c r="D132" t="s">
        <v>1021</v>
      </c>
      <c r="E132" s="32">
        <v>55.011111111111113</v>
      </c>
      <c r="F132" s="32">
        <v>213.22777777777779</v>
      </c>
      <c r="G132" s="32">
        <v>0</v>
      </c>
      <c r="H132" s="37">
        <v>0</v>
      </c>
      <c r="I132" s="32">
        <v>207.78055555555557</v>
      </c>
      <c r="J132" s="32">
        <v>0</v>
      </c>
      <c r="K132" s="37">
        <v>0</v>
      </c>
      <c r="L132" s="32">
        <v>45.533333333333331</v>
      </c>
      <c r="M132" s="32">
        <v>0</v>
      </c>
      <c r="N132" s="37">
        <v>0</v>
      </c>
      <c r="O132" s="32">
        <v>40.086111111111109</v>
      </c>
      <c r="P132" s="32">
        <v>0</v>
      </c>
      <c r="Q132" s="37">
        <v>0</v>
      </c>
      <c r="R132" s="32">
        <v>0</v>
      </c>
      <c r="S132" s="32">
        <v>0</v>
      </c>
      <c r="T132" s="37" t="s">
        <v>1175</v>
      </c>
      <c r="U132" s="32">
        <v>5.447222222222222</v>
      </c>
      <c r="V132" s="32">
        <v>0</v>
      </c>
      <c r="W132" s="37">
        <v>0</v>
      </c>
      <c r="X132" s="32">
        <v>41.327777777777776</v>
      </c>
      <c r="Y132" s="32">
        <v>0</v>
      </c>
      <c r="Z132" s="37">
        <v>0</v>
      </c>
      <c r="AA132" s="32">
        <v>0</v>
      </c>
      <c r="AB132" s="32">
        <v>0</v>
      </c>
      <c r="AC132" s="37" t="s">
        <v>1175</v>
      </c>
      <c r="AD132" s="32">
        <v>120.94722222222222</v>
      </c>
      <c r="AE132" s="32">
        <v>0</v>
      </c>
      <c r="AF132" s="37">
        <v>0</v>
      </c>
      <c r="AG132" s="32">
        <v>0</v>
      </c>
      <c r="AH132" s="32">
        <v>0</v>
      </c>
      <c r="AI132" s="37" t="s">
        <v>1175</v>
      </c>
      <c r="AJ132" s="32">
        <v>5.4194444444444443</v>
      </c>
      <c r="AK132" s="32">
        <v>0</v>
      </c>
      <c r="AL132" s="37">
        <v>0</v>
      </c>
      <c r="AM132" t="s">
        <v>168</v>
      </c>
      <c r="AN132" s="34">
        <v>5</v>
      </c>
      <c r="AX132"/>
      <c r="AY132"/>
    </row>
    <row r="133" spans="1:51" x14ac:dyDescent="0.25">
      <c r="A133" t="s">
        <v>1061</v>
      </c>
      <c r="B133" t="s">
        <v>555</v>
      </c>
      <c r="C133" t="s">
        <v>754</v>
      </c>
      <c r="D133" t="s">
        <v>1026</v>
      </c>
      <c r="E133" s="32">
        <v>104.2</v>
      </c>
      <c r="F133" s="32">
        <v>417.07022222222218</v>
      </c>
      <c r="G133" s="32">
        <v>0</v>
      </c>
      <c r="H133" s="37">
        <v>0</v>
      </c>
      <c r="I133" s="32">
        <v>392.03055555555551</v>
      </c>
      <c r="J133" s="32">
        <v>0</v>
      </c>
      <c r="K133" s="37">
        <v>0</v>
      </c>
      <c r="L133" s="32">
        <v>104.748</v>
      </c>
      <c r="M133" s="32">
        <v>0</v>
      </c>
      <c r="N133" s="37">
        <v>0</v>
      </c>
      <c r="O133" s="32">
        <v>79.708333333333329</v>
      </c>
      <c r="P133" s="32">
        <v>0</v>
      </c>
      <c r="Q133" s="37">
        <v>0</v>
      </c>
      <c r="R133" s="32">
        <v>20.767444444444443</v>
      </c>
      <c r="S133" s="32">
        <v>0</v>
      </c>
      <c r="T133" s="37">
        <v>0</v>
      </c>
      <c r="U133" s="32">
        <v>4.2722222222222221</v>
      </c>
      <c r="V133" s="32">
        <v>0</v>
      </c>
      <c r="W133" s="37">
        <v>0</v>
      </c>
      <c r="X133" s="32">
        <v>43.886111111111113</v>
      </c>
      <c r="Y133" s="32">
        <v>0</v>
      </c>
      <c r="Z133" s="37">
        <v>0</v>
      </c>
      <c r="AA133" s="32">
        <v>0</v>
      </c>
      <c r="AB133" s="32">
        <v>0</v>
      </c>
      <c r="AC133" s="37" t="s">
        <v>1175</v>
      </c>
      <c r="AD133" s="32">
        <v>245.32499999999999</v>
      </c>
      <c r="AE133" s="32">
        <v>0</v>
      </c>
      <c r="AF133" s="37">
        <v>0</v>
      </c>
      <c r="AG133" s="32">
        <v>0</v>
      </c>
      <c r="AH133" s="32">
        <v>0</v>
      </c>
      <c r="AI133" s="37" t="s">
        <v>1175</v>
      </c>
      <c r="AJ133" s="32">
        <v>23.111111111111111</v>
      </c>
      <c r="AK133" s="32">
        <v>0</v>
      </c>
      <c r="AL133" s="37">
        <v>0</v>
      </c>
      <c r="AM133" t="s">
        <v>199</v>
      </c>
      <c r="AN133" s="34">
        <v>5</v>
      </c>
      <c r="AX133"/>
      <c r="AY133"/>
    </row>
    <row r="134" spans="1:51" x14ac:dyDescent="0.25">
      <c r="A134" t="s">
        <v>1061</v>
      </c>
      <c r="B134" t="s">
        <v>702</v>
      </c>
      <c r="C134" t="s">
        <v>748</v>
      </c>
      <c r="D134" t="s">
        <v>983</v>
      </c>
      <c r="E134" s="32">
        <v>19.966666666666665</v>
      </c>
      <c r="F134" s="32">
        <v>25.913888888888888</v>
      </c>
      <c r="G134" s="32">
        <v>2.6750000000000003</v>
      </c>
      <c r="H134" s="37">
        <v>0.10322649801693645</v>
      </c>
      <c r="I134" s="32">
        <v>25.913888888888888</v>
      </c>
      <c r="J134" s="32">
        <v>2.6750000000000003</v>
      </c>
      <c r="K134" s="37">
        <v>0.10322649801693645</v>
      </c>
      <c r="L134" s="32">
        <v>5.1805555555555554</v>
      </c>
      <c r="M134" s="32">
        <v>2.5861111111111112</v>
      </c>
      <c r="N134" s="37">
        <v>0.49919571045576411</v>
      </c>
      <c r="O134" s="32">
        <v>5.1805555555555554</v>
      </c>
      <c r="P134" s="32">
        <v>2.5861111111111112</v>
      </c>
      <c r="Q134" s="37">
        <v>0.49919571045576411</v>
      </c>
      <c r="R134" s="32">
        <v>0</v>
      </c>
      <c r="S134" s="32">
        <v>0</v>
      </c>
      <c r="T134" s="37" t="s">
        <v>1175</v>
      </c>
      <c r="U134" s="32">
        <v>0</v>
      </c>
      <c r="V134" s="32">
        <v>0</v>
      </c>
      <c r="W134" s="37" t="s">
        <v>1175</v>
      </c>
      <c r="X134" s="32">
        <v>20.666666666666668</v>
      </c>
      <c r="Y134" s="32">
        <v>8.8888888888888892E-2</v>
      </c>
      <c r="Z134" s="37">
        <v>4.3010752688172043E-3</v>
      </c>
      <c r="AA134" s="32">
        <v>0</v>
      </c>
      <c r="AB134" s="32">
        <v>0</v>
      </c>
      <c r="AC134" s="37" t="s">
        <v>1175</v>
      </c>
      <c r="AD134" s="32">
        <v>6.6666666666666666E-2</v>
      </c>
      <c r="AE134" s="32">
        <v>0</v>
      </c>
      <c r="AF134" s="37">
        <v>0</v>
      </c>
      <c r="AG134" s="32">
        <v>0</v>
      </c>
      <c r="AH134" s="32">
        <v>0</v>
      </c>
      <c r="AI134" s="37" t="s">
        <v>1175</v>
      </c>
      <c r="AJ134" s="32">
        <v>0</v>
      </c>
      <c r="AK134" s="32">
        <v>0</v>
      </c>
      <c r="AL134" s="37" t="s">
        <v>1175</v>
      </c>
      <c r="AM134" t="s">
        <v>349</v>
      </c>
      <c r="AN134" s="34">
        <v>5</v>
      </c>
      <c r="AX134"/>
      <c r="AY134"/>
    </row>
    <row r="135" spans="1:51" x14ac:dyDescent="0.25">
      <c r="A135" t="s">
        <v>1061</v>
      </c>
      <c r="B135" t="s">
        <v>510</v>
      </c>
      <c r="C135" t="s">
        <v>759</v>
      </c>
      <c r="D135" t="s">
        <v>1017</v>
      </c>
      <c r="E135" s="32">
        <v>68.577777777777783</v>
      </c>
      <c r="F135" s="32">
        <v>346.6347777777778</v>
      </c>
      <c r="G135" s="32">
        <v>3.6194444444444445</v>
      </c>
      <c r="H135" s="37">
        <v>1.0441665627575357E-2</v>
      </c>
      <c r="I135" s="32">
        <v>308.15700000000004</v>
      </c>
      <c r="J135" s="32">
        <v>3.6194444444444445</v>
      </c>
      <c r="K135" s="37">
        <v>1.1745455869717203E-2</v>
      </c>
      <c r="L135" s="32">
        <v>78.451000000000008</v>
      </c>
      <c r="M135" s="32">
        <v>1.461111111111111</v>
      </c>
      <c r="N135" s="37">
        <v>1.8624505884069175E-2</v>
      </c>
      <c r="O135" s="32">
        <v>39.973222222222226</v>
      </c>
      <c r="P135" s="32">
        <v>1.461111111111111</v>
      </c>
      <c r="Q135" s="37">
        <v>3.655224747678306E-2</v>
      </c>
      <c r="R135" s="32">
        <v>33.5</v>
      </c>
      <c r="S135" s="32">
        <v>0</v>
      </c>
      <c r="T135" s="37">
        <v>0</v>
      </c>
      <c r="U135" s="32">
        <v>4.9777777777777779</v>
      </c>
      <c r="V135" s="32">
        <v>0</v>
      </c>
      <c r="W135" s="37">
        <v>0</v>
      </c>
      <c r="X135" s="32">
        <v>85.38355555555556</v>
      </c>
      <c r="Y135" s="32">
        <v>0.1111111111111111</v>
      </c>
      <c r="Z135" s="37">
        <v>1.3013174537902172E-3</v>
      </c>
      <c r="AA135" s="32">
        <v>0</v>
      </c>
      <c r="AB135" s="32">
        <v>0</v>
      </c>
      <c r="AC135" s="37" t="s">
        <v>1175</v>
      </c>
      <c r="AD135" s="32">
        <v>174.20022222222224</v>
      </c>
      <c r="AE135" s="32">
        <v>2.0472222222222221</v>
      </c>
      <c r="AF135" s="37">
        <v>1.1752121760273298E-2</v>
      </c>
      <c r="AG135" s="32">
        <v>0</v>
      </c>
      <c r="AH135" s="32">
        <v>0</v>
      </c>
      <c r="AI135" s="37" t="s">
        <v>1175</v>
      </c>
      <c r="AJ135" s="32">
        <v>8.5999999999999979</v>
      </c>
      <c r="AK135" s="32">
        <v>0</v>
      </c>
      <c r="AL135" s="37">
        <v>0</v>
      </c>
      <c r="AM135" t="s">
        <v>152</v>
      </c>
      <c r="AN135" s="34">
        <v>5</v>
      </c>
      <c r="AX135"/>
      <c r="AY135"/>
    </row>
    <row r="136" spans="1:51" x14ac:dyDescent="0.25">
      <c r="A136" t="s">
        <v>1061</v>
      </c>
      <c r="B136" t="s">
        <v>628</v>
      </c>
      <c r="C136" t="s">
        <v>914</v>
      </c>
      <c r="D136" t="s">
        <v>1021</v>
      </c>
      <c r="E136" s="32">
        <v>31.344444444444445</v>
      </c>
      <c r="F136" s="32">
        <v>110.25288888888889</v>
      </c>
      <c r="G136" s="32">
        <v>0</v>
      </c>
      <c r="H136" s="37">
        <v>0</v>
      </c>
      <c r="I136" s="32">
        <v>100.71066666666667</v>
      </c>
      <c r="J136" s="32">
        <v>0</v>
      </c>
      <c r="K136" s="37">
        <v>0</v>
      </c>
      <c r="L136" s="32">
        <v>27.797999999999988</v>
      </c>
      <c r="M136" s="32">
        <v>0</v>
      </c>
      <c r="N136" s="37">
        <v>0</v>
      </c>
      <c r="O136" s="32">
        <v>18.255777777777766</v>
      </c>
      <c r="P136" s="32">
        <v>0</v>
      </c>
      <c r="Q136" s="37">
        <v>0</v>
      </c>
      <c r="R136" s="32">
        <v>1.2755555555555558</v>
      </c>
      <c r="S136" s="32">
        <v>0</v>
      </c>
      <c r="T136" s="37">
        <v>0</v>
      </c>
      <c r="U136" s="32">
        <v>8.2666666666666675</v>
      </c>
      <c r="V136" s="32">
        <v>0</v>
      </c>
      <c r="W136" s="37">
        <v>0</v>
      </c>
      <c r="X136" s="32">
        <v>16.756111111111121</v>
      </c>
      <c r="Y136" s="32">
        <v>0</v>
      </c>
      <c r="Z136" s="37">
        <v>0</v>
      </c>
      <c r="AA136" s="32">
        <v>0</v>
      </c>
      <c r="AB136" s="32">
        <v>0</v>
      </c>
      <c r="AC136" s="37" t="s">
        <v>1175</v>
      </c>
      <c r="AD136" s="32">
        <v>54.646666666666661</v>
      </c>
      <c r="AE136" s="32">
        <v>0</v>
      </c>
      <c r="AF136" s="37">
        <v>0</v>
      </c>
      <c r="AG136" s="32">
        <v>0</v>
      </c>
      <c r="AH136" s="32">
        <v>0</v>
      </c>
      <c r="AI136" s="37" t="s">
        <v>1175</v>
      </c>
      <c r="AJ136" s="32">
        <v>11.05211111111111</v>
      </c>
      <c r="AK136" s="32">
        <v>0</v>
      </c>
      <c r="AL136" s="37">
        <v>0</v>
      </c>
      <c r="AM136" t="s">
        <v>274</v>
      </c>
      <c r="AN136" s="34">
        <v>5</v>
      </c>
      <c r="AX136"/>
      <c r="AY136"/>
    </row>
    <row r="137" spans="1:51" x14ac:dyDescent="0.25">
      <c r="A137" t="s">
        <v>1061</v>
      </c>
      <c r="B137" t="s">
        <v>644</v>
      </c>
      <c r="C137" t="s">
        <v>925</v>
      </c>
      <c r="D137" t="s">
        <v>1035</v>
      </c>
      <c r="E137" s="32">
        <v>53.966666666666669</v>
      </c>
      <c r="F137" s="32">
        <v>251.26444444444445</v>
      </c>
      <c r="G137" s="32">
        <v>0</v>
      </c>
      <c r="H137" s="37">
        <v>0</v>
      </c>
      <c r="I137" s="32">
        <v>245.57555555555555</v>
      </c>
      <c r="J137" s="32">
        <v>0</v>
      </c>
      <c r="K137" s="37">
        <v>0</v>
      </c>
      <c r="L137" s="32">
        <v>55.75</v>
      </c>
      <c r="M137" s="32">
        <v>0</v>
      </c>
      <c r="N137" s="37">
        <v>0</v>
      </c>
      <c r="O137" s="32">
        <v>50.06111111111111</v>
      </c>
      <c r="P137" s="32">
        <v>0</v>
      </c>
      <c r="Q137" s="37">
        <v>0</v>
      </c>
      <c r="R137" s="32">
        <v>0</v>
      </c>
      <c r="S137" s="32">
        <v>0</v>
      </c>
      <c r="T137" s="37" t="s">
        <v>1175</v>
      </c>
      <c r="U137" s="32">
        <v>5.6888888888888891</v>
      </c>
      <c r="V137" s="32">
        <v>0</v>
      </c>
      <c r="W137" s="37">
        <v>0</v>
      </c>
      <c r="X137" s="32">
        <v>38.68888888888889</v>
      </c>
      <c r="Y137" s="32">
        <v>0</v>
      </c>
      <c r="Z137" s="37">
        <v>0</v>
      </c>
      <c r="AA137" s="32">
        <v>0</v>
      </c>
      <c r="AB137" s="32">
        <v>0</v>
      </c>
      <c r="AC137" s="37" t="s">
        <v>1175</v>
      </c>
      <c r="AD137" s="32">
        <v>92.336111111111109</v>
      </c>
      <c r="AE137" s="32">
        <v>0</v>
      </c>
      <c r="AF137" s="37">
        <v>0</v>
      </c>
      <c r="AG137" s="32">
        <v>9.3727777777777774</v>
      </c>
      <c r="AH137" s="32">
        <v>0</v>
      </c>
      <c r="AI137" s="37">
        <v>0</v>
      </c>
      <c r="AJ137" s="32">
        <v>55.116666666666667</v>
      </c>
      <c r="AK137" s="32">
        <v>0</v>
      </c>
      <c r="AL137" s="37">
        <v>0</v>
      </c>
      <c r="AM137" t="s">
        <v>290</v>
      </c>
      <c r="AN137" s="34">
        <v>5</v>
      </c>
      <c r="AX137"/>
      <c r="AY137"/>
    </row>
    <row r="138" spans="1:51" x14ac:dyDescent="0.25">
      <c r="A138" t="s">
        <v>1061</v>
      </c>
      <c r="B138" t="s">
        <v>360</v>
      </c>
      <c r="C138" t="s">
        <v>761</v>
      </c>
      <c r="D138" t="s">
        <v>978</v>
      </c>
      <c r="E138" s="32">
        <v>97.5</v>
      </c>
      <c r="F138" s="32">
        <v>463.85833333333335</v>
      </c>
      <c r="G138" s="32">
        <v>73.355555555555554</v>
      </c>
      <c r="H138" s="37">
        <v>0.15814215307595111</v>
      </c>
      <c r="I138" s="32">
        <v>408.90833333333336</v>
      </c>
      <c r="J138" s="32">
        <v>73.355555555555554</v>
      </c>
      <c r="K138" s="37">
        <v>0.1793936429653481</v>
      </c>
      <c r="L138" s="32">
        <v>141.11111111111111</v>
      </c>
      <c r="M138" s="32">
        <v>5.4805555555555552</v>
      </c>
      <c r="N138" s="37">
        <v>3.8838582677165348E-2</v>
      </c>
      <c r="O138" s="32">
        <v>91.138888888888886</v>
      </c>
      <c r="P138" s="32">
        <v>5.4805555555555552</v>
      </c>
      <c r="Q138" s="37">
        <v>6.0134105455653765E-2</v>
      </c>
      <c r="R138" s="32">
        <v>44.461111111111109</v>
      </c>
      <c r="S138" s="32">
        <v>0</v>
      </c>
      <c r="T138" s="37">
        <v>0</v>
      </c>
      <c r="U138" s="32">
        <v>5.5111111111111111</v>
      </c>
      <c r="V138" s="32">
        <v>0</v>
      </c>
      <c r="W138" s="37">
        <v>0</v>
      </c>
      <c r="X138" s="32">
        <v>46.44166666666667</v>
      </c>
      <c r="Y138" s="32">
        <v>7.927777777777778</v>
      </c>
      <c r="Z138" s="37">
        <v>0.1707039894730546</v>
      </c>
      <c r="AA138" s="32">
        <v>4.9777777777777779</v>
      </c>
      <c r="AB138" s="32">
        <v>0</v>
      </c>
      <c r="AC138" s="37">
        <v>0</v>
      </c>
      <c r="AD138" s="32">
        <v>266.40277777777777</v>
      </c>
      <c r="AE138" s="32">
        <v>59.947222222222223</v>
      </c>
      <c r="AF138" s="37">
        <v>0.22502476408946354</v>
      </c>
      <c r="AG138" s="32">
        <v>0</v>
      </c>
      <c r="AH138" s="32">
        <v>0</v>
      </c>
      <c r="AI138" s="37" t="s">
        <v>1175</v>
      </c>
      <c r="AJ138" s="32">
        <v>4.9249999999999998</v>
      </c>
      <c r="AK138" s="32">
        <v>0</v>
      </c>
      <c r="AL138" s="37">
        <v>0</v>
      </c>
      <c r="AM138" t="s">
        <v>0</v>
      </c>
      <c r="AN138" s="34">
        <v>5</v>
      </c>
      <c r="AX138"/>
      <c r="AY138"/>
    </row>
    <row r="139" spans="1:51" x14ac:dyDescent="0.25">
      <c r="A139" t="s">
        <v>1061</v>
      </c>
      <c r="B139" t="s">
        <v>416</v>
      </c>
      <c r="C139" t="s">
        <v>793</v>
      </c>
      <c r="D139" t="s">
        <v>988</v>
      </c>
      <c r="E139" s="32">
        <v>59.31111111111111</v>
      </c>
      <c r="F139" s="32">
        <v>224.49766666666665</v>
      </c>
      <c r="G139" s="32">
        <v>0</v>
      </c>
      <c r="H139" s="37">
        <v>0</v>
      </c>
      <c r="I139" s="32">
        <v>209.59299999999999</v>
      </c>
      <c r="J139" s="32">
        <v>0</v>
      </c>
      <c r="K139" s="37">
        <v>0</v>
      </c>
      <c r="L139" s="32">
        <v>52.605777777777782</v>
      </c>
      <c r="M139" s="32">
        <v>0</v>
      </c>
      <c r="N139" s="37">
        <v>0</v>
      </c>
      <c r="O139" s="32">
        <v>37.701111111111118</v>
      </c>
      <c r="P139" s="32">
        <v>0</v>
      </c>
      <c r="Q139" s="37">
        <v>0</v>
      </c>
      <c r="R139" s="32">
        <v>9.4824444444444431</v>
      </c>
      <c r="S139" s="32">
        <v>0</v>
      </c>
      <c r="T139" s="37">
        <v>0</v>
      </c>
      <c r="U139" s="32">
        <v>5.4222222222222225</v>
      </c>
      <c r="V139" s="32">
        <v>0</v>
      </c>
      <c r="W139" s="37">
        <v>0</v>
      </c>
      <c r="X139" s="32">
        <v>48.317777777777785</v>
      </c>
      <c r="Y139" s="32">
        <v>0</v>
      </c>
      <c r="Z139" s="37">
        <v>0</v>
      </c>
      <c r="AA139" s="32">
        <v>0</v>
      </c>
      <c r="AB139" s="32">
        <v>0</v>
      </c>
      <c r="AC139" s="37" t="s">
        <v>1175</v>
      </c>
      <c r="AD139" s="32">
        <v>117.89377777777776</v>
      </c>
      <c r="AE139" s="32">
        <v>0</v>
      </c>
      <c r="AF139" s="37">
        <v>0</v>
      </c>
      <c r="AG139" s="32">
        <v>5.6803333333333335</v>
      </c>
      <c r="AH139" s="32">
        <v>0</v>
      </c>
      <c r="AI139" s="37">
        <v>0</v>
      </c>
      <c r="AJ139" s="32">
        <v>0</v>
      </c>
      <c r="AK139" s="32">
        <v>0</v>
      </c>
      <c r="AL139" s="37" t="s">
        <v>1175</v>
      </c>
      <c r="AM139" t="s">
        <v>56</v>
      </c>
      <c r="AN139" s="34">
        <v>5</v>
      </c>
      <c r="AX139"/>
      <c r="AY139"/>
    </row>
    <row r="140" spans="1:51" x14ac:dyDescent="0.25">
      <c r="A140" t="s">
        <v>1061</v>
      </c>
      <c r="B140" t="s">
        <v>622</v>
      </c>
      <c r="C140" t="s">
        <v>910</v>
      </c>
      <c r="D140" t="s">
        <v>1021</v>
      </c>
      <c r="E140" s="32">
        <v>28.144444444444446</v>
      </c>
      <c r="F140" s="32">
        <v>117.425</v>
      </c>
      <c r="G140" s="32">
        <v>24.2</v>
      </c>
      <c r="H140" s="37">
        <v>0.20608899297423888</v>
      </c>
      <c r="I140" s="32">
        <v>100.22777777777777</v>
      </c>
      <c r="J140" s="32">
        <v>24.2</v>
      </c>
      <c r="K140" s="37">
        <v>0.24145003048611496</v>
      </c>
      <c r="L140" s="32">
        <v>31.038888888888891</v>
      </c>
      <c r="M140" s="32">
        <v>0.26944444444444443</v>
      </c>
      <c r="N140" s="37">
        <v>8.6808662967603357E-3</v>
      </c>
      <c r="O140" s="32">
        <v>13.841666666666667</v>
      </c>
      <c r="P140" s="32">
        <v>0.26944444444444443</v>
      </c>
      <c r="Q140" s="37">
        <v>1.9466185029098935E-2</v>
      </c>
      <c r="R140" s="32">
        <v>11.708333333333334</v>
      </c>
      <c r="S140" s="32">
        <v>0</v>
      </c>
      <c r="T140" s="37">
        <v>0</v>
      </c>
      <c r="U140" s="32">
        <v>5.4888888888888889</v>
      </c>
      <c r="V140" s="32">
        <v>0</v>
      </c>
      <c r="W140" s="37">
        <v>0</v>
      </c>
      <c r="X140" s="32">
        <v>23.172222222222221</v>
      </c>
      <c r="Y140" s="32">
        <v>7.4805555555555552</v>
      </c>
      <c r="Z140" s="37">
        <v>0.3228242627667226</v>
      </c>
      <c r="AA140" s="32">
        <v>0</v>
      </c>
      <c r="AB140" s="32">
        <v>0</v>
      </c>
      <c r="AC140" s="37" t="s">
        <v>1175</v>
      </c>
      <c r="AD140" s="32">
        <v>62.591666666666669</v>
      </c>
      <c r="AE140" s="32">
        <v>16.45</v>
      </c>
      <c r="AF140" s="37">
        <v>0.26281453867660765</v>
      </c>
      <c r="AG140" s="32">
        <v>0</v>
      </c>
      <c r="AH140" s="32">
        <v>0</v>
      </c>
      <c r="AI140" s="37" t="s">
        <v>1175</v>
      </c>
      <c r="AJ140" s="32">
        <v>0.62222222222222223</v>
      </c>
      <c r="AK140" s="32">
        <v>0</v>
      </c>
      <c r="AL140" s="37">
        <v>0</v>
      </c>
      <c r="AM140" t="s">
        <v>268</v>
      </c>
      <c r="AN140" s="34">
        <v>5</v>
      </c>
      <c r="AX140"/>
      <c r="AY140"/>
    </row>
    <row r="141" spans="1:51" x14ac:dyDescent="0.25">
      <c r="A141" t="s">
        <v>1061</v>
      </c>
      <c r="B141" t="s">
        <v>595</v>
      </c>
      <c r="C141" t="s">
        <v>897</v>
      </c>
      <c r="D141" t="s">
        <v>1013</v>
      </c>
      <c r="E141" s="32">
        <v>69.411111111111111</v>
      </c>
      <c r="F141" s="32">
        <v>339.41855555555549</v>
      </c>
      <c r="G141" s="32">
        <v>0</v>
      </c>
      <c r="H141" s="37">
        <v>0</v>
      </c>
      <c r="I141" s="32">
        <v>316.15655555555554</v>
      </c>
      <c r="J141" s="32">
        <v>0</v>
      </c>
      <c r="K141" s="37">
        <v>0</v>
      </c>
      <c r="L141" s="32">
        <v>45.660777777777774</v>
      </c>
      <c r="M141" s="32">
        <v>0</v>
      </c>
      <c r="N141" s="37">
        <v>0</v>
      </c>
      <c r="O141" s="32">
        <v>22.398777777777777</v>
      </c>
      <c r="P141" s="32">
        <v>0</v>
      </c>
      <c r="Q141" s="37">
        <v>0</v>
      </c>
      <c r="R141" s="32">
        <v>18.017555555555553</v>
      </c>
      <c r="S141" s="32">
        <v>0</v>
      </c>
      <c r="T141" s="37">
        <v>0</v>
      </c>
      <c r="U141" s="32">
        <v>5.2444444444444445</v>
      </c>
      <c r="V141" s="32">
        <v>0</v>
      </c>
      <c r="W141" s="37">
        <v>0</v>
      </c>
      <c r="X141" s="32">
        <v>80.986111111111143</v>
      </c>
      <c r="Y141" s="32">
        <v>0</v>
      </c>
      <c r="Z141" s="37">
        <v>0</v>
      </c>
      <c r="AA141" s="32">
        <v>0</v>
      </c>
      <c r="AB141" s="32">
        <v>0</v>
      </c>
      <c r="AC141" s="37" t="s">
        <v>1175</v>
      </c>
      <c r="AD141" s="32">
        <v>185.40322222222215</v>
      </c>
      <c r="AE141" s="32">
        <v>0</v>
      </c>
      <c r="AF141" s="37">
        <v>0</v>
      </c>
      <c r="AG141" s="32">
        <v>20.849444444444448</v>
      </c>
      <c r="AH141" s="32">
        <v>0</v>
      </c>
      <c r="AI141" s="37">
        <v>0</v>
      </c>
      <c r="AJ141" s="32">
        <v>6.5189999999999992</v>
      </c>
      <c r="AK141" s="32">
        <v>0</v>
      </c>
      <c r="AL141" s="37">
        <v>0</v>
      </c>
      <c r="AM141" t="s">
        <v>240</v>
      </c>
      <c r="AN141" s="34">
        <v>5</v>
      </c>
      <c r="AX141"/>
      <c r="AY141"/>
    </row>
    <row r="142" spans="1:51" x14ac:dyDescent="0.25">
      <c r="A142" t="s">
        <v>1061</v>
      </c>
      <c r="B142" t="s">
        <v>648</v>
      </c>
      <c r="C142" t="s">
        <v>929</v>
      </c>
      <c r="D142" t="s">
        <v>1030</v>
      </c>
      <c r="E142" s="32">
        <v>38.244444444444447</v>
      </c>
      <c r="F142" s="32">
        <v>160.34877777777777</v>
      </c>
      <c r="G142" s="32">
        <v>0</v>
      </c>
      <c r="H142" s="37">
        <v>0</v>
      </c>
      <c r="I142" s="32">
        <v>149.96377777777778</v>
      </c>
      <c r="J142" s="32">
        <v>0</v>
      </c>
      <c r="K142" s="37">
        <v>0</v>
      </c>
      <c r="L142" s="32">
        <v>29.155111111111101</v>
      </c>
      <c r="M142" s="32">
        <v>0</v>
      </c>
      <c r="N142" s="37">
        <v>0</v>
      </c>
      <c r="O142" s="32">
        <v>24.038444444444433</v>
      </c>
      <c r="P142" s="32">
        <v>0</v>
      </c>
      <c r="Q142" s="37">
        <v>0</v>
      </c>
      <c r="R142" s="32">
        <v>0</v>
      </c>
      <c r="S142" s="32">
        <v>0</v>
      </c>
      <c r="T142" s="37" t="s">
        <v>1175</v>
      </c>
      <c r="U142" s="32">
        <v>5.1166666666666663</v>
      </c>
      <c r="V142" s="32">
        <v>0</v>
      </c>
      <c r="W142" s="37">
        <v>0</v>
      </c>
      <c r="X142" s="32">
        <v>28.062777777777768</v>
      </c>
      <c r="Y142" s="32">
        <v>0</v>
      </c>
      <c r="Z142" s="37">
        <v>0</v>
      </c>
      <c r="AA142" s="32">
        <v>5.2683333333333335</v>
      </c>
      <c r="AB142" s="32">
        <v>0</v>
      </c>
      <c r="AC142" s="37">
        <v>0</v>
      </c>
      <c r="AD142" s="32">
        <v>84.775999999999996</v>
      </c>
      <c r="AE142" s="32">
        <v>0</v>
      </c>
      <c r="AF142" s="37">
        <v>0</v>
      </c>
      <c r="AG142" s="32">
        <v>0.05</v>
      </c>
      <c r="AH142" s="32">
        <v>0</v>
      </c>
      <c r="AI142" s="37">
        <v>0</v>
      </c>
      <c r="AJ142" s="32">
        <v>13.036555555555561</v>
      </c>
      <c r="AK142" s="32">
        <v>0</v>
      </c>
      <c r="AL142" s="37">
        <v>0</v>
      </c>
      <c r="AM142" t="s">
        <v>294</v>
      </c>
      <c r="AN142" s="34">
        <v>5</v>
      </c>
      <c r="AX142"/>
      <c r="AY142"/>
    </row>
    <row r="143" spans="1:51" x14ac:dyDescent="0.25">
      <c r="A143" t="s">
        <v>1061</v>
      </c>
      <c r="B143" t="s">
        <v>375</v>
      </c>
      <c r="C143" t="s">
        <v>746</v>
      </c>
      <c r="D143" t="s">
        <v>985</v>
      </c>
      <c r="E143" s="32">
        <v>112.42222222222222</v>
      </c>
      <c r="F143" s="32">
        <v>481.64033333333333</v>
      </c>
      <c r="G143" s="32">
        <v>0</v>
      </c>
      <c r="H143" s="37">
        <v>0</v>
      </c>
      <c r="I143" s="32">
        <v>444.86255555555556</v>
      </c>
      <c r="J143" s="32">
        <v>0</v>
      </c>
      <c r="K143" s="37">
        <v>0</v>
      </c>
      <c r="L143" s="32">
        <v>76.35555555555554</v>
      </c>
      <c r="M143" s="32">
        <v>0</v>
      </c>
      <c r="N143" s="37">
        <v>0</v>
      </c>
      <c r="O143" s="32">
        <v>39.577777777777776</v>
      </c>
      <c r="P143" s="32">
        <v>0</v>
      </c>
      <c r="Q143" s="37">
        <v>0</v>
      </c>
      <c r="R143" s="32">
        <v>31.088888888888889</v>
      </c>
      <c r="S143" s="32">
        <v>0</v>
      </c>
      <c r="T143" s="37">
        <v>0</v>
      </c>
      <c r="U143" s="32">
        <v>5.6888888888888891</v>
      </c>
      <c r="V143" s="32">
        <v>0</v>
      </c>
      <c r="W143" s="37">
        <v>0</v>
      </c>
      <c r="X143" s="32">
        <v>42.111111111111114</v>
      </c>
      <c r="Y143" s="32">
        <v>0</v>
      </c>
      <c r="Z143" s="37">
        <v>0</v>
      </c>
      <c r="AA143" s="32">
        <v>0</v>
      </c>
      <c r="AB143" s="32">
        <v>0</v>
      </c>
      <c r="AC143" s="37" t="s">
        <v>1175</v>
      </c>
      <c r="AD143" s="32">
        <v>248.7597777777778</v>
      </c>
      <c r="AE143" s="32">
        <v>0</v>
      </c>
      <c r="AF143" s="37">
        <v>0</v>
      </c>
      <c r="AG143" s="32">
        <v>0</v>
      </c>
      <c r="AH143" s="32">
        <v>0</v>
      </c>
      <c r="AI143" s="37" t="s">
        <v>1175</v>
      </c>
      <c r="AJ143" s="32">
        <v>114.41388888888889</v>
      </c>
      <c r="AK143" s="32">
        <v>0</v>
      </c>
      <c r="AL143" s="37">
        <v>0</v>
      </c>
      <c r="AM143" t="s">
        <v>15</v>
      </c>
      <c r="AN143" s="34">
        <v>5</v>
      </c>
      <c r="AX143"/>
      <c r="AY143"/>
    </row>
    <row r="144" spans="1:51" x14ac:dyDescent="0.25">
      <c r="A144" t="s">
        <v>1061</v>
      </c>
      <c r="B144" t="s">
        <v>604</v>
      </c>
      <c r="C144" t="s">
        <v>902</v>
      </c>
      <c r="D144" t="s">
        <v>983</v>
      </c>
      <c r="E144" s="32">
        <v>54.977777777777774</v>
      </c>
      <c r="F144" s="32">
        <v>252.53944444444443</v>
      </c>
      <c r="G144" s="32">
        <v>19.881111111111114</v>
      </c>
      <c r="H144" s="37">
        <v>7.8724775667607494E-2</v>
      </c>
      <c r="I144" s="32">
        <v>232.65055555555551</v>
      </c>
      <c r="J144" s="32">
        <v>19.881111111111114</v>
      </c>
      <c r="K144" s="37">
        <v>8.5454818982212258E-2</v>
      </c>
      <c r="L144" s="32">
        <v>42.650000000000006</v>
      </c>
      <c r="M144" s="32">
        <v>0.44166666666666665</v>
      </c>
      <c r="N144" s="37">
        <v>1.035560765924189E-2</v>
      </c>
      <c r="O144" s="32">
        <v>22.761111111111113</v>
      </c>
      <c r="P144" s="32">
        <v>0.44166666666666665</v>
      </c>
      <c r="Q144" s="37">
        <v>1.9404442274835242E-2</v>
      </c>
      <c r="R144" s="32">
        <v>14.644444444444444</v>
      </c>
      <c r="S144" s="32">
        <v>0</v>
      </c>
      <c r="T144" s="37">
        <v>0</v>
      </c>
      <c r="U144" s="32">
        <v>5.2444444444444445</v>
      </c>
      <c r="V144" s="32">
        <v>0</v>
      </c>
      <c r="W144" s="37">
        <v>0</v>
      </c>
      <c r="X144" s="32">
        <v>66.983333333333334</v>
      </c>
      <c r="Y144" s="32">
        <v>1.0277777777777777</v>
      </c>
      <c r="Z144" s="37">
        <v>1.5343783694119597E-2</v>
      </c>
      <c r="AA144" s="32">
        <v>0</v>
      </c>
      <c r="AB144" s="32">
        <v>0</v>
      </c>
      <c r="AC144" s="37" t="s">
        <v>1175</v>
      </c>
      <c r="AD144" s="32">
        <v>120.61999999999999</v>
      </c>
      <c r="AE144" s="32">
        <v>18.411666666666669</v>
      </c>
      <c r="AF144" s="37">
        <v>0.1526419057093904</v>
      </c>
      <c r="AG144" s="32">
        <v>0.33055555555555555</v>
      </c>
      <c r="AH144" s="32">
        <v>0</v>
      </c>
      <c r="AI144" s="37">
        <v>0</v>
      </c>
      <c r="AJ144" s="32">
        <v>21.955555555555556</v>
      </c>
      <c r="AK144" s="32">
        <v>0</v>
      </c>
      <c r="AL144" s="37">
        <v>0</v>
      </c>
      <c r="AM144" t="s">
        <v>249</v>
      </c>
      <c r="AN144" s="34">
        <v>5</v>
      </c>
      <c r="AX144"/>
      <c r="AY144"/>
    </row>
    <row r="145" spans="1:51" x14ac:dyDescent="0.25">
      <c r="A145" t="s">
        <v>1061</v>
      </c>
      <c r="B145" t="s">
        <v>529</v>
      </c>
      <c r="C145" t="s">
        <v>764</v>
      </c>
      <c r="D145" t="s">
        <v>982</v>
      </c>
      <c r="E145" s="32">
        <v>55.322222222222223</v>
      </c>
      <c r="F145" s="32">
        <v>205.92622222222221</v>
      </c>
      <c r="G145" s="32">
        <v>8.3491111111111103</v>
      </c>
      <c r="H145" s="37">
        <v>4.0544186267357889E-2</v>
      </c>
      <c r="I145" s="32">
        <v>188.34844444444445</v>
      </c>
      <c r="J145" s="32">
        <v>8.3491111111111103</v>
      </c>
      <c r="K145" s="37">
        <v>4.4328006720404725E-2</v>
      </c>
      <c r="L145" s="32">
        <v>38.192</v>
      </c>
      <c r="M145" s="32">
        <v>0</v>
      </c>
      <c r="N145" s="37">
        <v>0</v>
      </c>
      <c r="O145" s="32">
        <v>20.614222222222221</v>
      </c>
      <c r="P145" s="32">
        <v>0</v>
      </c>
      <c r="Q145" s="37">
        <v>0</v>
      </c>
      <c r="R145" s="32">
        <v>12.066666666666666</v>
      </c>
      <c r="S145" s="32">
        <v>0</v>
      </c>
      <c r="T145" s="37">
        <v>0</v>
      </c>
      <c r="U145" s="32">
        <v>5.5111111111111111</v>
      </c>
      <c r="V145" s="32">
        <v>0</v>
      </c>
      <c r="W145" s="37">
        <v>0</v>
      </c>
      <c r="X145" s="32">
        <v>42.907222222222217</v>
      </c>
      <c r="Y145" s="32">
        <v>8.3491111111111103</v>
      </c>
      <c r="Z145" s="37">
        <v>0.19458521616407495</v>
      </c>
      <c r="AA145" s="32">
        <v>0</v>
      </c>
      <c r="AB145" s="32">
        <v>0</v>
      </c>
      <c r="AC145" s="37" t="s">
        <v>1175</v>
      </c>
      <c r="AD145" s="32">
        <v>56.801666666666662</v>
      </c>
      <c r="AE145" s="32">
        <v>0</v>
      </c>
      <c r="AF145" s="37">
        <v>0</v>
      </c>
      <c r="AG145" s="32">
        <v>13.339222222222224</v>
      </c>
      <c r="AH145" s="32">
        <v>0</v>
      </c>
      <c r="AI145" s="37">
        <v>0</v>
      </c>
      <c r="AJ145" s="32">
        <v>54.686111111111131</v>
      </c>
      <c r="AK145" s="32">
        <v>0</v>
      </c>
      <c r="AL145" s="37">
        <v>0</v>
      </c>
      <c r="AM145" t="s">
        <v>172</v>
      </c>
      <c r="AN145" s="34">
        <v>5</v>
      </c>
      <c r="AX145"/>
      <c r="AY145"/>
    </row>
    <row r="146" spans="1:51" x14ac:dyDescent="0.25">
      <c r="A146" t="s">
        <v>1061</v>
      </c>
      <c r="B146" t="s">
        <v>707</v>
      </c>
      <c r="C146" t="s">
        <v>749</v>
      </c>
      <c r="D146" t="s">
        <v>981</v>
      </c>
      <c r="E146" s="32">
        <v>35.033333333333331</v>
      </c>
      <c r="F146" s="32">
        <v>63.50633333333333</v>
      </c>
      <c r="G146" s="32">
        <v>2.536888888888889</v>
      </c>
      <c r="H146" s="37">
        <v>3.9947021906826446E-2</v>
      </c>
      <c r="I146" s="32">
        <v>56.44222222222222</v>
      </c>
      <c r="J146" s="32">
        <v>2.536888888888889</v>
      </c>
      <c r="K146" s="37">
        <v>4.4946651442970199E-2</v>
      </c>
      <c r="L146" s="32">
        <v>17.744888888888887</v>
      </c>
      <c r="M146" s="32">
        <v>0</v>
      </c>
      <c r="N146" s="37">
        <v>0</v>
      </c>
      <c r="O146" s="32">
        <v>10.680777777777777</v>
      </c>
      <c r="P146" s="32">
        <v>0</v>
      </c>
      <c r="Q146" s="37">
        <v>0</v>
      </c>
      <c r="R146" s="32">
        <v>1.7530000000000001</v>
      </c>
      <c r="S146" s="32">
        <v>0</v>
      </c>
      <c r="T146" s="37">
        <v>0</v>
      </c>
      <c r="U146" s="32">
        <v>5.3111111111111109</v>
      </c>
      <c r="V146" s="32">
        <v>0</v>
      </c>
      <c r="W146" s="37">
        <v>0</v>
      </c>
      <c r="X146" s="32">
        <v>18.066111111111113</v>
      </c>
      <c r="Y146" s="32">
        <v>0</v>
      </c>
      <c r="Z146" s="37">
        <v>0</v>
      </c>
      <c r="AA146" s="32">
        <v>0</v>
      </c>
      <c r="AB146" s="32">
        <v>0</v>
      </c>
      <c r="AC146" s="37" t="s">
        <v>1175</v>
      </c>
      <c r="AD146" s="32">
        <v>2.970222222222223</v>
      </c>
      <c r="AE146" s="32">
        <v>2.536888888888889</v>
      </c>
      <c r="AF146" s="37">
        <v>0.8541074367798891</v>
      </c>
      <c r="AG146" s="32">
        <v>0</v>
      </c>
      <c r="AH146" s="32">
        <v>0</v>
      </c>
      <c r="AI146" s="37" t="s">
        <v>1175</v>
      </c>
      <c r="AJ146" s="32">
        <v>24.725111111111108</v>
      </c>
      <c r="AK146" s="32">
        <v>0</v>
      </c>
      <c r="AL146" s="37">
        <v>0</v>
      </c>
      <c r="AM146" t="s">
        <v>354</v>
      </c>
      <c r="AN146" s="34">
        <v>5</v>
      </c>
      <c r="AX146"/>
      <c r="AY146"/>
    </row>
    <row r="147" spans="1:51" x14ac:dyDescent="0.25">
      <c r="A147" t="s">
        <v>1061</v>
      </c>
      <c r="B147" t="s">
        <v>582</v>
      </c>
      <c r="C147" t="s">
        <v>888</v>
      </c>
      <c r="D147" t="s">
        <v>960</v>
      </c>
      <c r="E147" s="32">
        <v>40.18888888888889</v>
      </c>
      <c r="F147" s="32">
        <v>168.5516666666667</v>
      </c>
      <c r="G147" s="32">
        <v>6.8888888888888893</v>
      </c>
      <c r="H147" s="37">
        <v>4.0871081402669138E-2</v>
      </c>
      <c r="I147" s="32">
        <v>158.03611111111115</v>
      </c>
      <c r="J147" s="32">
        <v>6.8888888888888893</v>
      </c>
      <c r="K147" s="37">
        <v>4.3590599898054236E-2</v>
      </c>
      <c r="L147" s="32">
        <v>47.801111111111119</v>
      </c>
      <c r="M147" s="32">
        <v>4.8</v>
      </c>
      <c r="N147" s="37">
        <v>0.10041607586992397</v>
      </c>
      <c r="O147" s="32">
        <v>37.285555555555561</v>
      </c>
      <c r="P147" s="32">
        <v>4.8</v>
      </c>
      <c r="Q147" s="37">
        <v>0.12873618023065231</v>
      </c>
      <c r="R147" s="32">
        <v>4.8266666666666662</v>
      </c>
      <c r="S147" s="32">
        <v>0</v>
      </c>
      <c r="T147" s="37">
        <v>0</v>
      </c>
      <c r="U147" s="32">
        <v>5.6888888888888891</v>
      </c>
      <c r="V147" s="32">
        <v>0</v>
      </c>
      <c r="W147" s="37">
        <v>0</v>
      </c>
      <c r="X147" s="32">
        <v>14.898</v>
      </c>
      <c r="Y147" s="32">
        <v>0</v>
      </c>
      <c r="Z147" s="37">
        <v>0</v>
      </c>
      <c r="AA147" s="32">
        <v>0</v>
      </c>
      <c r="AB147" s="32">
        <v>0</v>
      </c>
      <c r="AC147" s="37" t="s">
        <v>1175</v>
      </c>
      <c r="AD147" s="32">
        <v>92.214777777777797</v>
      </c>
      <c r="AE147" s="32">
        <v>2.088888888888889</v>
      </c>
      <c r="AF147" s="37">
        <v>2.2652430979368209E-2</v>
      </c>
      <c r="AG147" s="32">
        <v>0</v>
      </c>
      <c r="AH147" s="32">
        <v>0</v>
      </c>
      <c r="AI147" s="37" t="s">
        <v>1175</v>
      </c>
      <c r="AJ147" s="32">
        <v>13.637777777777776</v>
      </c>
      <c r="AK147" s="32">
        <v>0</v>
      </c>
      <c r="AL147" s="37">
        <v>0</v>
      </c>
      <c r="AM147" t="s">
        <v>226</v>
      </c>
      <c r="AN147" s="34">
        <v>5</v>
      </c>
      <c r="AX147"/>
      <c r="AY147"/>
    </row>
    <row r="148" spans="1:51" x14ac:dyDescent="0.25">
      <c r="A148" t="s">
        <v>1061</v>
      </c>
      <c r="B148" t="s">
        <v>355</v>
      </c>
      <c r="C148" t="s">
        <v>864</v>
      </c>
      <c r="D148" t="s">
        <v>1024</v>
      </c>
      <c r="E148" s="32">
        <v>26.344444444444445</v>
      </c>
      <c r="F148" s="32">
        <v>118.81966666666666</v>
      </c>
      <c r="G148" s="32">
        <v>12.399999999999999</v>
      </c>
      <c r="H148" s="37">
        <v>0.1043598281990355</v>
      </c>
      <c r="I148" s="32">
        <v>99.314111111111117</v>
      </c>
      <c r="J148" s="32">
        <v>12.399999999999999</v>
      </c>
      <c r="K148" s="37">
        <v>0.12485637601012274</v>
      </c>
      <c r="L148" s="32">
        <v>30.299999999999997</v>
      </c>
      <c r="M148" s="32">
        <v>6.6055555555555552</v>
      </c>
      <c r="N148" s="37">
        <v>0.21800513384671802</v>
      </c>
      <c r="O148" s="32">
        <v>10.794444444444444</v>
      </c>
      <c r="P148" s="32">
        <v>6.6055555555555552</v>
      </c>
      <c r="Q148" s="37">
        <v>0.61194029850746268</v>
      </c>
      <c r="R148" s="32">
        <v>13.994444444444444</v>
      </c>
      <c r="S148" s="32">
        <v>0</v>
      </c>
      <c r="T148" s="37">
        <v>0</v>
      </c>
      <c r="U148" s="32">
        <v>5.5111111111111111</v>
      </c>
      <c r="V148" s="32">
        <v>0</v>
      </c>
      <c r="W148" s="37">
        <v>0</v>
      </c>
      <c r="X148" s="32">
        <v>19.976000000000003</v>
      </c>
      <c r="Y148" s="32">
        <v>0.44444444444444442</v>
      </c>
      <c r="Z148" s="37">
        <v>2.224892092733502E-2</v>
      </c>
      <c r="AA148" s="32">
        <v>0</v>
      </c>
      <c r="AB148" s="32">
        <v>0</v>
      </c>
      <c r="AC148" s="37" t="s">
        <v>1175</v>
      </c>
      <c r="AD148" s="32">
        <v>36.545444444444449</v>
      </c>
      <c r="AE148" s="32">
        <v>5.35</v>
      </c>
      <c r="AF148" s="37">
        <v>0.14639307528830159</v>
      </c>
      <c r="AG148" s="32">
        <v>0</v>
      </c>
      <c r="AH148" s="32">
        <v>0</v>
      </c>
      <c r="AI148" s="37" t="s">
        <v>1175</v>
      </c>
      <c r="AJ148" s="32">
        <v>31.998222222222228</v>
      </c>
      <c r="AK148" s="32">
        <v>0</v>
      </c>
      <c r="AL148" s="37">
        <v>0</v>
      </c>
      <c r="AM148" t="s">
        <v>178</v>
      </c>
      <c r="AN148" s="34">
        <v>5</v>
      </c>
      <c r="AX148"/>
      <c r="AY148"/>
    </row>
    <row r="149" spans="1:51" x14ac:dyDescent="0.25">
      <c r="A149" t="s">
        <v>1061</v>
      </c>
      <c r="B149" t="s">
        <v>356</v>
      </c>
      <c r="C149" t="s">
        <v>797</v>
      </c>
      <c r="D149" t="s">
        <v>988</v>
      </c>
      <c r="E149" s="32">
        <v>47.488888888888887</v>
      </c>
      <c r="F149" s="32">
        <v>226.91666666666669</v>
      </c>
      <c r="G149" s="32">
        <v>0</v>
      </c>
      <c r="H149" s="37">
        <v>0</v>
      </c>
      <c r="I149" s="32">
        <v>206.82499999999999</v>
      </c>
      <c r="J149" s="32">
        <v>0</v>
      </c>
      <c r="K149" s="37">
        <v>0</v>
      </c>
      <c r="L149" s="32">
        <v>54.013888888888893</v>
      </c>
      <c r="M149" s="32">
        <v>0</v>
      </c>
      <c r="N149" s="37">
        <v>0</v>
      </c>
      <c r="O149" s="32">
        <v>33.922222222222224</v>
      </c>
      <c r="P149" s="32">
        <v>0</v>
      </c>
      <c r="Q149" s="37">
        <v>0</v>
      </c>
      <c r="R149" s="32">
        <v>14.758333333333333</v>
      </c>
      <c r="S149" s="32">
        <v>0</v>
      </c>
      <c r="T149" s="37">
        <v>0</v>
      </c>
      <c r="U149" s="32">
        <v>5.333333333333333</v>
      </c>
      <c r="V149" s="32">
        <v>0</v>
      </c>
      <c r="W149" s="37">
        <v>0</v>
      </c>
      <c r="X149" s="32">
        <v>51.991666666666667</v>
      </c>
      <c r="Y149" s="32">
        <v>0</v>
      </c>
      <c r="Z149" s="37">
        <v>0</v>
      </c>
      <c r="AA149" s="32">
        <v>0</v>
      </c>
      <c r="AB149" s="32">
        <v>0</v>
      </c>
      <c r="AC149" s="37" t="s">
        <v>1175</v>
      </c>
      <c r="AD149" s="32">
        <v>120.91111111111111</v>
      </c>
      <c r="AE149" s="32">
        <v>0</v>
      </c>
      <c r="AF149" s="37">
        <v>0</v>
      </c>
      <c r="AG149" s="32">
        <v>0</v>
      </c>
      <c r="AH149" s="32">
        <v>0</v>
      </c>
      <c r="AI149" s="37" t="s">
        <v>1175</v>
      </c>
      <c r="AJ149" s="32">
        <v>0</v>
      </c>
      <c r="AK149" s="32">
        <v>0</v>
      </c>
      <c r="AL149" s="37" t="s">
        <v>1175</v>
      </c>
      <c r="AM149" t="s">
        <v>61</v>
      </c>
      <c r="AN149" s="34">
        <v>5</v>
      </c>
      <c r="AX149"/>
      <c r="AY149"/>
    </row>
    <row r="150" spans="1:51" x14ac:dyDescent="0.25">
      <c r="A150" t="s">
        <v>1061</v>
      </c>
      <c r="B150" t="s">
        <v>363</v>
      </c>
      <c r="C150" t="s">
        <v>749</v>
      </c>
      <c r="D150" t="s">
        <v>981</v>
      </c>
      <c r="E150" s="32">
        <v>55.088888888888889</v>
      </c>
      <c r="F150" s="32">
        <v>187.81699999999998</v>
      </c>
      <c r="G150" s="32">
        <v>59.166666666666671</v>
      </c>
      <c r="H150" s="37">
        <v>0.31502295674335484</v>
      </c>
      <c r="I150" s="32">
        <v>181.40588888888888</v>
      </c>
      <c r="J150" s="32">
        <v>56.133333333333326</v>
      </c>
      <c r="K150" s="37">
        <v>0.30943501160381293</v>
      </c>
      <c r="L150" s="32">
        <v>47.929444444444442</v>
      </c>
      <c r="M150" s="32">
        <v>26.205555555555556</v>
      </c>
      <c r="N150" s="37">
        <v>0.54675274999130674</v>
      </c>
      <c r="O150" s="32">
        <v>41.518333333333331</v>
      </c>
      <c r="P150" s="32">
        <v>23.172222222222221</v>
      </c>
      <c r="Q150" s="37">
        <v>0.55812024139269134</v>
      </c>
      <c r="R150" s="32">
        <v>0</v>
      </c>
      <c r="S150" s="32">
        <v>0</v>
      </c>
      <c r="T150" s="37" t="s">
        <v>1175</v>
      </c>
      <c r="U150" s="32">
        <v>6.4111111111111114</v>
      </c>
      <c r="V150" s="32">
        <v>3.0333333333333332</v>
      </c>
      <c r="W150" s="37">
        <v>0.47313691507798955</v>
      </c>
      <c r="X150" s="32">
        <v>35.328333333333333</v>
      </c>
      <c r="Y150" s="32">
        <v>12.25</v>
      </c>
      <c r="Z150" s="37">
        <v>0.34674718120488751</v>
      </c>
      <c r="AA150" s="32">
        <v>0</v>
      </c>
      <c r="AB150" s="32">
        <v>0</v>
      </c>
      <c r="AC150" s="37" t="s">
        <v>1175</v>
      </c>
      <c r="AD150" s="32">
        <v>91.324888888888864</v>
      </c>
      <c r="AE150" s="32">
        <v>19.8</v>
      </c>
      <c r="AF150" s="37">
        <v>0.21680836671030418</v>
      </c>
      <c r="AG150" s="32">
        <v>7.4568888888888889</v>
      </c>
      <c r="AH150" s="32">
        <v>0</v>
      </c>
      <c r="AI150" s="37">
        <v>0</v>
      </c>
      <c r="AJ150" s="32">
        <v>5.7774444444444448</v>
      </c>
      <c r="AK150" s="32">
        <v>0.91111111111111109</v>
      </c>
      <c r="AL150" s="37">
        <v>0.15770140585033751</v>
      </c>
      <c r="AM150" t="s">
        <v>3</v>
      </c>
      <c r="AN150" s="34">
        <v>5</v>
      </c>
      <c r="AX150"/>
      <c r="AY150"/>
    </row>
    <row r="151" spans="1:51" x14ac:dyDescent="0.25">
      <c r="A151" t="s">
        <v>1061</v>
      </c>
      <c r="B151" t="s">
        <v>609</v>
      </c>
      <c r="C151" t="s">
        <v>857</v>
      </c>
      <c r="D151" t="s">
        <v>1016</v>
      </c>
      <c r="E151" s="32">
        <v>67.311111111111117</v>
      </c>
      <c r="F151" s="32">
        <v>287.77588888888886</v>
      </c>
      <c r="G151" s="32">
        <v>0</v>
      </c>
      <c r="H151" s="37">
        <v>0</v>
      </c>
      <c r="I151" s="32">
        <v>254.37588888888888</v>
      </c>
      <c r="J151" s="32">
        <v>0</v>
      </c>
      <c r="K151" s="37">
        <v>0</v>
      </c>
      <c r="L151" s="32">
        <v>61.811111111111117</v>
      </c>
      <c r="M151" s="32">
        <v>0</v>
      </c>
      <c r="N151" s="37">
        <v>0</v>
      </c>
      <c r="O151" s="32">
        <v>44.833333333333336</v>
      </c>
      <c r="P151" s="32">
        <v>0</v>
      </c>
      <c r="Q151" s="37">
        <v>0</v>
      </c>
      <c r="R151" s="32">
        <v>12.305555555555555</v>
      </c>
      <c r="S151" s="32">
        <v>0</v>
      </c>
      <c r="T151" s="37">
        <v>0</v>
      </c>
      <c r="U151" s="32">
        <v>4.6722222222222225</v>
      </c>
      <c r="V151" s="32">
        <v>0</v>
      </c>
      <c r="W151" s="37">
        <v>0</v>
      </c>
      <c r="X151" s="32">
        <v>21.338888888888889</v>
      </c>
      <c r="Y151" s="32">
        <v>0</v>
      </c>
      <c r="Z151" s="37">
        <v>0</v>
      </c>
      <c r="AA151" s="32">
        <v>16.422222222222221</v>
      </c>
      <c r="AB151" s="32">
        <v>0</v>
      </c>
      <c r="AC151" s="37">
        <v>0</v>
      </c>
      <c r="AD151" s="32">
        <v>131.59444444444443</v>
      </c>
      <c r="AE151" s="32">
        <v>0</v>
      </c>
      <c r="AF151" s="37">
        <v>0</v>
      </c>
      <c r="AG151" s="32">
        <v>16.253666666666668</v>
      </c>
      <c r="AH151" s="32">
        <v>0</v>
      </c>
      <c r="AI151" s="37">
        <v>0</v>
      </c>
      <c r="AJ151" s="32">
        <v>40.355555555555554</v>
      </c>
      <c r="AK151" s="32">
        <v>0</v>
      </c>
      <c r="AL151" s="37">
        <v>0</v>
      </c>
      <c r="AM151" t="s">
        <v>254</v>
      </c>
      <c r="AN151" s="34">
        <v>5</v>
      </c>
      <c r="AX151"/>
      <c r="AY151"/>
    </row>
    <row r="152" spans="1:51" x14ac:dyDescent="0.25">
      <c r="A152" t="s">
        <v>1061</v>
      </c>
      <c r="B152" t="s">
        <v>501</v>
      </c>
      <c r="C152" t="s">
        <v>844</v>
      </c>
      <c r="D152" t="s">
        <v>1014</v>
      </c>
      <c r="E152" s="32">
        <v>41.822222222222223</v>
      </c>
      <c r="F152" s="32">
        <v>202.87222222222221</v>
      </c>
      <c r="G152" s="32">
        <v>0</v>
      </c>
      <c r="H152" s="37">
        <v>0</v>
      </c>
      <c r="I152" s="32">
        <v>186.01666666666665</v>
      </c>
      <c r="J152" s="32">
        <v>0</v>
      </c>
      <c r="K152" s="37">
        <v>0</v>
      </c>
      <c r="L152" s="32">
        <v>58.027777777777779</v>
      </c>
      <c r="M152" s="32">
        <v>0</v>
      </c>
      <c r="N152" s="37">
        <v>0</v>
      </c>
      <c r="O152" s="32">
        <v>41.172222222222224</v>
      </c>
      <c r="P152" s="32">
        <v>0</v>
      </c>
      <c r="Q152" s="37">
        <v>0</v>
      </c>
      <c r="R152" s="32">
        <v>5.666666666666667</v>
      </c>
      <c r="S152" s="32">
        <v>0</v>
      </c>
      <c r="T152" s="37">
        <v>0</v>
      </c>
      <c r="U152" s="32">
        <v>11.188888888888888</v>
      </c>
      <c r="V152" s="32">
        <v>0</v>
      </c>
      <c r="W152" s="37">
        <v>0</v>
      </c>
      <c r="X152" s="32">
        <v>26.475000000000001</v>
      </c>
      <c r="Y152" s="32">
        <v>0</v>
      </c>
      <c r="Z152" s="37">
        <v>0</v>
      </c>
      <c r="AA152" s="32">
        <v>0</v>
      </c>
      <c r="AB152" s="32">
        <v>0</v>
      </c>
      <c r="AC152" s="37" t="s">
        <v>1175</v>
      </c>
      <c r="AD152" s="32">
        <v>118.36944444444444</v>
      </c>
      <c r="AE152" s="32">
        <v>0</v>
      </c>
      <c r="AF152" s="37">
        <v>0</v>
      </c>
      <c r="AG152" s="32">
        <v>0</v>
      </c>
      <c r="AH152" s="32">
        <v>0</v>
      </c>
      <c r="AI152" s="37" t="s">
        <v>1175</v>
      </c>
      <c r="AJ152" s="32">
        <v>0</v>
      </c>
      <c r="AK152" s="32">
        <v>0</v>
      </c>
      <c r="AL152" s="37" t="s">
        <v>1175</v>
      </c>
      <c r="AM152" t="s">
        <v>143</v>
      </c>
      <c r="AN152" s="34">
        <v>5</v>
      </c>
      <c r="AX152"/>
      <c r="AY152"/>
    </row>
    <row r="153" spans="1:51" x14ac:dyDescent="0.25">
      <c r="A153" t="s">
        <v>1061</v>
      </c>
      <c r="B153" t="s">
        <v>455</v>
      </c>
      <c r="C153" t="s">
        <v>818</v>
      </c>
      <c r="D153" t="s">
        <v>983</v>
      </c>
      <c r="E153" s="32">
        <v>57.755555555555553</v>
      </c>
      <c r="F153" s="32">
        <v>190.50588888888885</v>
      </c>
      <c r="G153" s="32">
        <v>0</v>
      </c>
      <c r="H153" s="37">
        <v>0</v>
      </c>
      <c r="I153" s="32">
        <v>175.92811111111109</v>
      </c>
      <c r="J153" s="32">
        <v>0</v>
      </c>
      <c r="K153" s="37">
        <v>0</v>
      </c>
      <c r="L153" s="32">
        <v>50.952111111111108</v>
      </c>
      <c r="M153" s="32">
        <v>0</v>
      </c>
      <c r="N153" s="37">
        <v>0</v>
      </c>
      <c r="O153" s="32">
        <v>36.374333333333333</v>
      </c>
      <c r="P153" s="32">
        <v>0</v>
      </c>
      <c r="Q153" s="37">
        <v>0</v>
      </c>
      <c r="R153" s="32">
        <v>10.222222222222221</v>
      </c>
      <c r="S153" s="32">
        <v>0</v>
      </c>
      <c r="T153" s="37">
        <v>0</v>
      </c>
      <c r="U153" s="32">
        <v>4.3555555555555552</v>
      </c>
      <c r="V153" s="32">
        <v>0</v>
      </c>
      <c r="W153" s="37">
        <v>0</v>
      </c>
      <c r="X153" s="32">
        <v>44.004555555555548</v>
      </c>
      <c r="Y153" s="32">
        <v>0</v>
      </c>
      <c r="Z153" s="37">
        <v>0</v>
      </c>
      <c r="AA153" s="32">
        <v>0</v>
      </c>
      <c r="AB153" s="32">
        <v>0</v>
      </c>
      <c r="AC153" s="37" t="s">
        <v>1175</v>
      </c>
      <c r="AD153" s="32">
        <v>95.549222222222198</v>
      </c>
      <c r="AE153" s="32">
        <v>0</v>
      </c>
      <c r="AF153" s="37">
        <v>0</v>
      </c>
      <c r="AG153" s="32">
        <v>0</v>
      </c>
      <c r="AH153" s="32">
        <v>0</v>
      </c>
      <c r="AI153" s="37" t="s">
        <v>1175</v>
      </c>
      <c r="AJ153" s="32">
        <v>0</v>
      </c>
      <c r="AK153" s="32">
        <v>0</v>
      </c>
      <c r="AL153" s="37" t="s">
        <v>1175</v>
      </c>
      <c r="AM153" t="s">
        <v>97</v>
      </c>
      <c r="AN153" s="34">
        <v>5</v>
      </c>
      <c r="AX153"/>
      <c r="AY153"/>
    </row>
    <row r="154" spans="1:51" x14ac:dyDescent="0.25">
      <c r="A154" t="s">
        <v>1061</v>
      </c>
      <c r="B154" t="s">
        <v>362</v>
      </c>
      <c r="C154" t="s">
        <v>763</v>
      </c>
      <c r="D154" t="s">
        <v>980</v>
      </c>
      <c r="E154" s="32">
        <v>72.400000000000006</v>
      </c>
      <c r="F154" s="32">
        <v>307.3388888888889</v>
      </c>
      <c r="G154" s="32">
        <v>0</v>
      </c>
      <c r="H154" s="37">
        <v>0</v>
      </c>
      <c r="I154" s="32">
        <v>272.26666666666665</v>
      </c>
      <c r="J154" s="32">
        <v>0</v>
      </c>
      <c r="K154" s="37">
        <v>0</v>
      </c>
      <c r="L154" s="32">
        <v>71.480555555555554</v>
      </c>
      <c r="M154" s="32">
        <v>0</v>
      </c>
      <c r="N154" s="37">
        <v>0</v>
      </c>
      <c r="O154" s="32">
        <v>41.430555555555557</v>
      </c>
      <c r="P154" s="32">
        <v>0</v>
      </c>
      <c r="Q154" s="37">
        <v>0</v>
      </c>
      <c r="R154" s="32">
        <v>30.05</v>
      </c>
      <c r="S154" s="32">
        <v>0</v>
      </c>
      <c r="T154" s="37">
        <v>0</v>
      </c>
      <c r="U154" s="32">
        <v>0</v>
      </c>
      <c r="V154" s="32">
        <v>0</v>
      </c>
      <c r="W154" s="37" t="s">
        <v>1175</v>
      </c>
      <c r="X154" s="32">
        <v>67.722222222222229</v>
      </c>
      <c r="Y154" s="32">
        <v>0</v>
      </c>
      <c r="Z154" s="37">
        <v>0</v>
      </c>
      <c r="AA154" s="32">
        <v>5.0222222222222221</v>
      </c>
      <c r="AB154" s="32">
        <v>0</v>
      </c>
      <c r="AC154" s="37">
        <v>0</v>
      </c>
      <c r="AD154" s="32">
        <v>132.55833333333334</v>
      </c>
      <c r="AE154" s="32">
        <v>0</v>
      </c>
      <c r="AF154" s="37">
        <v>0</v>
      </c>
      <c r="AG154" s="32">
        <v>5.6472222222222221</v>
      </c>
      <c r="AH154" s="32">
        <v>0</v>
      </c>
      <c r="AI154" s="37">
        <v>0</v>
      </c>
      <c r="AJ154" s="32">
        <v>24.908333333333335</v>
      </c>
      <c r="AK154" s="32">
        <v>0</v>
      </c>
      <c r="AL154" s="37">
        <v>0</v>
      </c>
      <c r="AM154" t="s">
        <v>2</v>
      </c>
      <c r="AN154" s="34">
        <v>5</v>
      </c>
      <c r="AX154"/>
      <c r="AY154"/>
    </row>
    <row r="155" spans="1:51" x14ac:dyDescent="0.25">
      <c r="A155" t="s">
        <v>1061</v>
      </c>
      <c r="B155" t="s">
        <v>687</v>
      </c>
      <c r="C155" t="s">
        <v>724</v>
      </c>
      <c r="D155" t="s">
        <v>983</v>
      </c>
      <c r="E155" s="32">
        <v>38.522222222222226</v>
      </c>
      <c r="F155" s="32">
        <v>212.88055555555553</v>
      </c>
      <c r="G155" s="32">
        <v>2.0527777777777776</v>
      </c>
      <c r="H155" s="37">
        <v>9.6428618030455267E-3</v>
      </c>
      <c r="I155" s="32">
        <v>191.13888888888889</v>
      </c>
      <c r="J155" s="32">
        <v>0</v>
      </c>
      <c r="K155" s="37">
        <v>0</v>
      </c>
      <c r="L155" s="32">
        <v>97.186111111111103</v>
      </c>
      <c r="M155" s="32">
        <v>2.0527777777777776</v>
      </c>
      <c r="N155" s="37">
        <v>2.1122131077257265E-2</v>
      </c>
      <c r="O155" s="32">
        <v>75.444444444444443</v>
      </c>
      <c r="P155" s="32">
        <v>0</v>
      </c>
      <c r="Q155" s="37">
        <v>0</v>
      </c>
      <c r="R155" s="32">
        <v>16.319444444444443</v>
      </c>
      <c r="S155" s="32">
        <v>2.0527777777777776</v>
      </c>
      <c r="T155" s="37">
        <v>0.12578723404255318</v>
      </c>
      <c r="U155" s="32">
        <v>5.4222222222222225</v>
      </c>
      <c r="V155" s="32">
        <v>0</v>
      </c>
      <c r="W155" s="37">
        <v>0</v>
      </c>
      <c r="X155" s="32">
        <v>20.602777777777778</v>
      </c>
      <c r="Y155" s="32">
        <v>0</v>
      </c>
      <c r="Z155" s="37">
        <v>0</v>
      </c>
      <c r="AA155" s="32">
        <v>0</v>
      </c>
      <c r="AB155" s="32">
        <v>0</v>
      </c>
      <c r="AC155" s="37" t="s">
        <v>1175</v>
      </c>
      <c r="AD155" s="32">
        <v>95.091666666666669</v>
      </c>
      <c r="AE155" s="32">
        <v>0</v>
      </c>
      <c r="AF155" s="37">
        <v>0</v>
      </c>
      <c r="AG155" s="32">
        <v>0</v>
      </c>
      <c r="AH155" s="32">
        <v>0</v>
      </c>
      <c r="AI155" s="37" t="s">
        <v>1175</v>
      </c>
      <c r="AJ155" s="32">
        <v>0</v>
      </c>
      <c r="AK155" s="32">
        <v>0</v>
      </c>
      <c r="AL155" s="37" t="s">
        <v>1175</v>
      </c>
      <c r="AM155" t="s">
        <v>333</v>
      </c>
      <c r="AN155" s="34">
        <v>5</v>
      </c>
      <c r="AX155"/>
      <c r="AY155"/>
    </row>
    <row r="156" spans="1:51" x14ac:dyDescent="0.25">
      <c r="A156" t="s">
        <v>1061</v>
      </c>
      <c r="B156" t="s">
        <v>686</v>
      </c>
      <c r="C156" t="s">
        <v>778</v>
      </c>
      <c r="D156" t="s">
        <v>979</v>
      </c>
      <c r="E156" s="32">
        <v>42.666666666666664</v>
      </c>
      <c r="F156" s="32">
        <v>237.21944444444443</v>
      </c>
      <c r="G156" s="32">
        <v>1.4194444444444445</v>
      </c>
      <c r="H156" s="37">
        <v>5.9836766238480551E-3</v>
      </c>
      <c r="I156" s="32">
        <v>203.99166666666667</v>
      </c>
      <c r="J156" s="32">
        <v>0</v>
      </c>
      <c r="K156" s="37">
        <v>0</v>
      </c>
      <c r="L156" s="32">
        <v>118.88611111111111</v>
      </c>
      <c r="M156" s="32">
        <v>1.4194444444444445</v>
      </c>
      <c r="N156" s="37">
        <v>1.1939531297460223E-2</v>
      </c>
      <c r="O156" s="32">
        <v>85.658333333333331</v>
      </c>
      <c r="P156" s="32">
        <v>0</v>
      </c>
      <c r="Q156" s="37">
        <v>0</v>
      </c>
      <c r="R156" s="32">
        <v>33.227777777777774</v>
      </c>
      <c r="S156" s="32">
        <v>1.4194444444444445</v>
      </c>
      <c r="T156" s="37">
        <v>4.2718608928272873E-2</v>
      </c>
      <c r="U156" s="32">
        <v>0</v>
      </c>
      <c r="V156" s="32">
        <v>0</v>
      </c>
      <c r="W156" s="37" t="s">
        <v>1175</v>
      </c>
      <c r="X156" s="32">
        <v>13.205555555555556</v>
      </c>
      <c r="Y156" s="32">
        <v>0</v>
      </c>
      <c r="Z156" s="37">
        <v>0</v>
      </c>
      <c r="AA156" s="32">
        <v>0</v>
      </c>
      <c r="AB156" s="32">
        <v>0</v>
      </c>
      <c r="AC156" s="37" t="s">
        <v>1175</v>
      </c>
      <c r="AD156" s="32">
        <v>105.12777777777778</v>
      </c>
      <c r="AE156" s="32">
        <v>0</v>
      </c>
      <c r="AF156" s="37">
        <v>0</v>
      </c>
      <c r="AG156" s="32">
        <v>0</v>
      </c>
      <c r="AH156" s="32">
        <v>0</v>
      </c>
      <c r="AI156" s="37" t="s">
        <v>1175</v>
      </c>
      <c r="AJ156" s="32">
        <v>0</v>
      </c>
      <c r="AK156" s="32">
        <v>0</v>
      </c>
      <c r="AL156" s="37" t="s">
        <v>1175</v>
      </c>
      <c r="AM156" t="s">
        <v>332</v>
      </c>
      <c r="AN156" s="34">
        <v>5</v>
      </c>
      <c r="AX156"/>
      <c r="AY156"/>
    </row>
    <row r="157" spans="1:51" x14ac:dyDescent="0.25">
      <c r="A157" t="s">
        <v>1061</v>
      </c>
      <c r="B157" t="s">
        <v>593</v>
      </c>
      <c r="C157" t="s">
        <v>729</v>
      </c>
      <c r="D157" t="s">
        <v>1020</v>
      </c>
      <c r="E157" s="32">
        <v>49.81111111111111</v>
      </c>
      <c r="F157" s="32">
        <v>188.80333333333334</v>
      </c>
      <c r="G157" s="32">
        <v>33.163333333333334</v>
      </c>
      <c r="H157" s="37">
        <v>0.17565014741971363</v>
      </c>
      <c r="I157" s="32">
        <v>165.15</v>
      </c>
      <c r="J157" s="32">
        <v>33.163333333333334</v>
      </c>
      <c r="K157" s="37">
        <v>0.20080734685639318</v>
      </c>
      <c r="L157" s="32">
        <v>33.903333333333336</v>
      </c>
      <c r="M157" s="32">
        <v>9.0688888888888926</v>
      </c>
      <c r="N157" s="37">
        <v>0.26749254416150503</v>
      </c>
      <c r="O157" s="32">
        <v>16.073333333333338</v>
      </c>
      <c r="P157" s="32">
        <v>9.0688888888888926</v>
      </c>
      <c r="Q157" s="37">
        <v>0.56421954928798568</v>
      </c>
      <c r="R157" s="32">
        <v>12.763333333333334</v>
      </c>
      <c r="S157" s="32">
        <v>0</v>
      </c>
      <c r="T157" s="37">
        <v>0</v>
      </c>
      <c r="U157" s="32">
        <v>5.0666666666666664</v>
      </c>
      <c r="V157" s="32">
        <v>0</v>
      </c>
      <c r="W157" s="37">
        <v>0</v>
      </c>
      <c r="X157" s="32">
        <v>22.254444444444445</v>
      </c>
      <c r="Y157" s="32">
        <v>0.87222222222222223</v>
      </c>
      <c r="Z157" s="37">
        <v>3.9193169903639719E-2</v>
      </c>
      <c r="AA157" s="32">
        <v>5.8233333333333333</v>
      </c>
      <c r="AB157" s="32">
        <v>0</v>
      </c>
      <c r="AC157" s="37">
        <v>0</v>
      </c>
      <c r="AD157" s="32">
        <v>113.52777777777777</v>
      </c>
      <c r="AE157" s="32">
        <v>23.222222222222221</v>
      </c>
      <c r="AF157" s="37">
        <v>0.20455101541472964</v>
      </c>
      <c r="AG157" s="32">
        <v>6.5677777777777804</v>
      </c>
      <c r="AH157" s="32">
        <v>0</v>
      </c>
      <c r="AI157" s="37">
        <v>0</v>
      </c>
      <c r="AJ157" s="32">
        <v>6.7266666666666666</v>
      </c>
      <c r="AK157" s="32">
        <v>0</v>
      </c>
      <c r="AL157" s="37">
        <v>0</v>
      </c>
      <c r="AM157" t="s">
        <v>238</v>
      </c>
      <c r="AN157" s="34">
        <v>5</v>
      </c>
      <c r="AX157"/>
      <c r="AY157"/>
    </row>
    <row r="158" spans="1:51" x14ac:dyDescent="0.25">
      <c r="A158" t="s">
        <v>1061</v>
      </c>
      <c r="B158" t="s">
        <v>576</v>
      </c>
      <c r="C158" t="s">
        <v>748</v>
      </c>
      <c r="D158" t="s">
        <v>983</v>
      </c>
      <c r="E158" s="32">
        <v>91.6</v>
      </c>
      <c r="F158" s="32">
        <v>529.1583333333333</v>
      </c>
      <c r="G158" s="32">
        <v>6.2777777777777786</v>
      </c>
      <c r="H158" s="37">
        <v>1.1863703890349981E-2</v>
      </c>
      <c r="I158" s="32">
        <v>474.62222222222221</v>
      </c>
      <c r="J158" s="32">
        <v>8.8888888888888892E-2</v>
      </c>
      <c r="K158" s="37">
        <v>1.8728345350688268E-4</v>
      </c>
      <c r="L158" s="32">
        <v>123.99166666666667</v>
      </c>
      <c r="M158" s="32">
        <v>6.2777777777777786</v>
      </c>
      <c r="N158" s="37">
        <v>5.0630642740327532E-2</v>
      </c>
      <c r="O158" s="32">
        <v>74.827777777777783</v>
      </c>
      <c r="P158" s="32">
        <v>8.8888888888888892E-2</v>
      </c>
      <c r="Q158" s="37">
        <v>1.1879129853738213E-3</v>
      </c>
      <c r="R158" s="32">
        <v>42.924999999999997</v>
      </c>
      <c r="S158" s="32">
        <v>2.9722222222222223</v>
      </c>
      <c r="T158" s="37">
        <v>6.9242218339481007E-2</v>
      </c>
      <c r="U158" s="32">
        <v>6.2388888888888889</v>
      </c>
      <c r="V158" s="32">
        <v>3.2166666666666668</v>
      </c>
      <c r="W158" s="37">
        <v>0.51558325912733749</v>
      </c>
      <c r="X158" s="32">
        <v>106.23888888888889</v>
      </c>
      <c r="Y158" s="32">
        <v>0</v>
      </c>
      <c r="Z158" s="37">
        <v>0</v>
      </c>
      <c r="AA158" s="32">
        <v>5.3722222222222218</v>
      </c>
      <c r="AB158" s="32">
        <v>0</v>
      </c>
      <c r="AC158" s="37">
        <v>0</v>
      </c>
      <c r="AD158" s="32">
        <v>290.30555555555554</v>
      </c>
      <c r="AE158" s="32">
        <v>0</v>
      </c>
      <c r="AF158" s="37">
        <v>0</v>
      </c>
      <c r="AG158" s="32">
        <v>0</v>
      </c>
      <c r="AH158" s="32">
        <v>0</v>
      </c>
      <c r="AI158" s="37" t="s">
        <v>1175</v>
      </c>
      <c r="AJ158" s="32">
        <v>3.25</v>
      </c>
      <c r="AK158" s="32">
        <v>0</v>
      </c>
      <c r="AL158" s="37">
        <v>0</v>
      </c>
      <c r="AM158" t="s">
        <v>220</v>
      </c>
      <c r="AN158" s="34">
        <v>5</v>
      </c>
      <c r="AX158"/>
      <c r="AY158"/>
    </row>
    <row r="159" spans="1:51" x14ac:dyDescent="0.25">
      <c r="A159" t="s">
        <v>1061</v>
      </c>
      <c r="B159" t="s">
        <v>627</v>
      </c>
      <c r="C159" t="s">
        <v>913</v>
      </c>
      <c r="D159" t="s">
        <v>982</v>
      </c>
      <c r="E159" s="32">
        <v>23.277777777777779</v>
      </c>
      <c r="F159" s="32">
        <v>141.01655555555556</v>
      </c>
      <c r="G159" s="32">
        <v>0</v>
      </c>
      <c r="H159" s="37">
        <v>0</v>
      </c>
      <c r="I159" s="32">
        <v>124.88877777777778</v>
      </c>
      <c r="J159" s="32">
        <v>0</v>
      </c>
      <c r="K159" s="37">
        <v>0</v>
      </c>
      <c r="L159" s="32">
        <v>39.216666666666661</v>
      </c>
      <c r="M159" s="32">
        <v>0</v>
      </c>
      <c r="N159" s="37">
        <v>0</v>
      </c>
      <c r="O159" s="32">
        <v>24.322222222222223</v>
      </c>
      <c r="P159" s="32">
        <v>0</v>
      </c>
      <c r="Q159" s="37">
        <v>0</v>
      </c>
      <c r="R159" s="32">
        <v>8.280555555555555</v>
      </c>
      <c r="S159" s="32">
        <v>0</v>
      </c>
      <c r="T159" s="37">
        <v>0</v>
      </c>
      <c r="U159" s="32">
        <v>6.6138888888888889</v>
      </c>
      <c r="V159" s="32">
        <v>0</v>
      </c>
      <c r="W159" s="37">
        <v>0</v>
      </c>
      <c r="X159" s="32">
        <v>22.733333333333334</v>
      </c>
      <c r="Y159" s="32">
        <v>0</v>
      </c>
      <c r="Z159" s="37">
        <v>0</v>
      </c>
      <c r="AA159" s="32">
        <v>1.2333333333333334</v>
      </c>
      <c r="AB159" s="32">
        <v>0</v>
      </c>
      <c r="AC159" s="37">
        <v>0</v>
      </c>
      <c r="AD159" s="32">
        <v>72.280444444444441</v>
      </c>
      <c r="AE159" s="32">
        <v>0</v>
      </c>
      <c r="AF159" s="37">
        <v>0</v>
      </c>
      <c r="AG159" s="32">
        <v>0</v>
      </c>
      <c r="AH159" s="32">
        <v>0</v>
      </c>
      <c r="AI159" s="37" t="s">
        <v>1175</v>
      </c>
      <c r="AJ159" s="32">
        <v>5.552777777777778</v>
      </c>
      <c r="AK159" s="32">
        <v>0</v>
      </c>
      <c r="AL159" s="37">
        <v>0</v>
      </c>
      <c r="AM159" t="s">
        <v>273</v>
      </c>
      <c r="AN159" s="34">
        <v>5</v>
      </c>
      <c r="AX159"/>
      <c r="AY159"/>
    </row>
    <row r="160" spans="1:51" x14ac:dyDescent="0.25">
      <c r="A160" t="s">
        <v>1061</v>
      </c>
      <c r="B160" t="s">
        <v>583</v>
      </c>
      <c r="C160" t="s">
        <v>889</v>
      </c>
      <c r="D160" t="s">
        <v>999</v>
      </c>
      <c r="E160" s="32">
        <v>28.222222222222221</v>
      </c>
      <c r="F160" s="32">
        <v>104.48555555555555</v>
      </c>
      <c r="G160" s="32">
        <v>0</v>
      </c>
      <c r="H160" s="37">
        <v>0</v>
      </c>
      <c r="I160" s="32">
        <v>94.21888888888887</v>
      </c>
      <c r="J160" s="32">
        <v>0</v>
      </c>
      <c r="K160" s="37">
        <v>0</v>
      </c>
      <c r="L160" s="32">
        <v>39.352888888888884</v>
      </c>
      <c r="M160" s="32">
        <v>0</v>
      </c>
      <c r="N160" s="37">
        <v>0</v>
      </c>
      <c r="O160" s="32">
        <v>29.086222222222215</v>
      </c>
      <c r="P160" s="32">
        <v>0</v>
      </c>
      <c r="Q160" s="37">
        <v>0</v>
      </c>
      <c r="R160" s="32">
        <v>0</v>
      </c>
      <c r="S160" s="32">
        <v>0</v>
      </c>
      <c r="T160" s="37" t="s">
        <v>1175</v>
      </c>
      <c r="U160" s="32">
        <v>10.266666666666667</v>
      </c>
      <c r="V160" s="32">
        <v>0</v>
      </c>
      <c r="W160" s="37">
        <v>0</v>
      </c>
      <c r="X160" s="32">
        <v>6.2596666666666652</v>
      </c>
      <c r="Y160" s="32">
        <v>0</v>
      </c>
      <c r="Z160" s="37">
        <v>0</v>
      </c>
      <c r="AA160" s="32">
        <v>0</v>
      </c>
      <c r="AB160" s="32">
        <v>0</v>
      </c>
      <c r="AC160" s="37" t="s">
        <v>1175</v>
      </c>
      <c r="AD160" s="32">
        <v>47.758555555555553</v>
      </c>
      <c r="AE160" s="32">
        <v>0</v>
      </c>
      <c r="AF160" s="37">
        <v>0</v>
      </c>
      <c r="AG160" s="32">
        <v>0</v>
      </c>
      <c r="AH160" s="32">
        <v>0</v>
      </c>
      <c r="AI160" s="37" t="s">
        <v>1175</v>
      </c>
      <c r="AJ160" s="32">
        <v>11.114444444444445</v>
      </c>
      <c r="AK160" s="32">
        <v>0</v>
      </c>
      <c r="AL160" s="37">
        <v>0</v>
      </c>
      <c r="AM160" t="s">
        <v>227</v>
      </c>
      <c r="AN160" s="34">
        <v>5</v>
      </c>
      <c r="AX160"/>
      <c r="AY160"/>
    </row>
    <row r="161" spans="1:51" x14ac:dyDescent="0.25">
      <c r="A161" t="s">
        <v>1061</v>
      </c>
      <c r="B161" t="s">
        <v>421</v>
      </c>
      <c r="C161" t="s">
        <v>798</v>
      </c>
      <c r="D161" t="s">
        <v>999</v>
      </c>
      <c r="E161" s="32">
        <v>40.955555555555556</v>
      </c>
      <c r="F161" s="32">
        <v>172.46266666666662</v>
      </c>
      <c r="G161" s="32">
        <v>36.530555555555551</v>
      </c>
      <c r="H161" s="37">
        <v>0.21181717911251649</v>
      </c>
      <c r="I161" s="32">
        <v>168.81822222222218</v>
      </c>
      <c r="J161" s="32">
        <v>36.263888888888886</v>
      </c>
      <c r="K161" s="37">
        <v>0.21481027587859133</v>
      </c>
      <c r="L161" s="32">
        <v>17.827777777777776</v>
      </c>
      <c r="M161" s="32">
        <v>0.48888888888888887</v>
      </c>
      <c r="N161" s="37">
        <v>2.7422873169211593E-2</v>
      </c>
      <c r="O161" s="32">
        <v>14.45</v>
      </c>
      <c r="P161" s="32">
        <v>0.48888888888888887</v>
      </c>
      <c r="Q161" s="37">
        <v>3.3833141099577087E-2</v>
      </c>
      <c r="R161" s="32">
        <v>0</v>
      </c>
      <c r="S161" s="32">
        <v>0</v>
      </c>
      <c r="T161" s="37" t="s">
        <v>1175</v>
      </c>
      <c r="U161" s="32">
        <v>3.3777777777777778</v>
      </c>
      <c r="V161" s="32">
        <v>0</v>
      </c>
      <c r="W161" s="37">
        <v>0</v>
      </c>
      <c r="X161" s="32">
        <v>46.477222222222217</v>
      </c>
      <c r="Y161" s="32">
        <v>1.8666666666666667</v>
      </c>
      <c r="Z161" s="37">
        <v>4.0163042828625733E-2</v>
      </c>
      <c r="AA161" s="32">
        <v>0.26666666666666666</v>
      </c>
      <c r="AB161" s="32">
        <v>0.26666666666666666</v>
      </c>
      <c r="AC161" s="37">
        <v>1</v>
      </c>
      <c r="AD161" s="32">
        <v>107.89099999999995</v>
      </c>
      <c r="AE161" s="32">
        <v>33.908333333333331</v>
      </c>
      <c r="AF161" s="37">
        <v>0.31428324265539614</v>
      </c>
      <c r="AG161" s="32">
        <v>0</v>
      </c>
      <c r="AH161" s="32">
        <v>0</v>
      </c>
      <c r="AI161" s="37" t="s">
        <v>1175</v>
      </c>
      <c r="AJ161" s="32">
        <v>0</v>
      </c>
      <c r="AK161" s="32">
        <v>0</v>
      </c>
      <c r="AL161" s="37" t="s">
        <v>1175</v>
      </c>
      <c r="AM161" t="s">
        <v>62</v>
      </c>
      <c r="AN161" s="34">
        <v>5</v>
      </c>
      <c r="AX161"/>
      <c r="AY161"/>
    </row>
    <row r="162" spans="1:51" x14ac:dyDescent="0.25">
      <c r="A162" t="s">
        <v>1061</v>
      </c>
      <c r="B162" t="s">
        <v>558</v>
      </c>
      <c r="C162" t="s">
        <v>742</v>
      </c>
      <c r="D162" t="s">
        <v>964</v>
      </c>
      <c r="E162" s="32">
        <v>58.733333333333334</v>
      </c>
      <c r="F162" s="32">
        <v>257.44722222222219</v>
      </c>
      <c r="G162" s="32">
        <v>6.4555555555555557</v>
      </c>
      <c r="H162" s="37">
        <v>2.5075258143524567E-2</v>
      </c>
      <c r="I162" s="32">
        <v>227.64444444444445</v>
      </c>
      <c r="J162" s="32">
        <v>6.4555555555555557</v>
      </c>
      <c r="K162" s="37">
        <v>2.8358063256540413E-2</v>
      </c>
      <c r="L162" s="32">
        <v>56.55</v>
      </c>
      <c r="M162" s="32">
        <v>6.0027777777777782</v>
      </c>
      <c r="N162" s="37">
        <v>0.10614991649474409</v>
      </c>
      <c r="O162" s="32">
        <v>33.94166666666667</v>
      </c>
      <c r="P162" s="32">
        <v>6.0027777777777782</v>
      </c>
      <c r="Q162" s="37">
        <v>0.17685571650707912</v>
      </c>
      <c r="R162" s="32">
        <v>17.630555555555556</v>
      </c>
      <c r="S162" s="32">
        <v>0</v>
      </c>
      <c r="T162" s="37">
        <v>0</v>
      </c>
      <c r="U162" s="32">
        <v>4.9777777777777779</v>
      </c>
      <c r="V162" s="32">
        <v>0</v>
      </c>
      <c r="W162" s="37">
        <v>0</v>
      </c>
      <c r="X162" s="32">
        <v>52.62777777777778</v>
      </c>
      <c r="Y162" s="32">
        <v>0</v>
      </c>
      <c r="Z162" s="37">
        <v>0</v>
      </c>
      <c r="AA162" s="32">
        <v>7.1944444444444446</v>
      </c>
      <c r="AB162" s="32">
        <v>0</v>
      </c>
      <c r="AC162" s="37">
        <v>0</v>
      </c>
      <c r="AD162" s="32">
        <v>141.07499999999999</v>
      </c>
      <c r="AE162" s="32">
        <v>0.45277777777777778</v>
      </c>
      <c r="AF162" s="37">
        <v>3.2094827416464847E-3</v>
      </c>
      <c r="AG162" s="32">
        <v>0</v>
      </c>
      <c r="AH162" s="32">
        <v>0</v>
      </c>
      <c r="AI162" s="37" t="s">
        <v>1175</v>
      </c>
      <c r="AJ162" s="32">
        <v>0</v>
      </c>
      <c r="AK162" s="32">
        <v>0</v>
      </c>
      <c r="AL162" s="37" t="s">
        <v>1175</v>
      </c>
      <c r="AM162" t="s">
        <v>202</v>
      </c>
      <c r="AN162" s="34">
        <v>5</v>
      </c>
      <c r="AX162"/>
      <c r="AY162"/>
    </row>
    <row r="163" spans="1:51" x14ac:dyDescent="0.25">
      <c r="A163" t="s">
        <v>1061</v>
      </c>
      <c r="B163" t="s">
        <v>550</v>
      </c>
      <c r="C163" t="s">
        <v>873</v>
      </c>
      <c r="D163" t="s">
        <v>1025</v>
      </c>
      <c r="E163" s="32">
        <v>77.155555555555551</v>
      </c>
      <c r="F163" s="32">
        <v>322.93888888888893</v>
      </c>
      <c r="G163" s="32">
        <v>61.95</v>
      </c>
      <c r="H163" s="37">
        <v>0.19183195995114313</v>
      </c>
      <c r="I163" s="32">
        <v>309.83611111111111</v>
      </c>
      <c r="J163" s="32">
        <v>61.95</v>
      </c>
      <c r="K163" s="37">
        <v>0.19994441505814006</v>
      </c>
      <c r="L163" s="32">
        <v>66.361111111111114</v>
      </c>
      <c r="M163" s="32">
        <v>7.7305555555555552</v>
      </c>
      <c r="N163" s="37">
        <v>0.11649225617413142</v>
      </c>
      <c r="O163" s="32">
        <v>53.258333333333333</v>
      </c>
      <c r="P163" s="32">
        <v>7.7305555555555552</v>
      </c>
      <c r="Q163" s="37">
        <v>0.14515203671830176</v>
      </c>
      <c r="R163" s="32">
        <v>7.5916666666666668</v>
      </c>
      <c r="S163" s="32">
        <v>0</v>
      </c>
      <c r="T163" s="37">
        <v>0</v>
      </c>
      <c r="U163" s="32">
        <v>5.5111111111111111</v>
      </c>
      <c r="V163" s="32">
        <v>0</v>
      </c>
      <c r="W163" s="37">
        <v>0</v>
      </c>
      <c r="X163" s="32">
        <v>62.597222222222221</v>
      </c>
      <c r="Y163" s="32">
        <v>11.852777777777778</v>
      </c>
      <c r="Z163" s="37">
        <v>0.18934990015531397</v>
      </c>
      <c r="AA163" s="32">
        <v>0</v>
      </c>
      <c r="AB163" s="32">
        <v>0</v>
      </c>
      <c r="AC163" s="37" t="s">
        <v>1175</v>
      </c>
      <c r="AD163" s="32">
        <v>179.55277777777778</v>
      </c>
      <c r="AE163" s="32">
        <v>42.366666666666667</v>
      </c>
      <c r="AF163" s="37">
        <v>0.23595662061603676</v>
      </c>
      <c r="AG163" s="32">
        <v>10.033333333333333</v>
      </c>
      <c r="AH163" s="32">
        <v>0</v>
      </c>
      <c r="AI163" s="37">
        <v>0</v>
      </c>
      <c r="AJ163" s="32">
        <v>4.3944444444444448</v>
      </c>
      <c r="AK163" s="32">
        <v>0</v>
      </c>
      <c r="AL163" s="37">
        <v>0</v>
      </c>
      <c r="AM163" t="s">
        <v>194</v>
      </c>
      <c r="AN163" s="34">
        <v>5</v>
      </c>
      <c r="AX163"/>
      <c r="AY163"/>
    </row>
    <row r="164" spans="1:51" x14ac:dyDescent="0.25">
      <c r="A164" t="s">
        <v>1061</v>
      </c>
      <c r="B164" t="s">
        <v>472</v>
      </c>
      <c r="C164" t="s">
        <v>829</v>
      </c>
      <c r="D164" t="s">
        <v>956</v>
      </c>
      <c r="E164" s="32">
        <v>24.5</v>
      </c>
      <c r="F164" s="32">
        <v>87.592555555555549</v>
      </c>
      <c r="G164" s="32">
        <v>0.86222222222222211</v>
      </c>
      <c r="H164" s="37">
        <v>9.8435559592202782E-3</v>
      </c>
      <c r="I164" s="32">
        <v>76.070333333333338</v>
      </c>
      <c r="J164" s="32">
        <v>0.86222222222222211</v>
      </c>
      <c r="K164" s="37">
        <v>1.1334539819143978E-2</v>
      </c>
      <c r="L164" s="32">
        <v>26.183555555555557</v>
      </c>
      <c r="M164" s="32">
        <v>0</v>
      </c>
      <c r="N164" s="37">
        <v>0</v>
      </c>
      <c r="O164" s="32">
        <v>14.661333333333333</v>
      </c>
      <c r="P164" s="32">
        <v>0</v>
      </c>
      <c r="Q164" s="37">
        <v>0</v>
      </c>
      <c r="R164" s="32">
        <v>5.65</v>
      </c>
      <c r="S164" s="32">
        <v>0</v>
      </c>
      <c r="T164" s="37">
        <v>0</v>
      </c>
      <c r="U164" s="32">
        <v>5.8722222222222218</v>
      </c>
      <c r="V164" s="32">
        <v>0</v>
      </c>
      <c r="W164" s="37">
        <v>0</v>
      </c>
      <c r="X164" s="32">
        <v>21.679000000000006</v>
      </c>
      <c r="Y164" s="32">
        <v>0.86222222222222211</v>
      </c>
      <c r="Z164" s="37">
        <v>3.9772232216533136E-2</v>
      </c>
      <c r="AA164" s="32">
        <v>0</v>
      </c>
      <c r="AB164" s="32">
        <v>0</v>
      </c>
      <c r="AC164" s="37" t="s">
        <v>1175</v>
      </c>
      <c r="AD164" s="32">
        <v>39.729999999999997</v>
      </c>
      <c r="AE164" s="32">
        <v>0</v>
      </c>
      <c r="AF164" s="37">
        <v>0</v>
      </c>
      <c r="AG164" s="32">
        <v>0</v>
      </c>
      <c r="AH164" s="32">
        <v>0</v>
      </c>
      <c r="AI164" s="37" t="s">
        <v>1175</v>
      </c>
      <c r="AJ164" s="32">
        <v>0</v>
      </c>
      <c r="AK164" s="32">
        <v>0</v>
      </c>
      <c r="AL164" s="37" t="s">
        <v>1175</v>
      </c>
      <c r="AM164" t="s">
        <v>114</v>
      </c>
      <c r="AN164" s="34">
        <v>5</v>
      </c>
      <c r="AX164"/>
      <c r="AY164"/>
    </row>
    <row r="165" spans="1:51" x14ac:dyDescent="0.25">
      <c r="A165" t="s">
        <v>1061</v>
      </c>
      <c r="B165" t="s">
        <v>674</v>
      </c>
      <c r="C165" t="s">
        <v>943</v>
      </c>
      <c r="D165" t="s">
        <v>983</v>
      </c>
      <c r="E165" s="32">
        <v>17.18888888888889</v>
      </c>
      <c r="F165" s="32">
        <v>46.177777777777777</v>
      </c>
      <c r="G165" s="32">
        <v>0</v>
      </c>
      <c r="H165" s="37">
        <v>0</v>
      </c>
      <c r="I165" s="32">
        <v>39.663888888888891</v>
      </c>
      <c r="J165" s="32">
        <v>0</v>
      </c>
      <c r="K165" s="37">
        <v>0</v>
      </c>
      <c r="L165" s="32">
        <v>14.102777777777778</v>
      </c>
      <c r="M165" s="32">
        <v>0</v>
      </c>
      <c r="N165" s="37">
        <v>0</v>
      </c>
      <c r="O165" s="32">
        <v>7.5888888888888886</v>
      </c>
      <c r="P165" s="32">
        <v>0</v>
      </c>
      <c r="Q165" s="37">
        <v>0</v>
      </c>
      <c r="R165" s="32">
        <v>0</v>
      </c>
      <c r="S165" s="32">
        <v>0</v>
      </c>
      <c r="T165" s="37" t="s">
        <v>1175</v>
      </c>
      <c r="U165" s="32">
        <v>6.5138888888888893</v>
      </c>
      <c r="V165" s="32">
        <v>0</v>
      </c>
      <c r="W165" s="37">
        <v>0</v>
      </c>
      <c r="X165" s="32">
        <v>16.68888888888889</v>
      </c>
      <c r="Y165" s="32">
        <v>0</v>
      </c>
      <c r="Z165" s="37">
        <v>0</v>
      </c>
      <c r="AA165" s="32">
        <v>0</v>
      </c>
      <c r="AB165" s="32">
        <v>0</v>
      </c>
      <c r="AC165" s="37" t="s">
        <v>1175</v>
      </c>
      <c r="AD165" s="32">
        <v>15.386111111111111</v>
      </c>
      <c r="AE165" s="32">
        <v>0</v>
      </c>
      <c r="AF165" s="37">
        <v>0</v>
      </c>
      <c r="AG165" s="32">
        <v>0</v>
      </c>
      <c r="AH165" s="32">
        <v>0</v>
      </c>
      <c r="AI165" s="37" t="s">
        <v>1175</v>
      </c>
      <c r="AJ165" s="32">
        <v>0</v>
      </c>
      <c r="AK165" s="32">
        <v>0</v>
      </c>
      <c r="AL165" s="37" t="s">
        <v>1175</v>
      </c>
      <c r="AM165" t="s">
        <v>320</v>
      </c>
      <c r="AN165" s="34">
        <v>5</v>
      </c>
      <c r="AX165"/>
      <c r="AY165"/>
    </row>
    <row r="166" spans="1:51" x14ac:dyDescent="0.25">
      <c r="A166" t="s">
        <v>1061</v>
      </c>
      <c r="B166" t="s">
        <v>395</v>
      </c>
      <c r="C166" t="s">
        <v>781</v>
      </c>
      <c r="D166" t="s">
        <v>983</v>
      </c>
      <c r="E166" s="32">
        <v>49</v>
      </c>
      <c r="F166" s="32">
        <v>224.29722222222222</v>
      </c>
      <c r="G166" s="32">
        <v>0</v>
      </c>
      <c r="H166" s="37">
        <v>0</v>
      </c>
      <c r="I166" s="32">
        <v>201.14166666666665</v>
      </c>
      <c r="J166" s="32">
        <v>0</v>
      </c>
      <c r="K166" s="37">
        <v>0</v>
      </c>
      <c r="L166" s="32">
        <v>58.519444444444446</v>
      </c>
      <c r="M166" s="32">
        <v>0</v>
      </c>
      <c r="N166" s="37">
        <v>0</v>
      </c>
      <c r="O166" s="32">
        <v>40.963888888888889</v>
      </c>
      <c r="P166" s="32">
        <v>0</v>
      </c>
      <c r="Q166" s="37">
        <v>0</v>
      </c>
      <c r="R166" s="32">
        <v>17.555555555555557</v>
      </c>
      <c r="S166" s="32">
        <v>0</v>
      </c>
      <c r="T166" s="37">
        <v>0</v>
      </c>
      <c r="U166" s="32">
        <v>0</v>
      </c>
      <c r="V166" s="32">
        <v>0</v>
      </c>
      <c r="W166" s="37" t="s">
        <v>1175</v>
      </c>
      <c r="X166" s="32">
        <v>32.519444444444446</v>
      </c>
      <c r="Y166" s="32">
        <v>0</v>
      </c>
      <c r="Z166" s="37">
        <v>0</v>
      </c>
      <c r="AA166" s="32">
        <v>5.6</v>
      </c>
      <c r="AB166" s="32">
        <v>0</v>
      </c>
      <c r="AC166" s="37">
        <v>0</v>
      </c>
      <c r="AD166" s="32">
        <v>125.15833333333333</v>
      </c>
      <c r="AE166" s="32">
        <v>0</v>
      </c>
      <c r="AF166" s="37">
        <v>0</v>
      </c>
      <c r="AG166" s="32">
        <v>0</v>
      </c>
      <c r="AH166" s="32">
        <v>0</v>
      </c>
      <c r="AI166" s="37" t="s">
        <v>1175</v>
      </c>
      <c r="AJ166" s="32">
        <v>2.5</v>
      </c>
      <c r="AK166" s="32">
        <v>0</v>
      </c>
      <c r="AL166" s="37">
        <v>0</v>
      </c>
      <c r="AM166" t="s">
        <v>35</v>
      </c>
      <c r="AN166" s="34">
        <v>5</v>
      </c>
      <c r="AX166"/>
      <c r="AY166"/>
    </row>
    <row r="167" spans="1:51" x14ac:dyDescent="0.25">
      <c r="A167" t="s">
        <v>1061</v>
      </c>
      <c r="B167" t="s">
        <v>613</v>
      </c>
      <c r="C167" t="s">
        <v>892</v>
      </c>
      <c r="D167" t="s">
        <v>973</v>
      </c>
      <c r="E167" s="32">
        <v>40.011111111111113</v>
      </c>
      <c r="F167" s="32">
        <v>186.86388888888888</v>
      </c>
      <c r="G167" s="32">
        <v>0.93333333333333335</v>
      </c>
      <c r="H167" s="37">
        <v>4.9947228374782595E-3</v>
      </c>
      <c r="I167" s="32">
        <v>167.04166666666669</v>
      </c>
      <c r="J167" s="32">
        <v>0.93333333333333335</v>
      </c>
      <c r="K167" s="37">
        <v>5.5874282863556989E-3</v>
      </c>
      <c r="L167" s="32">
        <v>49.380555555555553</v>
      </c>
      <c r="M167" s="32">
        <v>0</v>
      </c>
      <c r="N167" s="37">
        <v>0</v>
      </c>
      <c r="O167" s="32">
        <v>29.558333333333334</v>
      </c>
      <c r="P167" s="32">
        <v>0</v>
      </c>
      <c r="Q167" s="37">
        <v>0</v>
      </c>
      <c r="R167" s="32">
        <v>15.511111111111111</v>
      </c>
      <c r="S167" s="32">
        <v>0</v>
      </c>
      <c r="T167" s="37">
        <v>0</v>
      </c>
      <c r="U167" s="32">
        <v>4.3111111111111109</v>
      </c>
      <c r="V167" s="32">
        <v>0</v>
      </c>
      <c r="W167" s="37">
        <v>0</v>
      </c>
      <c r="X167" s="32">
        <v>38.977777777777774</v>
      </c>
      <c r="Y167" s="32">
        <v>0.42222222222222222</v>
      </c>
      <c r="Z167" s="37">
        <v>1.0832383124287344E-2</v>
      </c>
      <c r="AA167" s="32">
        <v>0</v>
      </c>
      <c r="AB167" s="32">
        <v>0</v>
      </c>
      <c r="AC167" s="37" t="s">
        <v>1175</v>
      </c>
      <c r="AD167" s="32">
        <v>80.069444444444443</v>
      </c>
      <c r="AE167" s="32">
        <v>0.51111111111111107</v>
      </c>
      <c r="AF167" s="37">
        <v>6.3833477883781433E-3</v>
      </c>
      <c r="AG167" s="32">
        <v>2.1361111111111111</v>
      </c>
      <c r="AH167" s="32">
        <v>0</v>
      </c>
      <c r="AI167" s="37">
        <v>0</v>
      </c>
      <c r="AJ167" s="32">
        <v>16.3</v>
      </c>
      <c r="AK167" s="32">
        <v>0</v>
      </c>
      <c r="AL167" s="37">
        <v>0</v>
      </c>
      <c r="AM167" t="s">
        <v>258</v>
      </c>
      <c r="AN167" s="34">
        <v>5</v>
      </c>
      <c r="AX167"/>
      <c r="AY167"/>
    </row>
    <row r="168" spans="1:51" x14ac:dyDescent="0.25">
      <c r="A168" t="s">
        <v>1061</v>
      </c>
      <c r="B168" t="s">
        <v>417</v>
      </c>
      <c r="C168" t="s">
        <v>769</v>
      </c>
      <c r="D168" t="s">
        <v>984</v>
      </c>
      <c r="E168" s="32">
        <v>70.444444444444443</v>
      </c>
      <c r="F168" s="32">
        <v>281.22522222222221</v>
      </c>
      <c r="G168" s="32">
        <v>13.827999999999999</v>
      </c>
      <c r="H168" s="37">
        <v>4.9170554087332931E-2</v>
      </c>
      <c r="I168" s="32">
        <v>270.97522222222221</v>
      </c>
      <c r="J168" s="32">
        <v>13.827999999999999</v>
      </c>
      <c r="K168" s="37">
        <v>5.1030496023211636E-2</v>
      </c>
      <c r="L168" s="32">
        <v>50.811111111111117</v>
      </c>
      <c r="M168" s="32">
        <v>0</v>
      </c>
      <c r="N168" s="37">
        <v>0</v>
      </c>
      <c r="O168" s="32">
        <v>45.522222222222226</v>
      </c>
      <c r="P168" s="32">
        <v>0</v>
      </c>
      <c r="Q168" s="37">
        <v>0</v>
      </c>
      <c r="R168" s="32">
        <v>0</v>
      </c>
      <c r="S168" s="32">
        <v>0</v>
      </c>
      <c r="T168" s="37" t="s">
        <v>1175</v>
      </c>
      <c r="U168" s="32">
        <v>5.2888888888888888</v>
      </c>
      <c r="V168" s="32">
        <v>0</v>
      </c>
      <c r="W168" s="37">
        <v>0</v>
      </c>
      <c r="X168" s="32">
        <v>50.455555555555556</v>
      </c>
      <c r="Y168" s="32">
        <v>10.080555555555556</v>
      </c>
      <c r="Z168" s="37">
        <v>0.19979079497907951</v>
      </c>
      <c r="AA168" s="32">
        <v>4.9611111111111112</v>
      </c>
      <c r="AB168" s="32">
        <v>0</v>
      </c>
      <c r="AC168" s="37">
        <v>0</v>
      </c>
      <c r="AD168" s="32">
        <v>107.52244444444445</v>
      </c>
      <c r="AE168" s="32">
        <v>3.7474444444444441</v>
      </c>
      <c r="AF168" s="37">
        <v>3.4852671586914151E-2</v>
      </c>
      <c r="AG168" s="32">
        <v>0</v>
      </c>
      <c r="AH168" s="32">
        <v>0</v>
      </c>
      <c r="AI168" s="37" t="s">
        <v>1175</v>
      </c>
      <c r="AJ168" s="32">
        <v>67.474999999999994</v>
      </c>
      <c r="AK168" s="32">
        <v>0</v>
      </c>
      <c r="AL168" s="37">
        <v>0</v>
      </c>
      <c r="AM168" t="s">
        <v>57</v>
      </c>
      <c r="AN168" s="34">
        <v>5</v>
      </c>
      <c r="AX168"/>
      <c r="AY168"/>
    </row>
    <row r="169" spans="1:51" x14ac:dyDescent="0.25">
      <c r="A169" t="s">
        <v>1061</v>
      </c>
      <c r="B169" t="s">
        <v>522</v>
      </c>
      <c r="C169" t="s">
        <v>856</v>
      </c>
      <c r="D169" t="s">
        <v>1007</v>
      </c>
      <c r="E169" s="32">
        <v>25.555555555555557</v>
      </c>
      <c r="F169" s="32">
        <v>114.42222222222222</v>
      </c>
      <c r="G169" s="32">
        <v>0</v>
      </c>
      <c r="H169" s="37">
        <v>0</v>
      </c>
      <c r="I169" s="32">
        <v>98.094444444444434</v>
      </c>
      <c r="J169" s="32">
        <v>0</v>
      </c>
      <c r="K169" s="37">
        <v>0</v>
      </c>
      <c r="L169" s="32">
        <v>21.258333333333333</v>
      </c>
      <c r="M169" s="32">
        <v>0</v>
      </c>
      <c r="N169" s="37">
        <v>0</v>
      </c>
      <c r="O169" s="32">
        <v>10.852777777777778</v>
      </c>
      <c r="P169" s="32">
        <v>0</v>
      </c>
      <c r="Q169" s="37">
        <v>0</v>
      </c>
      <c r="R169" s="32">
        <v>0</v>
      </c>
      <c r="S169" s="32">
        <v>0</v>
      </c>
      <c r="T169" s="37" t="s">
        <v>1175</v>
      </c>
      <c r="U169" s="32">
        <v>10.405555555555555</v>
      </c>
      <c r="V169" s="32">
        <v>0</v>
      </c>
      <c r="W169" s="37">
        <v>0</v>
      </c>
      <c r="X169" s="32">
        <v>25.772222222222222</v>
      </c>
      <c r="Y169" s="32">
        <v>0</v>
      </c>
      <c r="Z169" s="37">
        <v>0</v>
      </c>
      <c r="AA169" s="32">
        <v>5.9222222222222225</v>
      </c>
      <c r="AB169" s="32">
        <v>0</v>
      </c>
      <c r="AC169" s="37">
        <v>0</v>
      </c>
      <c r="AD169" s="32">
        <v>61.469444444444441</v>
      </c>
      <c r="AE169" s="32">
        <v>0</v>
      </c>
      <c r="AF169" s="37">
        <v>0</v>
      </c>
      <c r="AG169" s="32">
        <v>0</v>
      </c>
      <c r="AH169" s="32">
        <v>0</v>
      </c>
      <c r="AI169" s="37" t="s">
        <v>1175</v>
      </c>
      <c r="AJ169" s="32">
        <v>0</v>
      </c>
      <c r="AK169" s="32">
        <v>0</v>
      </c>
      <c r="AL169" s="37" t="s">
        <v>1175</v>
      </c>
      <c r="AM169" t="s">
        <v>164</v>
      </c>
      <c r="AN169" s="34">
        <v>5</v>
      </c>
      <c r="AX169"/>
      <c r="AY169"/>
    </row>
    <row r="170" spans="1:51" x14ac:dyDescent="0.25">
      <c r="A170" t="s">
        <v>1061</v>
      </c>
      <c r="B170" t="s">
        <v>625</v>
      </c>
      <c r="C170" t="s">
        <v>912</v>
      </c>
      <c r="D170" t="s">
        <v>1014</v>
      </c>
      <c r="E170" s="32">
        <v>44.977777777777774</v>
      </c>
      <c r="F170" s="32">
        <v>183.55555555555554</v>
      </c>
      <c r="G170" s="32">
        <v>0.17777777777777778</v>
      </c>
      <c r="H170" s="37">
        <v>9.6852300242130762E-4</v>
      </c>
      <c r="I170" s="32">
        <v>168.4111111111111</v>
      </c>
      <c r="J170" s="32">
        <v>0.17777777777777778</v>
      </c>
      <c r="K170" s="37">
        <v>1.0556178663323878E-3</v>
      </c>
      <c r="L170" s="32">
        <v>46.480555555555554</v>
      </c>
      <c r="M170" s="32">
        <v>0.17777777777777778</v>
      </c>
      <c r="N170" s="37">
        <v>3.8247773860037057E-3</v>
      </c>
      <c r="O170" s="32">
        <v>31.336111111111112</v>
      </c>
      <c r="P170" s="32">
        <v>0.17777777777777778</v>
      </c>
      <c r="Q170" s="37">
        <v>5.6732559170286322E-3</v>
      </c>
      <c r="R170" s="32">
        <v>11.344444444444445</v>
      </c>
      <c r="S170" s="32">
        <v>0</v>
      </c>
      <c r="T170" s="37">
        <v>0</v>
      </c>
      <c r="U170" s="32">
        <v>3.8</v>
      </c>
      <c r="V170" s="32">
        <v>0</v>
      </c>
      <c r="W170" s="37">
        <v>0</v>
      </c>
      <c r="X170" s="32">
        <v>15.675000000000001</v>
      </c>
      <c r="Y170" s="32">
        <v>0</v>
      </c>
      <c r="Z170" s="37">
        <v>0</v>
      </c>
      <c r="AA170" s="32">
        <v>0</v>
      </c>
      <c r="AB170" s="32">
        <v>0</v>
      </c>
      <c r="AC170" s="37" t="s">
        <v>1175</v>
      </c>
      <c r="AD170" s="32">
        <v>107.12222222222222</v>
      </c>
      <c r="AE170" s="32">
        <v>0</v>
      </c>
      <c r="AF170" s="37">
        <v>0</v>
      </c>
      <c r="AG170" s="32">
        <v>6.2166666666666668</v>
      </c>
      <c r="AH170" s="32">
        <v>0</v>
      </c>
      <c r="AI170" s="37">
        <v>0</v>
      </c>
      <c r="AJ170" s="32">
        <v>8.0611111111111118</v>
      </c>
      <c r="AK170" s="32">
        <v>0</v>
      </c>
      <c r="AL170" s="37">
        <v>0</v>
      </c>
      <c r="AM170" t="s">
        <v>271</v>
      </c>
      <c r="AN170" s="34">
        <v>5</v>
      </c>
      <c r="AX170"/>
      <c r="AY170"/>
    </row>
    <row r="171" spans="1:51" x14ac:dyDescent="0.25">
      <c r="A171" t="s">
        <v>1061</v>
      </c>
      <c r="B171" t="s">
        <v>446</v>
      </c>
      <c r="C171" t="s">
        <v>812</v>
      </c>
      <c r="D171" t="s">
        <v>965</v>
      </c>
      <c r="E171" s="32">
        <v>57.022222222222226</v>
      </c>
      <c r="F171" s="32">
        <v>253.42500000000001</v>
      </c>
      <c r="G171" s="32">
        <v>0</v>
      </c>
      <c r="H171" s="37">
        <v>0</v>
      </c>
      <c r="I171" s="32">
        <v>229.16944444444445</v>
      </c>
      <c r="J171" s="32">
        <v>0</v>
      </c>
      <c r="K171" s="37">
        <v>0</v>
      </c>
      <c r="L171" s="32">
        <v>44.788888888888899</v>
      </c>
      <c r="M171" s="32">
        <v>0</v>
      </c>
      <c r="N171" s="37">
        <v>0</v>
      </c>
      <c r="O171" s="32">
        <v>20.533333333333335</v>
      </c>
      <c r="P171" s="32">
        <v>0</v>
      </c>
      <c r="Q171" s="37">
        <v>0</v>
      </c>
      <c r="R171" s="32">
        <v>19.011111111111113</v>
      </c>
      <c r="S171" s="32">
        <v>0</v>
      </c>
      <c r="T171" s="37">
        <v>0</v>
      </c>
      <c r="U171" s="32">
        <v>5.2444444444444445</v>
      </c>
      <c r="V171" s="32">
        <v>0</v>
      </c>
      <c r="W171" s="37">
        <v>0</v>
      </c>
      <c r="X171" s="32">
        <v>61.4</v>
      </c>
      <c r="Y171" s="32">
        <v>0</v>
      </c>
      <c r="Z171" s="37">
        <v>0</v>
      </c>
      <c r="AA171" s="32">
        <v>0</v>
      </c>
      <c r="AB171" s="32">
        <v>0</v>
      </c>
      <c r="AC171" s="37" t="s">
        <v>1175</v>
      </c>
      <c r="AD171" s="32">
        <v>146.50555555555556</v>
      </c>
      <c r="AE171" s="32">
        <v>0</v>
      </c>
      <c r="AF171" s="37">
        <v>0</v>
      </c>
      <c r="AG171" s="32">
        <v>8.3333333333333329E-2</v>
      </c>
      <c r="AH171" s="32">
        <v>0</v>
      </c>
      <c r="AI171" s="37">
        <v>0</v>
      </c>
      <c r="AJ171" s="32">
        <v>0.64722222222222225</v>
      </c>
      <c r="AK171" s="32">
        <v>0</v>
      </c>
      <c r="AL171" s="37">
        <v>0</v>
      </c>
      <c r="AM171" t="s">
        <v>88</v>
      </c>
      <c r="AN171" s="34">
        <v>5</v>
      </c>
      <c r="AX171"/>
      <c r="AY171"/>
    </row>
    <row r="172" spans="1:51" x14ac:dyDescent="0.25">
      <c r="A172" t="s">
        <v>1061</v>
      </c>
      <c r="B172" t="s">
        <v>655</v>
      </c>
      <c r="C172" t="s">
        <v>934</v>
      </c>
      <c r="D172" t="s">
        <v>1037</v>
      </c>
      <c r="E172" s="32">
        <v>18.966666666666665</v>
      </c>
      <c r="F172" s="32">
        <v>85.547222222222231</v>
      </c>
      <c r="G172" s="32">
        <v>7.2666666666666666</v>
      </c>
      <c r="H172" s="37">
        <v>8.4943338636880208E-2</v>
      </c>
      <c r="I172" s="32">
        <v>68.727777777777774</v>
      </c>
      <c r="J172" s="32">
        <v>7.2666666666666666</v>
      </c>
      <c r="K172" s="37">
        <v>0.10573114542074206</v>
      </c>
      <c r="L172" s="32">
        <v>15.769444444444444</v>
      </c>
      <c r="M172" s="32">
        <v>0</v>
      </c>
      <c r="N172" s="37">
        <v>0</v>
      </c>
      <c r="O172" s="32">
        <v>0.40555555555555556</v>
      </c>
      <c r="P172" s="32">
        <v>0</v>
      </c>
      <c r="Q172" s="37">
        <v>0</v>
      </c>
      <c r="R172" s="32">
        <v>10.830555555555556</v>
      </c>
      <c r="S172" s="32">
        <v>0</v>
      </c>
      <c r="T172" s="37">
        <v>0</v>
      </c>
      <c r="U172" s="32">
        <v>4.5333333333333332</v>
      </c>
      <c r="V172" s="32">
        <v>0</v>
      </c>
      <c r="W172" s="37">
        <v>0</v>
      </c>
      <c r="X172" s="32">
        <v>25.788888888888888</v>
      </c>
      <c r="Y172" s="32">
        <v>0</v>
      </c>
      <c r="Z172" s="37">
        <v>0</v>
      </c>
      <c r="AA172" s="32">
        <v>1.4555555555555555</v>
      </c>
      <c r="AB172" s="32">
        <v>0</v>
      </c>
      <c r="AC172" s="37">
        <v>0</v>
      </c>
      <c r="AD172" s="32">
        <v>41.241666666666667</v>
      </c>
      <c r="AE172" s="32">
        <v>7.2666666666666666</v>
      </c>
      <c r="AF172" s="37">
        <v>0.17619721155789048</v>
      </c>
      <c r="AG172" s="32">
        <v>0</v>
      </c>
      <c r="AH172" s="32">
        <v>0</v>
      </c>
      <c r="AI172" s="37" t="s">
        <v>1175</v>
      </c>
      <c r="AJ172" s="32">
        <v>1.2916666666666667</v>
      </c>
      <c r="AK172" s="32">
        <v>0</v>
      </c>
      <c r="AL172" s="37">
        <v>0</v>
      </c>
      <c r="AM172" t="s">
        <v>301</v>
      </c>
      <c r="AN172" s="34">
        <v>5</v>
      </c>
      <c r="AX172"/>
      <c r="AY172"/>
    </row>
    <row r="173" spans="1:51" x14ac:dyDescent="0.25">
      <c r="A173" t="s">
        <v>1061</v>
      </c>
      <c r="B173" t="s">
        <v>544</v>
      </c>
      <c r="C173" t="s">
        <v>869</v>
      </c>
      <c r="D173" t="s">
        <v>976</v>
      </c>
      <c r="E173" s="32">
        <v>66.422222222222217</v>
      </c>
      <c r="F173" s="32">
        <v>305.59444444444443</v>
      </c>
      <c r="G173" s="32">
        <v>0</v>
      </c>
      <c r="H173" s="37">
        <v>0</v>
      </c>
      <c r="I173" s="32">
        <v>292.43888888888893</v>
      </c>
      <c r="J173" s="32">
        <v>0</v>
      </c>
      <c r="K173" s="37">
        <v>0</v>
      </c>
      <c r="L173" s="32">
        <v>89.513888888888886</v>
      </c>
      <c r="M173" s="32">
        <v>0</v>
      </c>
      <c r="N173" s="37">
        <v>0</v>
      </c>
      <c r="O173" s="32">
        <v>76.358333333333334</v>
      </c>
      <c r="P173" s="32">
        <v>0</v>
      </c>
      <c r="Q173" s="37">
        <v>0</v>
      </c>
      <c r="R173" s="32">
        <v>7.822222222222222</v>
      </c>
      <c r="S173" s="32">
        <v>0</v>
      </c>
      <c r="T173" s="37">
        <v>0</v>
      </c>
      <c r="U173" s="32">
        <v>5.333333333333333</v>
      </c>
      <c r="V173" s="32">
        <v>0</v>
      </c>
      <c r="W173" s="37">
        <v>0</v>
      </c>
      <c r="X173" s="32">
        <v>61.838888888888889</v>
      </c>
      <c r="Y173" s="32">
        <v>0</v>
      </c>
      <c r="Z173" s="37">
        <v>0</v>
      </c>
      <c r="AA173" s="32">
        <v>0</v>
      </c>
      <c r="AB173" s="32">
        <v>0</v>
      </c>
      <c r="AC173" s="37" t="s">
        <v>1175</v>
      </c>
      <c r="AD173" s="32">
        <v>142.73888888888888</v>
      </c>
      <c r="AE173" s="32">
        <v>0</v>
      </c>
      <c r="AF173" s="37">
        <v>0</v>
      </c>
      <c r="AG173" s="32">
        <v>2.8583333333333334</v>
      </c>
      <c r="AH173" s="32">
        <v>0</v>
      </c>
      <c r="AI173" s="37">
        <v>0</v>
      </c>
      <c r="AJ173" s="32">
        <v>8.6444444444444439</v>
      </c>
      <c r="AK173" s="32">
        <v>0</v>
      </c>
      <c r="AL173" s="37">
        <v>0</v>
      </c>
      <c r="AM173" t="s">
        <v>188</v>
      </c>
      <c r="AN173" s="34">
        <v>5</v>
      </c>
      <c r="AX173"/>
      <c r="AY173"/>
    </row>
    <row r="174" spans="1:51" x14ac:dyDescent="0.25">
      <c r="A174" t="s">
        <v>1061</v>
      </c>
      <c r="B174" t="s">
        <v>523</v>
      </c>
      <c r="C174" t="s">
        <v>718</v>
      </c>
      <c r="D174" t="s">
        <v>981</v>
      </c>
      <c r="E174" s="32">
        <v>4.8777777777777782</v>
      </c>
      <c r="F174" s="32">
        <v>49.180555555555557</v>
      </c>
      <c r="G174" s="32">
        <v>0</v>
      </c>
      <c r="H174" s="37">
        <v>0</v>
      </c>
      <c r="I174" s="32">
        <v>43.491666666666667</v>
      </c>
      <c r="J174" s="32">
        <v>0</v>
      </c>
      <c r="K174" s="37">
        <v>0</v>
      </c>
      <c r="L174" s="32">
        <v>24.327777777777779</v>
      </c>
      <c r="M174" s="32">
        <v>0</v>
      </c>
      <c r="N174" s="37">
        <v>0</v>
      </c>
      <c r="O174" s="32">
        <v>18.638888888888889</v>
      </c>
      <c r="P174" s="32">
        <v>0</v>
      </c>
      <c r="Q174" s="37">
        <v>0</v>
      </c>
      <c r="R174" s="32">
        <v>0</v>
      </c>
      <c r="S174" s="32">
        <v>0</v>
      </c>
      <c r="T174" s="37" t="s">
        <v>1175</v>
      </c>
      <c r="U174" s="32">
        <v>5.6888888888888891</v>
      </c>
      <c r="V174" s="32">
        <v>0</v>
      </c>
      <c r="W174" s="37">
        <v>0</v>
      </c>
      <c r="X174" s="32">
        <v>2.0833333333333335</v>
      </c>
      <c r="Y174" s="32">
        <v>0</v>
      </c>
      <c r="Z174" s="37">
        <v>0</v>
      </c>
      <c r="AA174" s="32">
        <v>0</v>
      </c>
      <c r="AB174" s="32">
        <v>0</v>
      </c>
      <c r="AC174" s="37" t="s">
        <v>1175</v>
      </c>
      <c r="AD174" s="32">
        <v>22.769444444444446</v>
      </c>
      <c r="AE174" s="32">
        <v>0</v>
      </c>
      <c r="AF174" s="37">
        <v>0</v>
      </c>
      <c r="AG174" s="32">
        <v>0</v>
      </c>
      <c r="AH174" s="32">
        <v>0</v>
      </c>
      <c r="AI174" s="37" t="s">
        <v>1175</v>
      </c>
      <c r="AJ174" s="32">
        <v>0</v>
      </c>
      <c r="AK174" s="32">
        <v>0</v>
      </c>
      <c r="AL174" s="37" t="s">
        <v>1175</v>
      </c>
      <c r="AM174" t="s">
        <v>165</v>
      </c>
      <c r="AN174" s="34">
        <v>5</v>
      </c>
      <c r="AX174"/>
      <c r="AY174"/>
    </row>
    <row r="175" spans="1:51" x14ac:dyDescent="0.25">
      <c r="A175" t="s">
        <v>1061</v>
      </c>
      <c r="B175" t="s">
        <v>615</v>
      </c>
      <c r="C175" t="s">
        <v>857</v>
      </c>
      <c r="D175" t="s">
        <v>1016</v>
      </c>
      <c r="E175" s="32">
        <v>48.288888888888891</v>
      </c>
      <c r="F175" s="32">
        <v>197.01388888888889</v>
      </c>
      <c r="G175" s="32">
        <v>0</v>
      </c>
      <c r="H175" s="37">
        <v>0</v>
      </c>
      <c r="I175" s="32">
        <v>170.63888888888889</v>
      </c>
      <c r="J175" s="32">
        <v>0</v>
      </c>
      <c r="K175" s="37">
        <v>0</v>
      </c>
      <c r="L175" s="32">
        <v>60.397222222222219</v>
      </c>
      <c r="M175" s="32">
        <v>0</v>
      </c>
      <c r="N175" s="37">
        <v>0</v>
      </c>
      <c r="O175" s="32">
        <v>43.613888888888887</v>
      </c>
      <c r="P175" s="32">
        <v>0</v>
      </c>
      <c r="Q175" s="37">
        <v>0</v>
      </c>
      <c r="R175" s="32">
        <v>11.361111111111111</v>
      </c>
      <c r="S175" s="32">
        <v>0</v>
      </c>
      <c r="T175" s="37">
        <v>0</v>
      </c>
      <c r="U175" s="32">
        <v>5.4222222222222225</v>
      </c>
      <c r="V175" s="32">
        <v>0</v>
      </c>
      <c r="W175" s="37">
        <v>0</v>
      </c>
      <c r="X175" s="32">
        <v>10.425000000000001</v>
      </c>
      <c r="Y175" s="32">
        <v>0</v>
      </c>
      <c r="Z175" s="37">
        <v>0</v>
      </c>
      <c r="AA175" s="32">
        <v>9.5916666666666668</v>
      </c>
      <c r="AB175" s="32">
        <v>0</v>
      </c>
      <c r="AC175" s="37">
        <v>0</v>
      </c>
      <c r="AD175" s="32">
        <v>83.188888888888883</v>
      </c>
      <c r="AE175" s="32">
        <v>0</v>
      </c>
      <c r="AF175" s="37">
        <v>0</v>
      </c>
      <c r="AG175" s="32">
        <v>16.702777777777779</v>
      </c>
      <c r="AH175" s="32">
        <v>0</v>
      </c>
      <c r="AI175" s="37">
        <v>0</v>
      </c>
      <c r="AJ175" s="32">
        <v>16.708333333333332</v>
      </c>
      <c r="AK175" s="32">
        <v>0</v>
      </c>
      <c r="AL175" s="37">
        <v>0</v>
      </c>
      <c r="AM175" t="s">
        <v>260</v>
      </c>
      <c r="AN175" s="34">
        <v>5</v>
      </c>
      <c r="AX175"/>
      <c r="AY175"/>
    </row>
    <row r="176" spans="1:51" x14ac:dyDescent="0.25">
      <c r="A176" t="s">
        <v>1061</v>
      </c>
      <c r="B176" t="s">
        <v>572</v>
      </c>
      <c r="C176" t="s">
        <v>882</v>
      </c>
      <c r="D176" t="s">
        <v>1019</v>
      </c>
      <c r="E176" s="32">
        <v>52.033333333333331</v>
      </c>
      <c r="F176" s="32">
        <v>230.31555555555559</v>
      </c>
      <c r="G176" s="32">
        <v>0</v>
      </c>
      <c r="H176" s="37">
        <v>0</v>
      </c>
      <c r="I176" s="32">
        <v>217.01666666666668</v>
      </c>
      <c r="J176" s="32">
        <v>0</v>
      </c>
      <c r="K176" s="37">
        <v>0</v>
      </c>
      <c r="L176" s="32">
        <v>35.790555555555557</v>
      </c>
      <c r="M176" s="32">
        <v>0</v>
      </c>
      <c r="N176" s="37">
        <v>0</v>
      </c>
      <c r="O176" s="32">
        <v>22.491666666666667</v>
      </c>
      <c r="P176" s="32">
        <v>0</v>
      </c>
      <c r="Q176" s="37">
        <v>0</v>
      </c>
      <c r="R176" s="32">
        <v>9.5877777777777773</v>
      </c>
      <c r="S176" s="32">
        <v>0</v>
      </c>
      <c r="T176" s="37">
        <v>0</v>
      </c>
      <c r="U176" s="32">
        <v>3.7111111111111112</v>
      </c>
      <c r="V176" s="32">
        <v>0</v>
      </c>
      <c r="W176" s="37">
        <v>0</v>
      </c>
      <c r="X176" s="32">
        <v>51.380555555555553</v>
      </c>
      <c r="Y176" s="32">
        <v>0</v>
      </c>
      <c r="Z176" s="37">
        <v>0</v>
      </c>
      <c r="AA176" s="32">
        <v>0</v>
      </c>
      <c r="AB176" s="32">
        <v>0</v>
      </c>
      <c r="AC176" s="37" t="s">
        <v>1175</v>
      </c>
      <c r="AD176" s="32">
        <v>111.48888888888889</v>
      </c>
      <c r="AE176" s="32">
        <v>0</v>
      </c>
      <c r="AF176" s="37">
        <v>0</v>
      </c>
      <c r="AG176" s="32">
        <v>0</v>
      </c>
      <c r="AH176" s="32">
        <v>0</v>
      </c>
      <c r="AI176" s="37" t="s">
        <v>1175</v>
      </c>
      <c r="AJ176" s="32">
        <v>31.655555555555555</v>
      </c>
      <c r="AK176" s="32">
        <v>0</v>
      </c>
      <c r="AL176" s="37">
        <v>0</v>
      </c>
      <c r="AM176" t="s">
        <v>216</v>
      </c>
      <c r="AN176" s="34">
        <v>5</v>
      </c>
      <c r="AX176"/>
      <c r="AY176"/>
    </row>
    <row r="177" spans="1:51" x14ac:dyDescent="0.25">
      <c r="A177" t="s">
        <v>1061</v>
      </c>
      <c r="B177" t="s">
        <v>679</v>
      </c>
      <c r="C177" t="s">
        <v>946</v>
      </c>
      <c r="D177" t="s">
        <v>1011</v>
      </c>
      <c r="E177" s="32">
        <v>28.111111111111111</v>
      </c>
      <c r="F177" s="32">
        <v>110.575</v>
      </c>
      <c r="G177" s="32">
        <v>1.9083333333333334</v>
      </c>
      <c r="H177" s="37">
        <v>1.7258271158338986E-2</v>
      </c>
      <c r="I177" s="32">
        <v>106.30833333333334</v>
      </c>
      <c r="J177" s="32">
        <v>1.9083333333333334</v>
      </c>
      <c r="K177" s="37">
        <v>1.7950928901779416E-2</v>
      </c>
      <c r="L177" s="32">
        <v>22.641666666666666</v>
      </c>
      <c r="M177" s="32">
        <v>1.9083333333333334</v>
      </c>
      <c r="N177" s="37">
        <v>8.4284136915715874E-2</v>
      </c>
      <c r="O177" s="32">
        <v>18.375</v>
      </c>
      <c r="P177" s="32">
        <v>1.9083333333333334</v>
      </c>
      <c r="Q177" s="37">
        <v>0.10385487528344672</v>
      </c>
      <c r="R177" s="32">
        <v>0</v>
      </c>
      <c r="S177" s="32">
        <v>0</v>
      </c>
      <c r="T177" s="37" t="s">
        <v>1175</v>
      </c>
      <c r="U177" s="32">
        <v>4.2666666666666666</v>
      </c>
      <c r="V177" s="32">
        <v>0</v>
      </c>
      <c r="W177" s="37">
        <v>0</v>
      </c>
      <c r="X177" s="32">
        <v>18.341666666666665</v>
      </c>
      <c r="Y177" s="32">
        <v>0</v>
      </c>
      <c r="Z177" s="37">
        <v>0</v>
      </c>
      <c r="AA177" s="32">
        <v>0</v>
      </c>
      <c r="AB177" s="32">
        <v>0</v>
      </c>
      <c r="AC177" s="37" t="s">
        <v>1175</v>
      </c>
      <c r="AD177" s="32">
        <v>64.944444444444443</v>
      </c>
      <c r="AE177" s="32">
        <v>0</v>
      </c>
      <c r="AF177" s="37">
        <v>0</v>
      </c>
      <c r="AG177" s="32">
        <v>0</v>
      </c>
      <c r="AH177" s="32">
        <v>0</v>
      </c>
      <c r="AI177" s="37" t="s">
        <v>1175</v>
      </c>
      <c r="AJ177" s="32">
        <v>4.6472222222222221</v>
      </c>
      <c r="AK177" s="32">
        <v>0</v>
      </c>
      <c r="AL177" s="37">
        <v>0</v>
      </c>
      <c r="AM177" t="s">
        <v>325</v>
      </c>
      <c r="AN177" s="34">
        <v>5</v>
      </c>
      <c r="AX177"/>
      <c r="AY177"/>
    </row>
    <row r="178" spans="1:51" x14ac:dyDescent="0.25">
      <c r="A178" t="s">
        <v>1061</v>
      </c>
      <c r="B178" t="s">
        <v>585</v>
      </c>
      <c r="C178" t="s">
        <v>890</v>
      </c>
      <c r="D178" t="s">
        <v>1011</v>
      </c>
      <c r="E178" s="32">
        <v>36.144444444444446</v>
      </c>
      <c r="F178" s="32">
        <v>156.57500000000002</v>
      </c>
      <c r="G178" s="32">
        <v>0</v>
      </c>
      <c r="H178" s="37">
        <v>0</v>
      </c>
      <c r="I178" s="32">
        <v>148.51388888888889</v>
      </c>
      <c r="J178" s="32">
        <v>0</v>
      </c>
      <c r="K178" s="37">
        <v>0</v>
      </c>
      <c r="L178" s="32">
        <v>24.986111111111114</v>
      </c>
      <c r="M178" s="32">
        <v>0</v>
      </c>
      <c r="N178" s="37">
        <v>0</v>
      </c>
      <c r="O178" s="32">
        <v>16.925000000000001</v>
      </c>
      <c r="P178" s="32">
        <v>0</v>
      </c>
      <c r="Q178" s="37">
        <v>0</v>
      </c>
      <c r="R178" s="32">
        <v>3.6166666666666667</v>
      </c>
      <c r="S178" s="32">
        <v>0</v>
      </c>
      <c r="T178" s="37">
        <v>0</v>
      </c>
      <c r="U178" s="32">
        <v>4.4444444444444446</v>
      </c>
      <c r="V178" s="32">
        <v>0</v>
      </c>
      <c r="W178" s="37">
        <v>0</v>
      </c>
      <c r="X178" s="32">
        <v>27.294444444444444</v>
      </c>
      <c r="Y178" s="32">
        <v>0</v>
      </c>
      <c r="Z178" s="37">
        <v>0</v>
      </c>
      <c r="AA178" s="32">
        <v>0</v>
      </c>
      <c r="AB178" s="32">
        <v>0</v>
      </c>
      <c r="AC178" s="37" t="s">
        <v>1175</v>
      </c>
      <c r="AD178" s="32">
        <v>89.288888888888891</v>
      </c>
      <c r="AE178" s="32">
        <v>0</v>
      </c>
      <c r="AF178" s="37">
        <v>0</v>
      </c>
      <c r="AG178" s="32">
        <v>0</v>
      </c>
      <c r="AH178" s="32">
        <v>0</v>
      </c>
      <c r="AI178" s="37" t="s">
        <v>1175</v>
      </c>
      <c r="AJ178" s="32">
        <v>15.005555555555556</v>
      </c>
      <c r="AK178" s="32">
        <v>0</v>
      </c>
      <c r="AL178" s="37">
        <v>0</v>
      </c>
      <c r="AM178" t="s">
        <v>229</v>
      </c>
      <c r="AN178" s="34">
        <v>5</v>
      </c>
      <c r="AX178"/>
      <c r="AY178"/>
    </row>
    <row r="179" spans="1:51" x14ac:dyDescent="0.25">
      <c r="A179" t="s">
        <v>1061</v>
      </c>
      <c r="B179" t="s">
        <v>530</v>
      </c>
      <c r="C179" t="s">
        <v>802</v>
      </c>
      <c r="D179" t="s">
        <v>1002</v>
      </c>
      <c r="E179" s="32">
        <v>51.022222222222226</v>
      </c>
      <c r="F179" s="32">
        <v>194.0192222222222</v>
      </c>
      <c r="G179" s="32">
        <v>0</v>
      </c>
      <c r="H179" s="37">
        <v>0</v>
      </c>
      <c r="I179" s="32">
        <v>182.63033333333331</v>
      </c>
      <c r="J179" s="32">
        <v>0</v>
      </c>
      <c r="K179" s="37">
        <v>0</v>
      </c>
      <c r="L179" s="32">
        <v>48.447222222222223</v>
      </c>
      <c r="M179" s="32">
        <v>0</v>
      </c>
      <c r="N179" s="37">
        <v>0</v>
      </c>
      <c r="O179" s="32">
        <v>37.05833333333333</v>
      </c>
      <c r="P179" s="32">
        <v>0</v>
      </c>
      <c r="Q179" s="37">
        <v>0</v>
      </c>
      <c r="R179" s="32">
        <v>5.8777777777777782</v>
      </c>
      <c r="S179" s="32">
        <v>0</v>
      </c>
      <c r="T179" s="37">
        <v>0</v>
      </c>
      <c r="U179" s="32">
        <v>5.5111111111111111</v>
      </c>
      <c r="V179" s="32">
        <v>0</v>
      </c>
      <c r="W179" s="37">
        <v>0</v>
      </c>
      <c r="X179" s="32">
        <v>14.776777777777776</v>
      </c>
      <c r="Y179" s="32">
        <v>0</v>
      </c>
      <c r="Z179" s="37">
        <v>0</v>
      </c>
      <c r="AA179" s="32">
        <v>0</v>
      </c>
      <c r="AB179" s="32">
        <v>0</v>
      </c>
      <c r="AC179" s="37" t="s">
        <v>1175</v>
      </c>
      <c r="AD179" s="32">
        <v>104.05277777777778</v>
      </c>
      <c r="AE179" s="32">
        <v>0</v>
      </c>
      <c r="AF179" s="37">
        <v>0</v>
      </c>
      <c r="AG179" s="32">
        <v>0</v>
      </c>
      <c r="AH179" s="32">
        <v>0</v>
      </c>
      <c r="AI179" s="37" t="s">
        <v>1175</v>
      </c>
      <c r="AJ179" s="32">
        <v>26.742444444444441</v>
      </c>
      <c r="AK179" s="32">
        <v>0</v>
      </c>
      <c r="AL179" s="37">
        <v>0</v>
      </c>
      <c r="AM179" t="s">
        <v>173</v>
      </c>
      <c r="AN179" s="34">
        <v>5</v>
      </c>
      <c r="AX179"/>
      <c r="AY179"/>
    </row>
    <row r="180" spans="1:51" x14ac:dyDescent="0.25">
      <c r="A180" t="s">
        <v>1061</v>
      </c>
      <c r="B180" t="s">
        <v>357</v>
      </c>
      <c r="C180" t="s">
        <v>749</v>
      </c>
      <c r="D180" t="s">
        <v>981</v>
      </c>
      <c r="E180" s="32">
        <v>54.822222222222223</v>
      </c>
      <c r="F180" s="32">
        <v>242.16644444444444</v>
      </c>
      <c r="G180" s="32">
        <v>17.433333333333334</v>
      </c>
      <c r="H180" s="37">
        <v>7.1989054360224236E-2</v>
      </c>
      <c r="I180" s="32">
        <v>231.55755555555555</v>
      </c>
      <c r="J180" s="32">
        <v>17.433333333333334</v>
      </c>
      <c r="K180" s="37">
        <v>7.5287257595663765E-2</v>
      </c>
      <c r="L180" s="32">
        <v>49.342000000000006</v>
      </c>
      <c r="M180" s="32">
        <v>11.255555555555556</v>
      </c>
      <c r="N180" s="37">
        <v>0.22811307923382829</v>
      </c>
      <c r="O180" s="32">
        <v>38.733111111111114</v>
      </c>
      <c r="P180" s="32">
        <v>11.255555555555556</v>
      </c>
      <c r="Q180" s="37">
        <v>0.29059260236719658</v>
      </c>
      <c r="R180" s="32">
        <v>5.0088888888888894</v>
      </c>
      <c r="S180" s="32">
        <v>0</v>
      </c>
      <c r="T180" s="37">
        <v>0</v>
      </c>
      <c r="U180" s="32">
        <v>5.6</v>
      </c>
      <c r="V180" s="32">
        <v>0</v>
      </c>
      <c r="W180" s="37">
        <v>0</v>
      </c>
      <c r="X180" s="32">
        <v>30.407777777777774</v>
      </c>
      <c r="Y180" s="32">
        <v>0</v>
      </c>
      <c r="Z180" s="37">
        <v>0</v>
      </c>
      <c r="AA180" s="32">
        <v>0</v>
      </c>
      <c r="AB180" s="32">
        <v>0</v>
      </c>
      <c r="AC180" s="37" t="s">
        <v>1175</v>
      </c>
      <c r="AD180" s="32">
        <v>123.27333333333334</v>
      </c>
      <c r="AE180" s="32">
        <v>6.177777777777778</v>
      </c>
      <c r="AF180" s="37">
        <v>5.0114470102572424E-2</v>
      </c>
      <c r="AG180" s="32">
        <v>0</v>
      </c>
      <c r="AH180" s="32">
        <v>0</v>
      </c>
      <c r="AI180" s="37" t="s">
        <v>1175</v>
      </c>
      <c r="AJ180" s="32">
        <v>39.143333333333331</v>
      </c>
      <c r="AK180" s="32">
        <v>0</v>
      </c>
      <c r="AL180" s="37">
        <v>0</v>
      </c>
      <c r="AM180" t="s">
        <v>267</v>
      </c>
      <c r="AN180" s="34">
        <v>5</v>
      </c>
      <c r="AX180"/>
      <c r="AY180"/>
    </row>
    <row r="181" spans="1:51" x14ac:dyDescent="0.25">
      <c r="A181" t="s">
        <v>1061</v>
      </c>
      <c r="B181" t="s">
        <v>630</v>
      </c>
      <c r="C181" t="s">
        <v>916</v>
      </c>
      <c r="D181" t="s">
        <v>1009</v>
      </c>
      <c r="E181" s="32">
        <v>35.4</v>
      </c>
      <c r="F181" s="32">
        <v>151.22777777777779</v>
      </c>
      <c r="G181" s="32">
        <v>0</v>
      </c>
      <c r="H181" s="37">
        <v>0</v>
      </c>
      <c r="I181" s="32">
        <v>138.57777777777778</v>
      </c>
      <c r="J181" s="32">
        <v>0</v>
      </c>
      <c r="K181" s="37">
        <v>0</v>
      </c>
      <c r="L181" s="32">
        <v>25.836111111111112</v>
      </c>
      <c r="M181" s="32">
        <v>0</v>
      </c>
      <c r="N181" s="37">
        <v>0</v>
      </c>
      <c r="O181" s="32">
        <v>13.186111111111112</v>
      </c>
      <c r="P181" s="32">
        <v>0</v>
      </c>
      <c r="Q181" s="37">
        <v>0</v>
      </c>
      <c r="R181" s="32">
        <v>5.4222222222222225</v>
      </c>
      <c r="S181" s="32">
        <v>0</v>
      </c>
      <c r="T181" s="37">
        <v>0</v>
      </c>
      <c r="U181" s="32">
        <v>7.2277777777777779</v>
      </c>
      <c r="V181" s="32">
        <v>0</v>
      </c>
      <c r="W181" s="37">
        <v>0</v>
      </c>
      <c r="X181" s="32">
        <v>17.455555555555556</v>
      </c>
      <c r="Y181" s="32">
        <v>0</v>
      </c>
      <c r="Z181" s="37">
        <v>0</v>
      </c>
      <c r="AA181" s="32">
        <v>0</v>
      </c>
      <c r="AB181" s="32">
        <v>0</v>
      </c>
      <c r="AC181" s="37" t="s">
        <v>1175</v>
      </c>
      <c r="AD181" s="32">
        <v>81.674999999999997</v>
      </c>
      <c r="AE181" s="32">
        <v>0</v>
      </c>
      <c r="AF181" s="37">
        <v>0</v>
      </c>
      <c r="AG181" s="32">
        <v>0</v>
      </c>
      <c r="AH181" s="32">
        <v>0</v>
      </c>
      <c r="AI181" s="37" t="s">
        <v>1175</v>
      </c>
      <c r="AJ181" s="32">
        <v>26.261111111111113</v>
      </c>
      <c r="AK181" s="32">
        <v>0</v>
      </c>
      <c r="AL181" s="37">
        <v>0</v>
      </c>
      <c r="AM181" t="s">
        <v>276</v>
      </c>
      <c r="AN181" s="34">
        <v>5</v>
      </c>
      <c r="AX181"/>
      <c r="AY181"/>
    </row>
    <row r="182" spans="1:51" x14ac:dyDescent="0.25">
      <c r="A182" t="s">
        <v>1061</v>
      </c>
      <c r="B182" t="s">
        <v>621</v>
      </c>
      <c r="C182" t="s">
        <v>909</v>
      </c>
      <c r="D182" t="s">
        <v>1031</v>
      </c>
      <c r="E182" s="32">
        <v>33.18888888888889</v>
      </c>
      <c r="F182" s="32">
        <v>123.45288888888889</v>
      </c>
      <c r="G182" s="32">
        <v>0</v>
      </c>
      <c r="H182" s="37">
        <v>0</v>
      </c>
      <c r="I182" s="32">
        <v>103.15511111111111</v>
      </c>
      <c r="J182" s="32">
        <v>0</v>
      </c>
      <c r="K182" s="37">
        <v>0</v>
      </c>
      <c r="L182" s="32">
        <v>31.131333333333334</v>
      </c>
      <c r="M182" s="32">
        <v>0</v>
      </c>
      <c r="N182" s="37">
        <v>0</v>
      </c>
      <c r="O182" s="32">
        <v>16.050222222222221</v>
      </c>
      <c r="P182" s="32">
        <v>0</v>
      </c>
      <c r="Q182" s="37">
        <v>0</v>
      </c>
      <c r="R182" s="32">
        <v>12.158888888888891</v>
      </c>
      <c r="S182" s="32">
        <v>0</v>
      </c>
      <c r="T182" s="37">
        <v>0</v>
      </c>
      <c r="U182" s="32">
        <v>2.9222222222222221</v>
      </c>
      <c r="V182" s="32">
        <v>0</v>
      </c>
      <c r="W182" s="37">
        <v>0</v>
      </c>
      <c r="X182" s="32">
        <v>18.744555555555557</v>
      </c>
      <c r="Y182" s="32">
        <v>0</v>
      </c>
      <c r="Z182" s="37">
        <v>0</v>
      </c>
      <c r="AA182" s="32">
        <v>5.2166666666666668</v>
      </c>
      <c r="AB182" s="32">
        <v>0</v>
      </c>
      <c r="AC182" s="37">
        <v>0</v>
      </c>
      <c r="AD182" s="32">
        <v>62.783111111111097</v>
      </c>
      <c r="AE182" s="32">
        <v>0</v>
      </c>
      <c r="AF182" s="37">
        <v>0</v>
      </c>
      <c r="AG182" s="32">
        <v>3.141111111111111</v>
      </c>
      <c r="AH182" s="32">
        <v>0</v>
      </c>
      <c r="AI182" s="37">
        <v>0</v>
      </c>
      <c r="AJ182" s="32">
        <v>2.4361111111111109</v>
      </c>
      <c r="AK182" s="32">
        <v>0</v>
      </c>
      <c r="AL182" s="37">
        <v>0</v>
      </c>
      <c r="AM182" t="s">
        <v>266</v>
      </c>
      <c r="AN182" s="34">
        <v>5</v>
      </c>
      <c r="AX182"/>
      <c r="AY182"/>
    </row>
    <row r="183" spans="1:51" x14ac:dyDescent="0.25">
      <c r="A183" t="s">
        <v>1061</v>
      </c>
      <c r="B183" t="s">
        <v>430</v>
      </c>
      <c r="C183" t="s">
        <v>803</v>
      </c>
      <c r="D183" t="s">
        <v>977</v>
      </c>
      <c r="E183" s="32">
        <v>54.911111111111111</v>
      </c>
      <c r="F183" s="32">
        <v>222.05555555555554</v>
      </c>
      <c r="G183" s="32">
        <v>27.730555555555554</v>
      </c>
      <c r="H183" s="37">
        <v>0.12488116087065299</v>
      </c>
      <c r="I183" s="32">
        <v>202.69166666666666</v>
      </c>
      <c r="J183" s="32">
        <v>27.730555555555554</v>
      </c>
      <c r="K183" s="37">
        <v>0.13681152270142113</v>
      </c>
      <c r="L183" s="32">
        <v>36.19166666666667</v>
      </c>
      <c r="M183" s="32">
        <v>1.6972222222222222</v>
      </c>
      <c r="N183" s="37">
        <v>4.6895387213139912E-2</v>
      </c>
      <c r="O183" s="32">
        <v>16.827777777777779</v>
      </c>
      <c r="P183" s="32">
        <v>1.6972222222222222</v>
      </c>
      <c r="Q183" s="37">
        <v>0.10085836909871243</v>
      </c>
      <c r="R183" s="32">
        <v>13.941666666666666</v>
      </c>
      <c r="S183" s="32">
        <v>0</v>
      </c>
      <c r="T183" s="37">
        <v>0</v>
      </c>
      <c r="U183" s="32">
        <v>5.4222222222222225</v>
      </c>
      <c r="V183" s="32">
        <v>0</v>
      </c>
      <c r="W183" s="37">
        <v>0</v>
      </c>
      <c r="X183" s="32">
        <v>58.722222222222221</v>
      </c>
      <c r="Y183" s="32">
        <v>15.455555555555556</v>
      </c>
      <c r="Z183" s="37">
        <v>0.26319772942289499</v>
      </c>
      <c r="AA183" s="32">
        <v>0</v>
      </c>
      <c r="AB183" s="32">
        <v>0</v>
      </c>
      <c r="AC183" s="37" t="s">
        <v>1175</v>
      </c>
      <c r="AD183" s="32">
        <v>118.47777777777777</v>
      </c>
      <c r="AE183" s="32">
        <v>10.577777777777778</v>
      </c>
      <c r="AF183" s="37">
        <v>8.9280690237269061E-2</v>
      </c>
      <c r="AG183" s="32">
        <v>0</v>
      </c>
      <c r="AH183" s="32">
        <v>0</v>
      </c>
      <c r="AI183" s="37" t="s">
        <v>1175</v>
      </c>
      <c r="AJ183" s="32">
        <v>8.6638888888888896</v>
      </c>
      <c r="AK183" s="32">
        <v>0</v>
      </c>
      <c r="AL183" s="37">
        <v>0</v>
      </c>
      <c r="AM183" t="s">
        <v>71</v>
      </c>
      <c r="AN183" s="34">
        <v>5</v>
      </c>
      <c r="AX183"/>
      <c r="AY183"/>
    </row>
    <row r="184" spans="1:51" x14ac:dyDescent="0.25">
      <c r="A184" t="s">
        <v>1061</v>
      </c>
      <c r="B184" t="s">
        <v>493</v>
      </c>
      <c r="C184" t="s">
        <v>749</v>
      </c>
      <c r="D184" t="s">
        <v>981</v>
      </c>
      <c r="E184" s="32">
        <v>210.65555555555557</v>
      </c>
      <c r="F184" s="32">
        <v>920.99444444444453</v>
      </c>
      <c r="G184" s="32">
        <v>0</v>
      </c>
      <c r="H184" s="37">
        <v>0</v>
      </c>
      <c r="I184" s="32">
        <v>875.71944444444443</v>
      </c>
      <c r="J184" s="32">
        <v>0</v>
      </c>
      <c r="K184" s="37">
        <v>0</v>
      </c>
      <c r="L184" s="32">
        <v>164.83055555555555</v>
      </c>
      <c r="M184" s="32">
        <v>0</v>
      </c>
      <c r="N184" s="37">
        <v>0</v>
      </c>
      <c r="O184" s="32">
        <v>124.65555555555555</v>
      </c>
      <c r="P184" s="32">
        <v>0</v>
      </c>
      <c r="Q184" s="37">
        <v>0</v>
      </c>
      <c r="R184" s="32">
        <v>34.486111111111114</v>
      </c>
      <c r="S184" s="32">
        <v>0</v>
      </c>
      <c r="T184" s="37">
        <v>0</v>
      </c>
      <c r="U184" s="32">
        <v>5.6888888888888891</v>
      </c>
      <c r="V184" s="32">
        <v>0</v>
      </c>
      <c r="W184" s="37">
        <v>0</v>
      </c>
      <c r="X184" s="32">
        <v>125.13611111111111</v>
      </c>
      <c r="Y184" s="32">
        <v>0</v>
      </c>
      <c r="Z184" s="37">
        <v>0</v>
      </c>
      <c r="AA184" s="32">
        <v>5.0999999999999996</v>
      </c>
      <c r="AB184" s="32">
        <v>0</v>
      </c>
      <c r="AC184" s="37">
        <v>0</v>
      </c>
      <c r="AD184" s="32">
        <v>432.77499999999998</v>
      </c>
      <c r="AE184" s="32">
        <v>0</v>
      </c>
      <c r="AF184" s="37">
        <v>0</v>
      </c>
      <c r="AG184" s="32">
        <v>0</v>
      </c>
      <c r="AH184" s="32">
        <v>0</v>
      </c>
      <c r="AI184" s="37" t="s">
        <v>1175</v>
      </c>
      <c r="AJ184" s="32">
        <v>193.15277777777777</v>
      </c>
      <c r="AK184" s="32">
        <v>0</v>
      </c>
      <c r="AL184" s="37">
        <v>0</v>
      </c>
      <c r="AM184" t="s">
        <v>135</v>
      </c>
      <c r="AN184" s="34">
        <v>5</v>
      </c>
      <c r="AX184"/>
      <c r="AY184"/>
    </row>
    <row r="185" spans="1:51" x14ac:dyDescent="0.25">
      <c r="A185" t="s">
        <v>1061</v>
      </c>
      <c r="B185" t="s">
        <v>520</v>
      </c>
      <c r="C185" t="s">
        <v>711</v>
      </c>
      <c r="D185" t="s">
        <v>1020</v>
      </c>
      <c r="E185" s="32">
        <v>42.077777777777776</v>
      </c>
      <c r="F185" s="32">
        <v>169.31222222222218</v>
      </c>
      <c r="G185" s="32">
        <v>30.106666666666666</v>
      </c>
      <c r="H185" s="37">
        <v>0.17781744443204867</v>
      </c>
      <c r="I185" s="32">
        <v>152.11999999999995</v>
      </c>
      <c r="J185" s="32">
        <v>25.981111111111112</v>
      </c>
      <c r="K185" s="37">
        <v>0.17079352557922114</v>
      </c>
      <c r="L185" s="32">
        <v>37.278888888888865</v>
      </c>
      <c r="M185" s="32">
        <v>4.286666666666668</v>
      </c>
      <c r="N185" s="37">
        <v>0.11498912103961145</v>
      </c>
      <c r="O185" s="32">
        <v>20.086666666666645</v>
      </c>
      <c r="P185" s="32">
        <v>0.16111111111111112</v>
      </c>
      <c r="Q185" s="37">
        <v>8.0207987609248899E-3</v>
      </c>
      <c r="R185" s="32">
        <v>7.0888888888888886</v>
      </c>
      <c r="S185" s="32">
        <v>0</v>
      </c>
      <c r="T185" s="37">
        <v>0</v>
      </c>
      <c r="U185" s="32">
        <v>10.103333333333333</v>
      </c>
      <c r="V185" s="32">
        <v>4.1255555555555565</v>
      </c>
      <c r="W185" s="37">
        <v>0.40833608270097888</v>
      </c>
      <c r="X185" s="32">
        <v>22.981111111111087</v>
      </c>
      <c r="Y185" s="32">
        <v>4.2555555555555555</v>
      </c>
      <c r="Z185" s="37">
        <v>0.18517623168785979</v>
      </c>
      <c r="AA185" s="32">
        <v>0</v>
      </c>
      <c r="AB185" s="32">
        <v>0</v>
      </c>
      <c r="AC185" s="37" t="s">
        <v>1175</v>
      </c>
      <c r="AD185" s="32">
        <v>74.098888888888879</v>
      </c>
      <c r="AE185" s="32">
        <v>21.486666666666665</v>
      </c>
      <c r="AF185" s="37">
        <v>0.2899728590922041</v>
      </c>
      <c r="AG185" s="32">
        <v>0</v>
      </c>
      <c r="AH185" s="32">
        <v>0</v>
      </c>
      <c r="AI185" s="37" t="s">
        <v>1175</v>
      </c>
      <c r="AJ185" s="32">
        <v>34.95333333333334</v>
      </c>
      <c r="AK185" s="32">
        <v>7.7777777777777779E-2</v>
      </c>
      <c r="AL185" s="37">
        <v>2.225189141076991E-3</v>
      </c>
      <c r="AM185" t="s">
        <v>162</v>
      </c>
      <c r="AN185" s="34">
        <v>5</v>
      </c>
      <c r="AX185"/>
      <c r="AY185"/>
    </row>
    <row r="186" spans="1:51" x14ac:dyDescent="0.25">
      <c r="A186" t="s">
        <v>1061</v>
      </c>
      <c r="B186" t="s">
        <v>381</v>
      </c>
      <c r="C186" t="s">
        <v>741</v>
      </c>
      <c r="D186" t="s">
        <v>989</v>
      </c>
      <c r="E186" s="32">
        <v>56.1</v>
      </c>
      <c r="F186" s="32">
        <v>222.05577777777779</v>
      </c>
      <c r="G186" s="32">
        <v>86.550222222222246</v>
      </c>
      <c r="H186" s="37">
        <v>0.38976793618420202</v>
      </c>
      <c r="I186" s="32">
        <v>210.35022222222221</v>
      </c>
      <c r="J186" s="32">
        <v>86.550222222222246</v>
      </c>
      <c r="K186" s="37">
        <v>0.41145771707712864</v>
      </c>
      <c r="L186" s="32">
        <v>58.81388888888889</v>
      </c>
      <c r="M186" s="32">
        <v>6.6277777777777782</v>
      </c>
      <c r="N186" s="37">
        <v>0.11269069097435414</v>
      </c>
      <c r="O186" s="32">
        <v>47.830555555555556</v>
      </c>
      <c r="P186" s="32">
        <v>6.6277777777777782</v>
      </c>
      <c r="Q186" s="37">
        <v>0.13856786108368663</v>
      </c>
      <c r="R186" s="32">
        <v>5.4722222222222223</v>
      </c>
      <c r="S186" s="32">
        <v>0</v>
      </c>
      <c r="T186" s="37">
        <v>0</v>
      </c>
      <c r="U186" s="32">
        <v>5.5111111111111111</v>
      </c>
      <c r="V186" s="32">
        <v>0</v>
      </c>
      <c r="W186" s="37">
        <v>0</v>
      </c>
      <c r="X186" s="32">
        <v>41.62777777777778</v>
      </c>
      <c r="Y186" s="32">
        <v>10.883333333333333</v>
      </c>
      <c r="Z186" s="37">
        <v>0.26144401441345255</v>
      </c>
      <c r="AA186" s="32">
        <v>0.72222222222222221</v>
      </c>
      <c r="AB186" s="32">
        <v>0</v>
      </c>
      <c r="AC186" s="37">
        <v>0</v>
      </c>
      <c r="AD186" s="32">
        <v>104.63355555555556</v>
      </c>
      <c r="AE186" s="32">
        <v>65.122444444444454</v>
      </c>
      <c r="AF186" s="37">
        <v>0.62238585030083837</v>
      </c>
      <c r="AG186" s="32">
        <v>0</v>
      </c>
      <c r="AH186" s="32">
        <v>0</v>
      </c>
      <c r="AI186" s="37" t="s">
        <v>1175</v>
      </c>
      <c r="AJ186" s="32">
        <v>16.258333333333333</v>
      </c>
      <c r="AK186" s="32">
        <v>3.9166666666666665</v>
      </c>
      <c r="AL186" s="37">
        <v>0.24090210148641722</v>
      </c>
      <c r="AM186" t="s">
        <v>21</v>
      </c>
      <c r="AN186" s="34">
        <v>5</v>
      </c>
      <c r="AX186"/>
      <c r="AY186"/>
    </row>
    <row r="187" spans="1:51" x14ac:dyDescent="0.25">
      <c r="A187" t="s">
        <v>1061</v>
      </c>
      <c r="B187" t="s">
        <v>415</v>
      </c>
      <c r="C187" t="s">
        <v>792</v>
      </c>
      <c r="D187" t="s">
        <v>997</v>
      </c>
      <c r="E187" s="32">
        <v>28.511111111111113</v>
      </c>
      <c r="F187" s="32">
        <v>134.1141111111111</v>
      </c>
      <c r="G187" s="32">
        <v>29.85222222222222</v>
      </c>
      <c r="H187" s="37">
        <v>0.22258822710676729</v>
      </c>
      <c r="I187" s="32">
        <v>117.64977777777777</v>
      </c>
      <c r="J187" s="32">
        <v>24.696666666666665</v>
      </c>
      <c r="K187" s="37">
        <v>0.2099168152558252</v>
      </c>
      <c r="L187" s="32">
        <v>34.267555555555553</v>
      </c>
      <c r="M187" s="32">
        <v>13.494444444444444</v>
      </c>
      <c r="N187" s="37">
        <v>0.3937965292729112</v>
      </c>
      <c r="O187" s="32">
        <v>17.803222222222221</v>
      </c>
      <c r="P187" s="32">
        <v>8.3388888888888886</v>
      </c>
      <c r="Q187" s="37">
        <v>0.46839211378714218</v>
      </c>
      <c r="R187" s="32">
        <v>11.308777777777776</v>
      </c>
      <c r="S187" s="32">
        <v>0</v>
      </c>
      <c r="T187" s="37">
        <v>0</v>
      </c>
      <c r="U187" s="32">
        <v>5.1555555555555559</v>
      </c>
      <c r="V187" s="32">
        <v>5.1555555555555559</v>
      </c>
      <c r="W187" s="37">
        <v>1</v>
      </c>
      <c r="X187" s="32">
        <v>21.712555555555561</v>
      </c>
      <c r="Y187" s="32">
        <v>6.6605555555555549</v>
      </c>
      <c r="Z187" s="37">
        <v>0.30676055328969914</v>
      </c>
      <c r="AA187" s="32">
        <v>0</v>
      </c>
      <c r="AB187" s="32">
        <v>0</v>
      </c>
      <c r="AC187" s="37" t="s">
        <v>1175</v>
      </c>
      <c r="AD187" s="32">
        <v>63.232999999999983</v>
      </c>
      <c r="AE187" s="32">
        <v>9.6972222222222229</v>
      </c>
      <c r="AF187" s="37">
        <v>0.15335698483738278</v>
      </c>
      <c r="AG187" s="32">
        <v>0</v>
      </c>
      <c r="AH187" s="32">
        <v>0</v>
      </c>
      <c r="AI187" s="37" t="s">
        <v>1175</v>
      </c>
      <c r="AJ187" s="32">
        <v>14.901000000000002</v>
      </c>
      <c r="AK187" s="32">
        <v>0</v>
      </c>
      <c r="AL187" s="37">
        <v>0</v>
      </c>
      <c r="AM187" t="s">
        <v>55</v>
      </c>
      <c r="AN187" s="34">
        <v>5</v>
      </c>
      <c r="AX187"/>
      <c r="AY187"/>
    </row>
    <row r="188" spans="1:51" x14ac:dyDescent="0.25">
      <c r="A188" t="s">
        <v>1061</v>
      </c>
      <c r="B188" t="s">
        <v>614</v>
      </c>
      <c r="C188" t="s">
        <v>907</v>
      </c>
      <c r="D188" t="s">
        <v>962</v>
      </c>
      <c r="E188" s="32">
        <v>43.6</v>
      </c>
      <c r="F188" s="32">
        <v>142.49166666666667</v>
      </c>
      <c r="G188" s="32">
        <v>12.125</v>
      </c>
      <c r="H188" s="37">
        <v>8.5092695479267788E-2</v>
      </c>
      <c r="I188" s="32">
        <v>124.19999999999999</v>
      </c>
      <c r="J188" s="32">
        <v>12.125</v>
      </c>
      <c r="K188" s="37">
        <v>9.7624798711755237E-2</v>
      </c>
      <c r="L188" s="32">
        <v>45.244444444444447</v>
      </c>
      <c r="M188" s="32">
        <v>0.6166666666666667</v>
      </c>
      <c r="N188" s="37">
        <v>1.3629666011787819E-2</v>
      </c>
      <c r="O188" s="32">
        <v>26.952777777777779</v>
      </c>
      <c r="P188" s="32">
        <v>0.6166666666666667</v>
      </c>
      <c r="Q188" s="37">
        <v>2.2879521797382254E-2</v>
      </c>
      <c r="R188" s="32">
        <v>12.869444444444444</v>
      </c>
      <c r="S188" s="32">
        <v>0</v>
      </c>
      <c r="T188" s="37">
        <v>0</v>
      </c>
      <c r="U188" s="32">
        <v>5.4222222222222225</v>
      </c>
      <c r="V188" s="32">
        <v>0</v>
      </c>
      <c r="W188" s="37">
        <v>0</v>
      </c>
      <c r="X188" s="32">
        <v>14.377777777777778</v>
      </c>
      <c r="Y188" s="32">
        <v>1.0611111111111111</v>
      </c>
      <c r="Z188" s="37">
        <v>7.3802163833075737E-2</v>
      </c>
      <c r="AA188" s="32">
        <v>0</v>
      </c>
      <c r="AB188" s="32">
        <v>0</v>
      </c>
      <c r="AC188" s="37" t="s">
        <v>1175</v>
      </c>
      <c r="AD188" s="32">
        <v>70.297222222222217</v>
      </c>
      <c r="AE188" s="32">
        <v>10.447222222222223</v>
      </c>
      <c r="AF188" s="37">
        <v>0.14861500770537797</v>
      </c>
      <c r="AG188" s="32">
        <v>0</v>
      </c>
      <c r="AH188" s="32">
        <v>0</v>
      </c>
      <c r="AI188" s="37" t="s">
        <v>1175</v>
      </c>
      <c r="AJ188" s="32">
        <v>12.572222222222223</v>
      </c>
      <c r="AK188" s="32">
        <v>0</v>
      </c>
      <c r="AL188" s="37">
        <v>0</v>
      </c>
      <c r="AM188" t="s">
        <v>259</v>
      </c>
      <c r="AN188" s="34">
        <v>5</v>
      </c>
      <c r="AX188"/>
      <c r="AY188"/>
    </row>
    <row r="189" spans="1:51" x14ac:dyDescent="0.25">
      <c r="A189" t="s">
        <v>1061</v>
      </c>
      <c r="B189" t="s">
        <v>649</v>
      </c>
      <c r="C189" t="s">
        <v>930</v>
      </c>
      <c r="D189" t="s">
        <v>966</v>
      </c>
      <c r="E189" s="32">
        <v>39.222222222222221</v>
      </c>
      <c r="F189" s="32">
        <v>147.98377777777779</v>
      </c>
      <c r="G189" s="32">
        <v>10.222555555555555</v>
      </c>
      <c r="H189" s="37">
        <v>6.90788930318188E-2</v>
      </c>
      <c r="I189" s="32">
        <v>124.29377777777779</v>
      </c>
      <c r="J189" s="32">
        <v>10.222555555555555</v>
      </c>
      <c r="K189" s="37">
        <v>8.2245111045158234E-2</v>
      </c>
      <c r="L189" s="32">
        <v>30.350222222222218</v>
      </c>
      <c r="M189" s="32">
        <v>0</v>
      </c>
      <c r="N189" s="37">
        <v>0</v>
      </c>
      <c r="O189" s="32">
        <v>6.660222222222222</v>
      </c>
      <c r="P189" s="32">
        <v>0</v>
      </c>
      <c r="Q189" s="37">
        <v>0</v>
      </c>
      <c r="R189" s="32">
        <v>17.499888888888886</v>
      </c>
      <c r="S189" s="32">
        <v>0</v>
      </c>
      <c r="T189" s="37">
        <v>0</v>
      </c>
      <c r="U189" s="32">
        <v>6.1901111111111113</v>
      </c>
      <c r="V189" s="32">
        <v>0</v>
      </c>
      <c r="W189" s="37">
        <v>0</v>
      </c>
      <c r="X189" s="32">
        <v>35.186999999999998</v>
      </c>
      <c r="Y189" s="32">
        <v>8.8031111111111109</v>
      </c>
      <c r="Z189" s="37">
        <v>0.25018078014923439</v>
      </c>
      <c r="AA189" s="32">
        <v>0</v>
      </c>
      <c r="AB189" s="32">
        <v>0</v>
      </c>
      <c r="AC189" s="37" t="s">
        <v>1175</v>
      </c>
      <c r="AD189" s="32">
        <v>79.837222222222238</v>
      </c>
      <c r="AE189" s="32">
        <v>1.4194444444444445</v>
      </c>
      <c r="AF189" s="37">
        <v>1.7779231352682886E-2</v>
      </c>
      <c r="AG189" s="32">
        <v>1.8305555555555555</v>
      </c>
      <c r="AH189" s="32">
        <v>0</v>
      </c>
      <c r="AI189" s="37">
        <v>0</v>
      </c>
      <c r="AJ189" s="32">
        <v>0.77877777777777779</v>
      </c>
      <c r="AK189" s="32">
        <v>0</v>
      </c>
      <c r="AL189" s="37">
        <v>0</v>
      </c>
      <c r="AM189" t="s">
        <v>295</v>
      </c>
      <c r="AN189" s="34">
        <v>5</v>
      </c>
      <c r="AX189"/>
      <c r="AY189"/>
    </row>
    <row r="190" spans="1:51" x14ac:dyDescent="0.25">
      <c r="A190" t="s">
        <v>1061</v>
      </c>
      <c r="B190" t="s">
        <v>505</v>
      </c>
      <c r="C190" t="s">
        <v>743</v>
      </c>
      <c r="D190" t="s">
        <v>1016</v>
      </c>
      <c r="E190" s="32">
        <v>52.177777777777777</v>
      </c>
      <c r="F190" s="32">
        <v>169.3</v>
      </c>
      <c r="G190" s="32">
        <v>9.8222222222222229</v>
      </c>
      <c r="H190" s="37">
        <v>5.8016669948152522E-2</v>
      </c>
      <c r="I190" s="32">
        <v>152.85555555555555</v>
      </c>
      <c r="J190" s="32">
        <v>9.8222222222222229</v>
      </c>
      <c r="K190" s="37">
        <v>6.425819582757869E-2</v>
      </c>
      <c r="L190" s="32">
        <v>31.091666666666665</v>
      </c>
      <c r="M190" s="32">
        <v>0</v>
      </c>
      <c r="N190" s="37">
        <v>0</v>
      </c>
      <c r="O190" s="32">
        <v>14.647222222222222</v>
      </c>
      <c r="P190" s="32">
        <v>0</v>
      </c>
      <c r="Q190" s="37">
        <v>0</v>
      </c>
      <c r="R190" s="32">
        <v>10.672222222222222</v>
      </c>
      <c r="S190" s="32">
        <v>0</v>
      </c>
      <c r="T190" s="37">
        <v>0</v>
      </c>
      <c r="U190" s="32">
        <v>5.7722222222222221</v>
      </c>
      <c r="V190" s="32">
        <v>0</v>
      </c>
      <c r="W190" s="37">
        <v>0</v>
      </c>
      <c r="X190" s="32">
        <v>15.494444444444444</v>
      </c>
      <c r="Y190" s="32">
        <v>8.4888888888888889</v>
      </c>
      <c r="Z190" s="37">
        <v>0.54786661885980636</v>
      </c>
      <c r="AA190" s="32">
        <v>0</v>
      </c>
      <c r="AB190" s="32">
        <v>0</v>
      </c>
      <c r="AC190" s="37" t="s">
        <v>1175</v>
      </c>
      <c r="AD190" s="32">
        <v>96.913888888888891</v>
      </c>
      <c r="AE190" s="32">
        <v>1.3333333333333333</v>
      </c>
      <c r="AF190" s="37">
        <v>1.3757917968414113E-2</v>
      </c>
      <c r="AG190" s="32">
        <v>2.5166666666666666</v>
      </c>
      <c r="AH190" s="32">
        <v>0</v>
      </c>
      <c r="AI190" s="37">
        <v>0</v>
      </c>
      <c r="AJ190" s="32">
        <v>23.283333333333335</v>
      </c>
      <c r="AK190" s="32">
        <v>0</v>
      </c>
      <c r="AL190" s="37">
        <v>0</v>
      </c>
      <c r="AM190" t="s">
        <v>147</v>
      </c>
      <c r="AN190" s="34">
        <v>5</v>
      </c>
      <c r="AX190"/>
      <c r="AY190"/>
    </row>
    <row r="191" spans="1:51" x14ac:dyDescent="0.25">
      <c r="A191" t="s">
        <v>1061</v>
      </c>
      <c r="B191" t="s">
        <v>442</v>
      </c>
      <c r="C191" t="s">
        <v>808</v>
      </c>
      <c r="D191" t="s">
        <v>981</v>
      </c>
      <c r="E191" s="32">
        <v>77.855555555555554</v>
      </c>
      <c r="F191" s="32">
        <v>283.8533333333333</v>
      </c>
      <c r="G191" s="32">
        <v>144.45655555555558</v>
      </c>
      <c r="H191" s="37">
        <v>0.50891266225124099</v>
      </c>
      <c r="I191" s="32">
        <v>253.08666666666667</v>
      </c>
      <c r="J191" s="32">
        <v>137.67877777777781</v>
      </c>
      <c r="K191" s="37">
        <v>0.54399854244044654</v>
      </c>
      <c r="L191" s="32">
        <v>82.142444444444436</v>
      </c>
      <c r="M191" s="32">
        <v>44.629222222222225</v>
      </c>
      <c r="N191" s="37">
        <v>0.54331500022995294</v>
      </c>
      <c r="O191" s="32">
        <v>51.75911111111111</v>
      </c>
      <c r="P191" s="32">
        <v>38.051444444444442</v>
      </c>
      <c r="Q191" s="37">
        <v>0.73516417936079959</v>
      </c>
      <c r="R191" s="32">
        <v>23.955555555555556</v>
      </c>
      <c r="S191" s="32">
        <v>5.0388888888888888</v>
      </c>
      <c r="T191" s="37">
        <v>0.21034322820037105</v>
      </c>
      <c r="U191" s="32">
        <v>6.427777777777778</v>
      </c>
      <c r="V191" s="32">
        <v>1.538888888888889</v>
      </c>
      <c r="W191" s="37">
        <v>0.2394122731201383</v>
      </c>
      <c r="X191" s="32">
        <v>61.373444444444424</v>
      </c>
      <c r="Y191" s="32">
        <v>37.942666666666675</v>
      </c>
      <c r="Z191" s="37">
        <v>0.61822612385740516</v>
      </c>
      <c r="AA191" s="32">
        <v>0.38333333333333336</v>
      </c>
      <c r="AB191" s="32">
        <v>0.2</v>
      </c>
      <c r="AC191" s="37">
        <v>0.52173913043478259</v>
      </c>
      <c r="AD191" s="32">
        <v>132.98355555555557</v>
      </c>
      <c r="AE191" s="32">
        <v>60.49166666666666</v>
      </c>
      <c r="AF191" s="37">
        <v>0.45488080397576297</v>
      </c>
      <c r="AG191" s="32">
        <v>0</v>
      </c>
      <c r="AH191" s="32">
        <v>0</v>
      </c>
      <c r="AI191" s="37" t="s">
        <v>1175</v>
      </c>
      <c r="AJ191" s="32">
        <v>6.9705555555555554</v>
      </c>
      <c r="AK191" s="32">
        <v>1.1930000000000001</v>
      </c>
      <c r="AL191" s="37">
        <v>0.17114848170877503</v>
      </c>
      <c r="AM191" t="s">
        <v>84</v>
      </c>
      <c r="AN191" s="34">
        <v>5</v>
      </c>
      <c r="AX191"/>
      <c r="AY191"/>
    </row>
    <row r="192" spans="1:51" x14ac:dyDescent="0.25">
      <c r="A192" t="s">
        <v>1061</v>
      </c>
      <c r="B192" t="s">
        <v>578</v>
      </c>
      <c r="C192" t="s">
        <v>885</v>
      </c>
      <c r="D192" t="s">
        <v>983</v>
      </c>
      <c r="E192" s="32">
        <v>92.233333333333334</v>
      </c>
      <c r="F192" s="32">
        <v>381.12677777777776</v>
      </c>
      <c r="G192" s="32">
        <v>0.63511111111111107</v>
      </c>
      <c r="H192" s="37">
        <v>1.666403800893316E-3</v>
      </c>
      <c r="I192" s="32">
        <v>348.92499999999995</v>
      </c>
      <c r="J192" s="32">
        <v>0</v>
      </c>
      <c r="K192" s="37">
        <v>0</v>
      </c>
      <c r="L192" s="32">
        <v>95.060111111111112</v>
      </c>
      <c r="M192" s="32">
        <v>0.63511111111111107</v>
      </c>
      <c r="N192" s="37">
        <v>6.6811526274018424E-3</v>
      </c>
      <c r="O192" s="32">
        <v>62.858333333333334</v>
      </c>
      <c r="P192" s="32">
        <v>0</v>
      </c>
      <c r="Q192" s="37">
        <v>0</v>
      </c>
      <c r="R192" s="32">
        <v>29.357333333333333</v>
      </c>
      <c r="S192" s="32">
        <v>0.63511111111111107</v>
      </c>
      <c r="T192" s="37">
        <v>2.1633814757622549E-2</v>
      </c>
      <c r="U192" s="32">
        <v>2.8444444444444446</v>
      </c>
      <c r="V192" s="32">
        <v>0</v>
      </c>
      <c r="W192" s="37">
        <v>0</v>
      </c>
      <c r="X192" s="32">
        <v>72.102777777777774</v>
      </c>
      <c r="Y192" s="32">
        <v>0</v>
      </c>
      <c r="Z192" s="37">
        <v>0</v>
      </c>
      <c r="AA192" s="32">
        <v>0</v>
      </c>
      <c r="AB192" s="32">
        <v>0</v>
      </c>
      <c r="AC192" s="37" t="s">
        <v>1175</v>
      </c>
      <c r="AD192" s="32">
        <v>213.29166666666666</v>
      </c>
      <c r="AE192" s="32">
        <v>0</v>
      </c>
      <c r="AF192" s="37">
        <v>0</v>
      </c>
      <c r="AG192" s="32">
        <v>0</v>
      </c>
      <c r="AH192" s="32">
        <v>0</v>
      </c>
      <c r="AI192" s="37" t="s">
        <v>1175</v>
      </c>
      <c r="AJ192" s="32">
        <v>0.67222222222222228</v>
      </c>
      <c r="AK192" s="32">
        <v>0</v>
      </c>
      <c r="AL192" s="37">
        <v>0</v>
      </c>
      <c r="AM192" t="s">
        <v>222</v>
      </c>
      <c r="AN192" s="34">
        <v>5</v>
      </c>
      <c r="AX192"/>
      <c r="AY192"/>
    </row>
    <row r="193" spans="1:51" x14ac:dyDescent="0.25">
      <c r="A193" t="s">
        <v>1061</v>
      </c>
      <c r="B193" t="s">
        <v>439</v>
      </c>
      <c r="C193" t="s">
        <v>733</v>
      </c>
      <c r="D193" t="s">
        <v>983</v>
      </c>
      <c r="E193" s="32">
        <v>128.75555555555556</v>
      </c>
      <c r="F193" s="32">
        <v>553.86111111111109</v>
      </c>
      <c r="G193" s="32">
        <v>41.861111111111114</v>
      </c>
      <c r="H193" s="37">
        <v>7.5580520587792771E-2</v>
      </c>
      <c r="I193" s="32">
        <v>499.37222222222226</v>
      </c>
      <c r="J193" s="32">
        <v>41.861111111111114</v>
      </c>
      <c r="K193" s="37">
        <v>8.3827472270739931E-2</v>
      </c>
      <c r="L193" s="32">
        <v>185.74911111111112</v>
      </c>
      <c r="M193" s="32">
        <v>14.572222222222223</v>
      </c>
      <c r="N193" s="37">
        <v>7.8451100708123625E-2</v>
      </c>
      <c r="O193" s="32">
        <v>131.26022222222221</v>
      </c>
      <c r="P193" s="32">
        <v>14.572222222222223</v>
      </c>
      <c r="Q193" s="37">
        <v>0.11101780856009523</v>
      </c>
      <c r="R193" s="32">
        <v>48.977777777777774</v>
      </c>
      <c r="S193" s="32">
        <v>0</v>
      </c>
      <c r="T193" s="37">
        <v>0</v>
      </c>
      <c r="U193" s="32">
        <v>5.5111111111111111</v>
      </c>
      <c r="V193" s="32">
        <v>0</v>
      </c>
      <c r="W193" s="37">
        <v>0</v>
      </c>
      <c r="X193" s="32">
        <v>88.811333333333323</v>
      </c>
      <c r="Y193" s="32">
        <v>27.288888888888888</v>
      </c>
      <c r="Z193" s="37">
        <v>0.30726809140975503</v>
      </c>
      <c r="AA193" s="32">
        <v>0</v>
      </c>
      <c r="AB193" s="32">
        <v>0</v>
      </c>
      <c r="AC193" s="37" t="s">
        <v>1175</v>
      </c>
      <c r="AD193" s="32">
        <v>279.3006666666667</v>
      </c>
      <c r="AE193" s="32">
        <v>0</v>
      </c>
      <c r="AF193" s="37">
        <v>0</v>
      </c>
      <c r="AG193" s="32">
        <v>0</v>
      </c>
      <c r="AH193" s="32">
        <v>0</v>
      </c>
      <c r="AI193" s="37" t="s">
        <v>1175</v>
      </c>
      <c r="AJ193" s="32">
        <v>0</v>
      </c>
      <c r="AK193" s="32">
        <v>0</v>
      </c>
      <c r="AL193" s="37" t="s">
        <v>1175</v>
      </c>
      <c r="AM193" t="s">
        <v>81</v>
      </c>
      <c r="AN193" s="34">
        <v>5</v>
      </c>
      <c r="AX193"/>
      <c r="AY193"/>
    </row>
    <row r="194" spans="1:51" x14ac:dyDescent="0.25">
      <c r="A194" t="s">
        <v>1061</v>
      </c>
      <c r="B194" t="s">
        <v>399</v>
      </c>
      <c r="C194" t="s">
        <v>715</v>
      </c>
      <c r="D194" t="s">
        <v>992</v>
      </c>
      <c r="E194" s="32">
        <v>58.31111111111111</v>
      </c>
      <c r="F194" s="32">
        <v>201.881</v>
      </c>
      <c r="G194" s="32">
        <v>11.95</v>
      </c>
      <c r="H194" s="37">
        <v>5.9193287134500026E-2</v>
      </c>
      <c r="I194" s="32">
        <v>181.6921111111111</v>
      </c>
      <c r="J194" s="32">
        <v>11.327777777777778</v>
      </c>
      <c r="K194" s="37">
        <v>6.2346007806857631E-2</v>
      </c>
      <c r="L194" s="32">
        <v>52.177777777777777</v>
      </c>
      <c r="M194" s="32">
        <v>0.62222222222222223</v>
      </c>
      <c r="N194" s="37">
        <v>1.192504258943782E-2</v>
      </c>
      <c r="O194" s="32">
        <v>31.988888888888887</v>
      </c>
      <c r="P194" s="32">
        <v>0</v>
      </c>
      <c r="Q194" s="37">
        <v>0</v>
      </c>
      <c r="R194" s="32">
        <v>13.877777777777778</v>
      </c>
      <c r="S194" s="32">
        <v>0</v>
      </c>
      <c r="T194" s="37">
        <v>0</v>
      </c>
      <c r="U194" s="32">
        <v>6.3111111111111109</v>
      </c>
      <c r="V194" s="32">
        <v>0.62222222222222223</v>
      </c>
      <c r="W194" s="37">
        <v>9.8591549295774655E-2</v>
      </c>
      <c r="X194" s="32">
        <v>69.594444444444449</v>
      </c>
      <c r="Y194" s="32">
        <v>0</v>
      </c>
      <c r="Z194" s="37">
        <v>0</v>
      </c>
      <c r="AA194" s="32">
        <v>0</v>
      </c>
      <c r="AB194" s="32">
        <v>0</v>
      </c>
      <c r="AC194" s="37" t="s">
        <v>1175</v>
      </c>
      <c r="AD194" s="32">
        <v>80.108777777777775</v>
      </c>
      <c r="AE194" s="32">
        <v>11.327777777777778</v>
      </c>
      <c r="AF194" s="37">
        <v>0.14140495076833029</v>
      </c>
      <c r="AG194" s="32">
        <v>0</v>
      </c>
      <c r="AH194" s="32">
        <v>0</v>
      </c>
      <c r="AI194" s="37" t="s">
        <v>1175</v>
      </c>
      <c r="AJ194" s="32">
        <v>0</v>
      </c>
      <c r="AK194" s="32">
        <v>0</v>
      </c>
      <c r="AL194" s="37" t="s">
        <v>1175</v>
      </c>
      <c r="AM194" t="s">
        <v>39</v>
      </c>
      <c r="AN194" s="34">
        <v>5</v>
      </c>
      <c r="AX194"/>
      <c r="AY194"/>
    </row>
    <row r="195" spans="1:51" x14ac:dyDescent="0.25">
      <c r="A195" t="s">
        <v>1061</v>
      </c>
      <c r="B195" t="s">
        <v>499</v>
      </c>
      <c r="C195" t="s">
        <v>842</v>
      </c>
      <c r="D195" t="s">
        <v>961</v>
      </c>
      <c r="E195" s="32">
        <v>43.633333333333333</v>
      </c>
      <c r="F195" s="32">
        <v>190.42777777777772</v>
      </c>
      <c r="G195" s="32">
        <v>0</v>
      </c>
      <c r="H195" s="37">
        <v>0</v>
      </c>
      <c r="I195" s="32">
        <v>176.39444444444439</v>
      </c>
      <c r="J195" s="32">
        <v>0</v>
      </c>
      <c r="K195" s="37">
        <v>0</v>
      </c>
      <c r="L195" s="32">
        <v>33.787777777777762</v>
      </c>
      <c r="M195" s="32">
        <v>0</v>
      </c>
      <c r="N195" s="37">
        <v>0</v>
      </c>
      <c r="O195" s="32">
        <v>19.754444444444424</v>
      </c>
      <c r="P195" s="32">
        <v>0</v>
      </c>
      <c r="Q195" s="37">
        <v>0</v>
      </c>
      <c r="R195" s="32">
        <v>9.1233333333333331</v>
      </c>
      <c r="S195" s="32">
        <v>0</v>
      </c>
      <c r="T195" s="37">
        <v>0</v>
      </c>
      <c r="U195" s="32">
        <v>4.9100000000000019</v>
      </c>
      <c r="V195" s="32">
        <v>0</v>
      </c>
      <c r="W195" s="37">
        <v>0</v>
      </c>
      <c r="X195" s="32">
        <v>34.830000000000005</v>
      </c>
      <c r="Y195" s="32">
        <v>0</v>
      </c>
      <c r="Z195" s="37">
        <v>0</v>
      </c>
      <c r="AA195" s="32">
        <v>0</v>
      </c>
      <c r="AB195" s="32">
        <v>0</v>
      </c>
      <c r="AC195" s="37" t="s">
        <v>1175</v>
      </c>
      <c r="AD195" s="32">
        <v>89.047777777777753</v>
      </c>
      <c r="AE195" s="32">
        <v>0</v>
      </c>
      <c r="AF195" s="37">
        <v>0</v>
      </c>
      <c r="AG195" s="32">
        <v>12.001111111111108</v>
      </c>
      <c r="AH195" s="32">
        <v>0</v>
      </c>
      <c r="AI195" s="37">
        <v>0</v>
      </c>
      <c r="AJ195" s="32">
        <v>20.761111111111095</v>
      </c>
      <c r="AK195" s="32">
        <v>0</v>
      </c>
      <c r="AL195" s="37">
        <v>0</v>
      </c>
      <c r="AM195" t="s">
        <v>141</v>
      </c>
      <c r="AN195" s="34">
        <v>5</v>
      </c>
      <c r="AX195"/>
      <c r="AY195"/>
    </row>
    <row r="196" spans="1:51" x14ac:dyDescent="0.25">
      <c r="A196" t="s">
        <v>1061</v>
      </c>
      <c r="B196" t="s">
        <v>466</v>
      </c>
      <c r="C196" t="s">
        <v>712</v>
      </c>
      <c r="D196" t="s">
        <v>993</v>
      </c>
      <c r="E196" s="32">
        <v>35.56666666666667</v>
      </c>
      <c r="F196" s="32">
        <v>156.84311111111111</v>
      </c>
      <c r="G196" s="32">
        <v>24.969444444444445</v>
      </c>
      <c r="H196" s="37">
        <v>0.15920013488354959</v>
      </c>
      <c r="I196" s="32">
        <v>145.89588888888889</v>
      </c>
      <c r="J196" s="32">
        <v>24.969444444444445</v>
      </c>
      <c r="K196" s="37">
        <v>0.17114563429172858</v>
      </c>
      <c r="L196" s="32">
        <v>25.002777777777776</v>
      </c>
      <c r="M196" s="32">
        <v>0.24444444444444444</v>
      </c>
      <c r="N196" s="37">
        <v>9.7766914787245866E-3</v>
      </c>
      <c r="O196" s="32">
        <v>14.055555555555555</v>
      </c>
      <c r="P196" s="32">
        <v>0.24444444444444444</v>
      </c>
      <c r="Q196" s="37">
        <v>1.7391304347826087E-2</v>
      </c>
      <c r="R196" s="32">
        <v>5.7027777777777775</v>
      </c>
      <c r="S196" s="32">
        <v>0</v>
      </c>
      <c r="T196" s="37">
        <v>0</v>
      </c>
      <c r="U196" s="32">
        <v>5.2444444444444445</v>
      </c>
      <c r="V196" s="32">
        <v>0</v>
      </c>
      <c r="W196" s="37">
        <v>0</v>
      </c>
      <c r="X196" s="32">
        <v>26.642333333333337</v>
      </c>
      <c r="Y196" s="32">
        <v>0</v>
      </c>
      <c r="Z196" s="37">
        <v>0</v>
      </c>
      <c r="AA196" s="32">
        <v>0</v>
      </c>
      <c r="AB196" s="32">
        <v>0</v>
      </c>
      <c r="AC196" s="37" t="s">
        <v>1175</v>
      </c>
      <c r="AD196" s="32">
        <v>103.72022222222222</v>
      </c>
      <c r="AE196" s="32">
        <v>24.725000000000001</v>
      </c>
      <c r="AF196" s="37">
        <v>0.23838167206223582</v>
      </c>
      <c r="AG196" s="32">
        <v>0</v>
      </c>
      <c r="AH196" s="32">
        <v>0</v>
      </c>
      <c r="AI196" s="37" t="s">
        <v>1175</v>
      </c>
      <c r="AJ196" s="32">
        <v>1.4777777777777779</v>
      </c>
      <c r="AK196" s="32">
        <v>0</v>
      </c>
      <c r="AL196" s="37">
        <v>0</v>
      </c>
      <c r="AM196" t="s">
        <v>108</v>
      </c>
      <c r="AN196" s="34">
        <v>5</v>
      </c>
      <c r="AX196"/>
      <c r="AY196"/>
    </row>
    <row r="197" spans="1:51" x14ac:dyDescent="0.25">
      <c r="A197" t="s">
        <v>1061</v>
      </c>
      <c r="B197" t="s">
        <v>509</v>
      </c>
      <c r="C197" t="s">
        <v>847</v>
      </c>
      <c r="D197" t="s">
        <v>1008</v>
      </c>
      <c r="E197" s="32">
        <v>18.81111111111111</v>
      </c>
      <c r="F197" s="32">
        <v>88.006999999999991</v>
      </c>
      <c r="G197" s="32">
        <v>11.827777777777778</v>
      </c>
      <c r="H197" s="37">
        <v>0.13439587507559375</v>
      </c>
      <c r="I197" s="32">
        <v>76.807000000000002</v>
      </c>
      <c r="J197" s="32">
        <v>5.9611111111111112</v>
      </c>
      <c r="K197" s="37">
        <v>7.7611560288920425E-2</v>
      </c>
      <c r="L197" s="32">
        <v>16.783888888888889</v>
      </c>
      <c r="M197" s="32">
        <v>10.530555555555555</v>
      </c>
      <c r="N197" s="37">
        <v>0.62742047598556816</v>
      </c>
      <c r="O197" s="32">
        <v>5.5838888888888887</v>
      </c>
      <c r="P197" s="32">
        <v>4.6638888888888888</v>
      </c>
      <c r="Q197" s="37">
        <v>0.83524027459954231</v>
      </c>
      <c r="R197" s="32">
        <v>0</v>
      </c>
      <c r="S197" s="32">
        <v>0</v>
      </c>
      <c r="T197" s="37" t="s">
        <v>1175</v>
      </c>
      <c r="U197" s="32">
        <v>11.2</v>
      </c>
      <c r="V197" s="32">
        <v>5.8666666666666663</v>
      </c>
      <c r="W197" s="37">
        <v>0.52380952380952384</v>
      </c>
      <c r="X197" s="32">
        <v>21.023</v>
      </c>
      <c r="Y197" s="32">
        <v>0</v>
      </c>
      <c r="Z197" s="37">
        <v>0</v>
      </c>
      <c r="AA197" s="32">
        <v>0</v>
      </c>
      <c r="AB197" s="32">
        <v>0</v>
      </c>
      <c r="AC197" s="37" t="s">
        <v>1175</v>
      </c>
      <c r="AD197" s="32">
        <v>42.366777777777777</v>
      </c>
      <c r="AE197" s="32">
        <v>1.2972222222222223</v>
      </c>
      <c r="AF197" s="37">
        <v>3.061885492039098E-2</v>
      </c>
      <c r="AG197" s="32">
        <v>0</v>
      </c>
      <c r="AH197" s="32">
        <v>0</v>
      </c>
      <c r="AI197" s="37" t="s">
        <v>1175</v>
      </c>
      <c r="AJ197" s="32">
        <v>7.8333333333333295</v>
      </c>
      <c r="AK197" s="32">
        <v>0</v>
      </c>
      <c r="AL197" s="37">
        <v>0</v>
      </c>
      <c r="AM197" t="s">
        <v>151</v>
      </c>
      <c r="AN197" s="34">
        <v>5</v>
      </c>
      <c r="AX197"/>
      <c r="AY197"/>
    </row>
    <row r="198" spans="1:51" x14ac:dyDescent="0.25">
      <c r="A198" t="s">
        <v>1061</v>
      </c>
      <c r="B198" t="s">
        <v>685</v>
      </c>
      <c r="C198" t="s">
        <v>760</v>
      </c>
      <c r="D198" t="s">
        <v>1010</v>
      </c>
      <c r="E198" s="32">
        <v>13.822222222222223</v>
      </c>
      <c r="F198" s="32">
        <v>73.255888888888904</v>
      </c>
      <c r="G198" s="32">
        <v>0</v>
      </c>
      <c r="H198" s="37">
        <v>0</v>
      </c>
      <c r="I198" s="32">
        <v>61.967000000000006</v>
      </c>
      <c r="J198" s="32">
        <v>0</v>
      </c>
      <c r="K198" s="37">
        <v>0</v>
      </c>
      <c r="L198" s="32">
        <v>26.211111111111112</v>
      </c>
      <c r="M198" s="32">
        <v>0</v>
      </c>
      <c r="N198" s="37">
        <v>0</v>
      </c>
      <c r="O198" s="32">
        <v>14.922222222222222</v>
      </c>
      <c r="P198" s="32">
        <v>0</v>
      </c>
      <c r="Q198" s="37">
        <v>0</v>
      </c>
      <c r="R198" s="32">
        <v>5.2444444444444445</v>
      </c>
      <c r="S198" s="32">
        <v>0</v>
      </c>
      <c r="T198" s="37">
        <v>0</v>
      </c>
      <c r="U198" s="32">
        <v>6.0444444444444443</v>
      </c>
      <c r="V198" s="32">
        <v>0</v>
      </c>
      <c r="W198" s="37">
        <v>0</v>
      </c>
      <c r="X198" s="32">
        <v>17.261333333333333</v>
      </c>
      <c r="Y198" s="32">
        <v>0</v>
      </c>
      <c r="Z198" s="37">
        <v>0</v>
      </c>
      <c r="AA198" s="32">
        <v>0</v>
      </c>
      <c r="AB198" s="32">
        <v>0</v>
      </c>
      <c r="AC198" s="37" t="s">
        <v>1175</v>
      </c>
      <c r="AD198" s="32">
        <v>29.783444444444449</v>
      </c>
      <c r="AE198" s="32">
        <v>0</v>
      </c>
      <c r="AF198" s="37">
        <v>0</v>
      </c>
      <c r="AG198" s="32">
        <v>0</v>
      </c>
      <c r="AH198" s="32">
        <v>0</v>
      </c>
      <c r="AI198" s="37" t="s">
        <v>1175</v>
      </c>
      <c r="AJ198" s="32">
        <v>0</v>
      </c>
      <c r="AK198" s="32">
        <v>0</v>
      </c>
      <c r="AL198" s="37" t="s">
        <v>1175</v>
      </c>
      <c r="AM198" t="s">
        <v>331</v>
      </c>
      <c r="AN198" s="34">
        <v>5</v>
      </c>
      <c r="AX198"/>
      <c r="AY198"/>
    </row>
    <row r="199" spans="1:51" x14ac:dyDescent="0.25">
      <c r="A199" t="s">
        <v>1061</v>
      </c>
      <c r="B199" t="s">
        <v>504</v>
      </c>
      <c r="C199" t="s">
        <v>735</v>
      </c>
      <c r="D199" t="s">
        <v>1014</v>
      </c>
      <c r="E199" s="32">
        <v>49.488888888888887</v>
      </c>
      <c r="F199" s="32">
        <v>175.09166666666664</v>
      </c>
      <c r="G199" s="32">
        <v>2.5333333333333332</v>
      </c>
      <c r="H199" s="37">
        <v>1.4468611679596403E-2</v>
      </c>
      <c r="I199" s="32">
        <v>154.00833333333333</v>
      </c>
      <c r="J199" s="32">
        <v>2.5333333333333332</v>
      </c>
      <c r="K199" s="37">
        <v>1.6449326335155025E-2</v>
      </c>
      <c r="L199" s="32">
        <v>28.033333333333335</v>
      </c>
      <c r="M199" s="32">
        <v>0</v>
      </c>
      <c r="N199" s="37">
        <v>0</v>
      </c>
      <c r="O199" s="32">
        <v>10.619444444444444</v>
      </c>
      <c r="P199" s="32">
        <v>0</v>
      </c>
      <c r="Q199" s="37">
        <v>0</v>
      </c>
      <c r="R199" s="32">
        <v>11.819444444444445</v>
      </c>
      <c r="S199" s="32">
        <v>0</v>
      </c>
      <c r="T199" s="37">
        <v>0</v>
      </c>
      <c r="U199" s="32">
        <v>5.5944444444444441</v>
      </c>
      <c r="V199" s="32">
        <v>0</v>
      </c>
      <c r="W199" s="37">
        <v>0</v>
      </c>
      <c r="X199" s="32">
        <v>35.68333333333333</v>
      </c>
      <c r="Y199" s="32">
        <v>0.4777777777777778</v>
      </c>
      <c r="Z199" s="37">
        <v>1.3389381908765376E-2</v>
      </c>
      <c r="AA199" s="32">
        <v>3.6694444444444443</v>
      </c>
      <c r="AB199" s="32">
        <v>0</v>
      </c>
      <c r="AC199" s="37">
        <v>0</v>
      </c>
      <c r="AD199" s="32">
        <v>81.188888888888883</v>
      </c>
      <c r="AE199" s="32">
        <v>2.0555555555555554</v>
      </c>
      <c r="AF199" s="37">
        <v>2.5318188038866839E-2</v>
      </c>
      <c r="AG199" s="32">
        <v>3.7527777777777778</v>
      </c>
      <c r="AH199" s="32">
        <v>0</v>
      </c>
      <c r="AI199" s="37">
        <v>0</v>
      </c>
      <c r="AJ199" s="32">
        <v>22.763888888888889</v>
      </c>
      <c r="AK199" s="32">
        <v>0</v>
      </c>
      <c r="AL199" s="37">
        <v>0</v>
      </c>
      <c r="AM199" t="s">
        <v>146</v>
      </c>
      <c r="AN199" s="34">
        <v>5</v>
      </c>
      <c r="AX199"/>
      <c r="AY199"/>
    </row>
    <row r="200" spans="1:51" x14ac:dyDescent="0.25">
      <c r="A200" t="s">
        <v>1061</v>
      </c>
      <c r="B200" t="s">
        <v>546</v>
      </c>
      <c r="C200" t="s">
        <v>870</v>
      </c>
      <c r="D200" t="s">
        <v>987</v>
      </c>
      <c r="E200" s="32">
        <v>59.822222222222223</v>
      </c>
      <c r="F200" s="32">
        <v>267.19166666666666</v>
      </c>
      <c r="G200" s="32">
        <v>1.65</v>
      </c>
      <c r="H200" s="37">
        <v>6.1753422948570003E-3</v>
      </c>
      <c r="I200" s="32">
        <v>244.66388888888892</v>
      </c>
      <c r="J200" s="32">
        <v>1.65</v>
      </c>
      <c r="K200" s="37">
        <v>6.7439457759511335E-3</v>
      </c>
      <c r="L200" s="32">
        <v>45.98888888888888</v>
      </c>
      <c r="M200" s="32">
        <v>0.56111111111111112</v>
      </c>
      <c r="N200" s="37">
        <v>1.220101473785939E-2</v>
      </c>
      <c r="O200" s="32">
        <v>24.819444444444443</v>
      </c>
      <c r="P200" s="32">
        <v>0.56111111111111112</v>
      </c>
      <c r="Q200" s="37">
        <v>2.2607722439843315E-2</v>
      </c>
      <c r="R200" s="32">
        <v>16.458333333333332</v>
      </c>
      <c r="S200" s="32">
        <v>0</v>
      </c>
      <c r="T200" s="37">
        <v>0</v>
      </c>
      <c r="U200" s="32">
        <v>4.7111111111111112</v>
      </c>
      <c r="V200" s="32">
        <v>0</v>
      </c>
      <c r="W200" s="37">
        <v>0</v>
      </c>
      <c r="X200" s="32">
        <v>52.008333333333333</v>
      </c>
      <c r="Y200" s="32">
        <v>0.55277777777777781</v>
      </c>
      <c r="Z200" s="37">
        <v>1.0628638572878279E-2</v>
      </c>
      <c r="AA200" s="32">
        <v>1.3583333333333334</v>
      </c>
      <c r="AB200" s="32">
        <v>0</v>
      </c>
      <c r="AC200" s="37">
        <v>0</v>
      </c>
      <c r="AD200" s="32">
        <v>164.26666666666668</v>
      </c>
      <c r="AE200" s="32">
        <v>0.53611111111111109</v>
      </c>
      <c r="AF200" s="37">
        <v>3.2636634199134196E-3</v>
      </c>
      <c r="AG200" s="32">
        <v>1</v>
      </c>
      <c r="AH200" s="32">
        <v>0</v>
      </c>
      <c r="AI200" s="37">
        <v>0</v>
      </c>
      <c r="AJ200" s="32">
        <v>2.5694444444444446</v>
      </c>
      <c r="AK200" s="32">
        <v>0</v>
      </c>
      <c r="AL200" s="37">
        <v>0</v>
      </c>
      <c r="AM200" t="s">
        <v>190</v>
      </c>
      <c r="AN200" s="34">
        <v>5</v>
      </c>
      <c r="AX200"/>
      <c r="AY200"/>
    </row>
    <row r="201" spans="1:51" x14ac:dyDescent="0.25">
      <c r="A201" t="s">
        <v>1061</v>
      </c>
      <c r="B201" t="s">
        <v>377</v>
      </c>
      <c r="C201" t="s">
        <v>771</v>
      </c>
      <c r="D201" t="s">
        <v>987</v>
      </c>
      <c r="E201" s="32">
        <v>33.177777777777777</v>
      </c>
      <c r="F201" s="32">
        <v>128.48444444444445</v>
      </c>
      <c r="G201" s="32">
        <v>0</v>
      </c>
      <c r="H201" s="37">
        <v>0</v>
      </c>
      <c r="I201" s="32">
        <v>122.59333333333332</v>
      </c>
      <c r="J201" s="32">
        <v>0</v>
      </c>
      <c r="K201" s="37">
        <v>0</v>
      </c>
      <c r="L201" s="32">
        <v>38.396666666666661</v>
      </c>
      <c r="M201" s="32">
        <v>0</v>
      </c>
      <c r="N201" s="37">
        <v>0</v>
      </c>
      <c r="O201" s="32">
        <v>32.505555555555553</v>
      </c>
      <c r="P201" s="32">
        <v>0</v>
      </c>
      <c r="Q201" s="37">
        <v>0</v>
      </c>
      <c r="R201" s="32">
        <v>0</v>
      </c>
      <c r="S201" s="32">
        <v>0</v>
      </c>
      <c r="T201" s="37" t="s">
        <v>1175</v>
      </c>
      <c r="U201" s="32">
        <v>5.8911111111111101</v>
      </c>
      <c r="V201" s="32">
        <v>0</v>
      </c>
      <c r="W201" s="37">
        <v>0</v>
      </c>
      <c r="X201" s="32">
        <v>22.024999999999999</v>
      </c>
      <c r="Y201" s="32">
        <v>0</v>
      </c>
      <c r="Z201" s="37">
        <v>0</v>
      </c>
      <c r="AA201" s="32">
        <v>0</v>
      </c>
      <c r="AB201" s="32">
        <v>0</v>
      </c>
      <c r="AC201" s="37" t="s">
        <v>1175</v>
      </c>
      <c r="AD201" s="32">
        <v>61.946111111111108</v>
      </c>
      <c r="AE201" s="32">
        <v>0</v>
      </c>
      <c r="AF201" s="37">
        <v>0</v>
      </c>
      <c r="AG201" s="32">
        <v>0</v>
      </c>
      <c r="AH201" s="32">
        <v>0</v>
      </c>
      <c r="AI201" s="37" t="s">
        <v>1175</v>
      </c>
      <c r="AJ201" s="32">
        <v>6.1166666666666663</v>
      </c>
      <c r="AK201" s="32">
        <v>0</v>
      </c>
      <c r="AL201" s="37">
        <v>0</v>
      </c>
      <c r="AM201" t="s">
        <v>17</v>
      </c>
      <c r="AN201" s="34">
        <v>5</v>
      </c>
      <c r="AX201"/>
      <c r="AY201"/>
    </row>
    <row r="202" spans="1:51" x14ac:dyDescent="0.25">
      <c r="A202" t="s">
        <v>1061</v>
      </c>
      <c r="B202" t="s">
        <v>489</v>
      </c>
      <c r="C202" t="s">
        <v>733</v>
      </c>
      <c r="D202" t="s">
        <v>983</v>
      </c>
      <c r="E202" s="32">
        <v>159.54444444444445</v>
      </c>
      <c r="F202" s="32">
        <v>799.03888888888901</v>
      </c>
      <c r="G202" s="32">
        <v>0</v>
      </c>
      <c r="H202" s="37">
        <v>0</v>
      </c>
      <c r="I202" s="32">
        <v>750.19166666666672</v>
      </c>
      <c r="J202" s="32">
        <v>0</v>
      </c>
      <c r="K202" s="37">
        <v>0</v>
      </c>
      <c r="L202" s="32">
        <v>236.3416666666667</v>
      </c>
      <c r="M202" s="32">
        <v>0</v>
      </c>
      <c r="N202" s="37">
        <v>0</v>
      </c>
      <c r="O202" s="32">
        <v>192.40555555555557</v>
      </c>
      <c r="P202" s="32">
        <v>0</v>
      </c>
      <c r="Q202" s="37">
        <v>0</v>
      </c>
      <c r="R202" s="32">
        <v>38.424999999999997</v>
      </c>
      <c r="S202" s="32">
        <v>0</v>
      </c>
      <c r="T202" s="37">
        <v>0</v>
      </c>
      <c r="U202" s="32">
        <v>5.5111111111111111</v>
      </c>
      <c r="V202" s="32">
        <v>0</v>
      </c>
      <c r="W202" s="37">
        <v>0</v>
      </c>
      <c r="X202" s="32">
        <v>100.25833333333334</v>
      </c>
      <c r="Y202" s="32">
        <v>0</v>
      </c>
      <c r="Z202" s="37">
        <v>0</v>
      </c>
      <c r="AA202" s="32">
        <v>4.9111111111111114</v>
      </c>
      <c r="AB202" s="32">
        <v>0</v>
      </c>
      <c r="AC202" s="37">
        <v>0</v>
      </c>
      <c r="AD202" s="32">
        <v>426.98333333333335</v>
      </c>
      <c r="AE202" s="32">
        <v>0</v>
      </c>
      <c r="AF202" s="37">
        <v>0</v>
      </c>
      <c r="AG202" s="32">
        <v>0</v>
      </c>
      <c r="AH202" s="32">
        <v>0</v>
      </c>
      <c r="AI202" s="37" t="s">
        <v>1175</v>
      </c>
      <c r="AJ202" s="32">
        <v>30.544444444444444</v>
      </c>
      <c r="AK202" s="32">
        <v>0</v>
      </c>
      <c r="AL202" s="37">
        <v>0</v>
      </c>
      <c r="AM202" t="s">
        <v>131</v>
      </c>
      <c r="AN202" s="34">
        <v>5</v>
      </c>
      <c r="AX202"/>
      <c r="AY202"/>
    </row>
    <row r="203" spans="1:51" x14ac:dyDescent="0.25">
      <c r="A203" t="s">
        <v>1061</v>
      </c>
      <c r="B203" t="s">
        <v>541</v>
      </c>
      <c r="C203" t="s">
        <v>867</v>
      </c>
      <c r="D203" t="s">
        <v>1023</v>
      </c>
      <c r="E203" s="32">
        <v>20.655555555555555</v>
      </c>
      <c r="F203" s="32">
        <v>101.22777777777777</v>
      </c>
      <c r="G203" s="32">
        <v>0</v>
      </c>
      <c r="H203" s="37">
        <v>0</v>
      </c>
      <c r="I203" s="32">
        <v>90.466666666666654</v>
      </c>
      <c r="J203" s="32">
        <v>0</v>
      </c>
      <c r="K203" s="37">
        <v>0</v>
      </c>
      <c r="L203" s="32">
        <v>29.525000000000002</v>
      </c>
      <c r="M203" s="32">
        <v>0</v>
      </c>
      <c r="N203" s="37">
        <v>0</v>
      </c>
      <c r="O203" s="32">
        <v>18.763888888888889</v>
      </c>
      <c r="P203" s="32">
        <v>0</v>
      </c>
      <c r="Q203" s="37">
        <v>0</v>
      </c>
      <c r="R203" s="32">
        <v>5.072222222222222</v>
      </c>
      <c r="S203" s="32">
        <v>0</v>
      </c>
      <c r="T203" s="37">
        <v>0</v>
      </c>
      <c r="U203" s="32">
        <v>5.6888888888888891</v>
      </c>
      <c r="V203" s="32">
        <v>0</v>
      </c>
      <c r="W203" s="37">
        <v>0</v>
      </c>
      <c r="X203" s="32">
        <v>14.180555555555555</v>
      </c>
      <c r="Y203" s="32">
        <v>0</v>
      </c>
      <c r="Z203" s="37">
        <v>0</v>
      </c>
      <c r="AA203" s="32">
        <v>0</v>
      </c>
      <c r="AB203" s="32">
        <v>0</v>
      </c>
      <c r="AC203" s="37" t="s">
        <v>1175</v>
      </c>
      <c r="AD203" s="32">
        <v>52.524999999999999</v>
      </c>
      <c r="AE203" s="32">
        <v>0</v>
      </c>
      <c r="AF203" s="37">
        <v>0</v>
      </c>
      <c r="AG203" s="32">
        <v>0</v>
      </c>
      <c r="AH203" s="32">
        <v>0</v>
      </c>
      <c r="AI203" s="37" t="s">
        <v>1175</v>
      </c>
      <c r="AJ203" s="32">
        <v>4.9972222222222218</v>
      </c>
      <c r="AK203" s="32">
        <v>0</v>
      </c>
      <c r="AL203" s="37">
        <v>0</v>
      </c>
      <c r="AM203" t="s">
        <v>185</v>
      </c>
      <c r="AN203" s="34">
        <v>5</v>
      </c>
      <c r="AX203"/>
      <c r="AY203"/>
    </row>
    <row r="204" spans="1:51" x14ac:dyDescent="0.25">
      <c r="A204" t="s">
        <v>1061</v>
      </c>
      <c r="B204" t="s">
        <v>629</v>
      </c>
      <c r="C204" t="s">
        <v>915</v>
      </c>
      <c r="D204" t="s">
        <v>958</v>
      </c>
      <c r="E204" s="32">
        <v>29.488888888888887</v>
      </c>
      <c r="F204" s="32">
        <v>119.74655555555556</v>
      </c>
      <c r="G204" s="32">
        <v>40.939666666666668</v>
      </c>
      <c r="H204" s="37">
        <v>0.34188596470879701</v>
      </c>
      <c r="I204" s="32">
        <v>107.30866666666667</v>
      </c>
      <c r="J204" s="32">
        <v>39.013888888888886</v>
      </c>
      <c r="K204" s="37">
        <v>0.36356698951518873</v>
      </c>
      <c r="L204" s="32">
        <v>23.744888888888891</v>
      </c>
      <c r="M204" s="32">
        <v>6.4757777777777772</v>
      </c>
      <c r="N204" s="37">
        <v>0.27272301875491328</v>
      </c>
      <c r="O204" s="32">
        <v>13.412555555555556</v>
      </c>
      <c r="P204" s="32">
        <v>4.55</v>
      </c>
      <c r="Q204" s="37">
        <v>0.3392343823780371</v>
      </c>
      <c r="R204" s="32">
        <v>4.5924444444444443</v>
      </c>
      <c r="S204" s="32">
        <v>1.9257777777777778</v>
      </c>
      <c r="T204" s="37">
        <v>0.41933610761637474</v>
      </c>
      <c r="U204" s="32">
        <v>5.7398888888888893</v>
      </c>
      <c r="V204" s="32">
        <v>0</v>
      </c>
      <c r="W204" s="37">
        <v>0</v>
      </c>
      <c r="X204" s="32">
        <v>27.625</v>
      </c>
      <c r="Y204" s="32">
        <v>4.8611111111111107</v>
      </c>
      <c r="Z204" s="37">
        <v>0.17596782302664654</v>
      </c>
      <c r="AA204" s="32">
        <v>2.1055555555555556</v>
      </c>
      <c r="AB204" s="32">
        <v>0</v>
      </c>
      <c r="AC204" s="37">
        <v>0</v>
      </c>
      <c r="AD204" s="32">
        <v>59.213888888888889</v>
      </c>
      <c r="AE204" s="32">
        <v>29.602777777777778</v>
      </c>
      <c r="AF204" s="37">
        <v>0.49992963362574472</v>
      </c>
      <c r="AG204" s="32">
        <v>0</v>
      </c>
      <c r="AH204" s="32">
        <v>0</v>
      </c>
      <c r="AI204" s="37" t="s">
        <v>1175</v>
      </c>
      <c r="AJ204" s="32">
        <v>7.0572222222222223</v>
      </c>
      <c r="AK204" s="32">
        <v>0</v>
      </c>
      <c r="AL204" s="37">
        <v>0</v>
      </c>
      <c r="AM204" t="s">
        <v>275</v>
      </c>
      <c r="AN204" s="34">
        <v>5</v>
      </c>
      <c r="AX204"/>
      <c r="AY204"/>
    </row>
    <row r="205" spans="1:51" x14ac:dyDescent="0.25">
      <c r="A205" t="s">
        <v>1061</v>
      </c>
      <c r="B205" t="s">
        <v>694</v>
      </c>
      <c r="C205" t="s">
        <v>928</v>
      </c>
      <c r="D205" t="s">
        <v>1032</v>
      </c>
      <c r="E205" s="32">
        <v>59.3</v>
      </c>
      <c r="F205" s="32">
        <v>313.01111111111106</v>
      </c>
      <c r="G205" s="32">
        <v>5.3694444444444445</v>
      </c>
      <c r="H205" s="37">
        <v>1.7154165631322993E-2</v>
      </c>
      <c r="I205" s="32">
        <v>304.10555555555555</v>
      </c>
      <c r="J205" s="32">
        <v>5.3694444444444445</v>
      </c>
      <c r="K205" s="37">
        <v>1.7656515464294198E-2</v>
      </c>
      <c r="L205" s="32">
        <v>79.541666666666657</v>
      </c>
      <c r="M205" s="32">
        <v>0</v>
      </c>
      <c r="N205" s="37">
        <v>0</v>
      </c>
      <c r="O205" s="32">
        <v>70.636111111111106</v>
      </c>
      <c r="P205" s="32">
        <v>0</v>
      </c>
      <c r="Q205" s="37">
        <v>0</v>
      </c>
      <c r="R205" s="32">
        <v>4.4833333333333334</v>
      </c>
      <c r="S205" s="32">
        <v>0</v>
      </c>
      <c r="T205" s="37">
        <v>0</v>
      </c>
      <c r="U205" s="32">
        <v>4.4222222222222225</v>
      </c>
      <c r="V205" s="32">
        <v>0</v>
      </c>
      <c r="W205" s="37">
        <v>0</v>
      </c>
      <c r="X205" s="32">
        <v>51.466666666666669</v>
      </c>
      <c r="Y205" s="32">
        <v>5.3694444444444445</v>
      </c>
      <c r="Z205" s="37">
        <v>0.10432858376511225</v>
      </c>
      <c r="AA205" s="32">
        <v>0</v>
      </c>
      <c r="AB205" s="32">
        <v>0</v>
      </c>
      <c r="AC205" s="37" t="s">
        <v>1175</v>
      </c>
      <c r="AD205" s="32">
        <v>182.00277777777777</v>
      </c>
      <c r="AE205" s="32">
        <v>0</v>
      </c>
      <c r="AF205" s="37">
        <v>0</v>
      </c>
      <c r="AG205" s="32">
        <v>0</v>
      </c>
      <c r="AH205" s="32">
        <v>0</v>
      </c>
      <c r="AI205" s="37" t="s">
        <v>1175</v>
      </c>
      <c r="AJ205" s="32">
        <v>0</v>
      </c>
      <c r="AK205" s="32">
        <v>0</v>
      </c>
      <c r="AL205" s="37" t="s">
        <v>1175</v>
      </c>
      <c r="AM205" t="s">
        <v>340</v>
      </c>
      <c r="AN205" s="34">
        <v>5</v>
      </c>
      <c r="AX205"/>
      <c r="AY205"/>
    </row>
    <row r="206" spans="1:51" x14ac:dyDescent="0.25">
      <c r="A206" t="s">
        <v>1061</v>
      </c>
      <c r="B206" t="s">
        <v>698</v>
      </c>
      <c r="C206" t="s">
        <v>882</v>
      </c>
      <c r="D206" t="s">
        <v>1019</v>
      </c>
      <c r="E206" s="32">
        <v>83.477777777777774</v>
      </c>
      <c r="F206" s="32">
        <v>424.57499999999999</v>
      </c>
      <c r="G206" s="32">
        <v>6.3305555555555548</v>
      </c>
      <c r="H206" s="37">
        <v>1.4910335171773079E-2</v>
      </c>
      <c r="I206" s="32">
        <v>406.08611111111111</v>
      </c>
      <c r="J206" s="32">
        <v>6.3305555555555548</v>
      </c>
      <c r="K206" s="37">
        <v>1.5589194957281911E-2</v>
      </c>
      <c r="L206" s="32">
        <v>127.80277777777778</v>
      </c>
      <c r="M206" s="32">
        <v>0.88888888888888884</v>
      </c>
      <c r="N206" s="37">
        <v>6.9551609467712839E-3</v>
      </c>
      <c r="O206" s="32">
        <v>109.31388888888888</v>
      </c>
      <c r="P206" s="32">
        <v>0.88888888888888884</v>
      </c>
      <c r="Q206" s="37">
        <v>8.1315274566106776E-3</v>
      </c>
      <c r="R206" s="32">
        <v>13.577777777777778</v>
      </c>
      <c r="S206" s="32">
        <v>0</v>
      </c>
      <c r="T206" s="37">
        <v>0</v>
      </c>
      <c r="U206" s="32">
        <v>4.9111111111111114</v>
      </c>
      <c r="V206" s="32">
        <v>0</v>
      </c>
      <c r="W206" s="37">
        <v>0</v>
      </c>
      <c r="X206" s="32">
        <v>54.119444444444447</v>
      </c>
      <c r="Y206" s="32">
        <v>0.94444444444444442</v>
      </c>
      <c r="Z206" s="37">
        <v>1.7451111225170662E-2</v>
      </c>
      <c r="AA206" s="32">
        <v>0</v>
      </c>
      <c r="AB206" s="32">
        <v>0</v>
      </c>
      <c r="AC206" s="37" t="s">
        <v>1175</v>
      </c>
      <c r="AD206" s="32">
        <v>242.65277777777777</v>
      </c>
      <c r="AE206" s="32">
        <v>4.4972222222222218</v>
      </c>
      <c r="AF206" s="37">
        <v>1.8533569915860568E-2</v>
      </c>
      <c r="AG206" s="32">
        <v>0</v>
      </c>
      <c r="AH206" s="32">
        <v>0</v>
      </c>
      <c r="AI206" s="37" t="s">
        <v>1175</v>
      </c>
      <c r="AJ206" s="32">
        <v>0</v>
      </c>
      <c r="AK206" s="32">
        <v>0</v>
      </c>
      <c r="AL206" s="37" t="s">
        <v>1175</v>
      </c>
      <c r="AM206" t="s">
        <v>345</v>
      </c>
      <c r="AN206" s="34">
        <v>5</v>
      </c>
      <c r="AX206"/>
      <c r="AY206"/>
    </row>
    <row r="207" spans="1:51" x14ac:dyDescent="0.25">
      <c r="A207" t="s">
        <v>1061</v>
      </c>
      <c r="B207" t="s">
        <v>683</v>
      </c>
      <c r="C207" t="s">
        <v>748</v>
      </c>
      <c r="D207" t="s">
        <v>983</v>
      </c>
      <c r="E207" s="32">
        <v>257.81111111111113</v>
      </c>
      <c r="F207" s="32">
        <v>1529.4361111111111</v>
      </c>
      <c r="G207" s="32">
        <v>0</v>
      </c>
      <c r="H207" s="37">
        <v>0</v>
      </c>
      <c r="I207" s="32">
        <v>1467.4138888888888</v>
      </c>
      <c r="J207" s="32">
        <v>0</v>
      </c>
      <c r="K207" s="37">
        <v>0</v>
      </c>
      <c r="L207" s="32">
        <v>291.77222222222224</v>
      </c>
      <c r="M207" s="32">
        <v>0</v>
      </c>
      <c r="N207" s="37">
        <v>0</v>
      </c>
      <c r="O207" s="32">
        <v>229.75</v>
      </c>
      <c r="P207" s="32">
        <v>0</v>
      </c>
      <c r="Q207" s="37">
        <v>0</v>
      </c>
      <c r="R207" s="32">
        <v>56.87777777777778</v>
      </c>
      <c r="S207" s="32">
        <v>0</v>
      </c>
      <c r="T207" s="37">
        <v>0</v>
      </c>
      <c r="U207" s="32">
        <v>5.1444444444444448</v>
      </c>
      <c r="V207" s="32">
        <v>0</v>
      </c>
      <c r="W207" s="37">
        <v>0</v>
      </c>
      <c r="X207" s="32">
        <v>226.19722222222222</v>
      </c>
      <c r="Y207" s="32">
        <v>0</v>
      </c>
      <c r="Z207" s="37">
        <v>0</v>
      </c>
      <c r="AA207" s="32">
        <v>0</v>
      </c>
      <c r="AB207" s="32">
        <v>0</v>
      </c>
      <c r="AC207" s="37" t="s">
        <v>1175</v>
      </c>
      <c r="AD207" s="32">
        <v>1011.4666666666667</v>
      </c>
      <c r="AE207" s="32">
        <v>0</v>
      </c>
      <c r="AF207" s="37">
        <v>0</v>
      </c>
      <c r="AG207" s="32">
        <v>0</v>
      </c>
      <c r="AH207" s="32">
        <v>0</v>
      </c>
      <c r="AI207" s="37" t="s">
        <v>1175</v>
      </c>
      <c r="AJ207" s="32">
        <v>0</v>
      </c>
      <c r="AK207" s="32">
        <v>0</v>
      </c>
      <c r="AL207" s="37" t="s">
        <v>1175</v>
      </c>
      <c r="AM207" t="s">
        <v>329</v>
      </c>
      <c r="AN207" s="34">
        <v>5</v>
      </c>
      <c r="AX207"/>
      <c r="AY207"/>
    </row>
    <row r="208" spans="1:51" x14ac:dyDescent="0.25">
      <c r="A208" t="s">
        <v>1061</v>
      </c>
      <c r="B208" t="s">
        <v>691</v>
      </c>
      <c r="C208" t="s">
        <v>948</v>
      </c>
      <c r="D208" t="s">
        <v>963</v>
      </c>
      <c r="E208" s="32">
        <v>53.777777777777779</v>
      </c>
      <c r="F208" s="32">
        <v>222.68055555555554</v>
      </c>
      <c r="G208" s="32">
        <v>0</v>
      </c>
      <c r="H208" s="37">
        <v>0</v>
      </c>
      <c r="I208" s="32">
        <v>202.49444444444441</v>
      </c>
      <c r="J208" s="32">
        <v>0</v>
      </c>
      <c r="K208" s="37">
        <v>0</v>
      </c>
      <c r="L208" s="32">
        <v>85.891666666666652</v>
      </c>
      <c r="M208" s="32">
        <v>0</v>
      </c>
      <c r="N208" s="37">
        <v>0</v>
      </c>
      <c r="O208" s="32">
        <v>65.705555555555549</v>
      </c>
      <c r="P208" s="32">
        <v>0</v>
      </c>
      <c r="Q208" s="37">
        <v>0</v>
      </c>
      <c r="R208" s="32">
        <v>15.763888888888889</v>
      </c>
      <c r="S208" s="32">
        <v>0</v>
      </c>
      <c r="T208" s="37">
        <v>0</v>
      </c>
      <c r="U208" s="32">
        <v>4.4222222222222225</v>
      </c>
      <c r="V208" s="32">
        <v>0</v>
      </c>
      <c r="W208" s="37">
        <v>0</v>
      </c>
      <c r="X208" s="32">
        <v>18.772222222222222</v>
      </c>
      <c r="Y208" s="32">
        <v>0</v>
      </c>
      <c r="Z208" s="37">
        <v>0</v>
      </c>
      <c r="AA208" s="32">
        <v>0</v>
      </c>
      <c r="AB208" s="32">
        <v>0</v>
      </c>
      <c r="AC208" s="37" t="s">
        <v>1175</v>
      </c>
      <c r="AD208" s="32">
        <v>107.05833333333334</v>
      </c>
      <c r="AE208" s="32">
        <v>0</v>
      </c>
      <c r="AF208" s="37">
        <v>0</v>
      </c>
      <c r="AG208" s="32">
        <v>6.2444444444444445</v>
      </c>
      <c r="AH208" s="32">
        <v>0</v>
      </c>
      <c r="AI208" s="37">
        <v>0</v>
      </c>
      <c r="AJ208" s="32">
        <v>4.7138888888888886</v>
      </c>
      <c r="AK208" s="32">
        <v>0</v>
      </c>
      <c r="AL208" s="37">
        <v>0</v>
      </c>
      <c r="AM208" t="s">
        <v>337</v>
      </c>
      <c r="AN208" s="34">
        <v>5</v>
      </c>
      <c r="AX208"/>
      <c r="AY208"/>
    </row>
    <row r="209" spans="1:51" x14ac:dyDescent="0.25">
      <c r="A209" t="s">
        <v>1061</v>
      </c>
      <c r="B209" t="s">
        <v>366</v>
      </c>
      <c r="C209" t="s">
        <v>766</v>
      </c>
      <c r="D209" t="s">
        <v>955</v>
      </c>
      <c r="E209" s="32">
        <v>29.555555555555557</v>
      </c>
      <c r="F209" s="32">
        <v>144.31288888888889</v>
      </c>
      <c r="G209" s="32">
        <v>19.143111111111111</v>
      </c>
      <c r="H209" s="37">
        <v>0.13265004434808317</v>
      </c>
      <c r="I209" s="32">
        <v>135.31811111111111</v>
      </c>
      <c r="J209" s="32">
        <v>19.143111111111111</v>
      </c>
      <c r="K209" s="37">
        <v>0.14146747212124844</v>
      </c>
      <c r="L209" s="32">
        <v>26.247555555555554</v>
      </c>
      <c r="M209" s="32">
        <v>0</v>
      </c>
      <c r="N209" s="37">
        <v>0</v>
      </c>
      <c r="O209" s="32">
        <v>17.252777777777776</v>
      </c>
      <c r="P209" s="32">
        <v>0</v>
      </c>
      <c r="Q209" s="37">
        <v>0</v>
      </c>
      <c r="R209" s="32">
        <v>3.8222222222222224</v>
      </c>
      <c r="S209" s="32">
        <v>0</v>
      </c>
      <c r="T209" s="37">
        <v>0</v>
      </c>
      <c r="U209" s="32">
        <v>5.1725555555555554</v>
      </c>
      <c r="V209" s="32">
        <v>0</v>
      </c>
      <c r="W209" s="37">
        <v>0</v>
      </c>
      <c r="X209" s="32">
        <v>24.661111111111111</v>
      </c>
      <c r="Y209" s="32">
        <v>16.166666666666668</v>
      </c>
      <c r="Z209" s="37">
        <v>0.6555530524892994</v>
      </c>
      <c r="AA209" s="32">
        <v>0</v>
      </c>
      <c r="AB209" s="32">
        <v>0</v>
      </c>
      <c r="AC209" s="37" t="s">
        <v>1175</v>
      </c>
      <c r="AD209" s="32">
        <v>66.445888888888888</v>
      </c>
      <c r="AE209" s="32">
        <v>2.9764444444444442</v>
      </c>
      <c r="AF209" s="37">
        <v>4.4795012817447112E-2</v>
      </c>
      <c r="AG209" s="32">
        <v>0</v>
      </c>
      <c r="AH209" s="32">
        <v>0</v>
      </c>
      <c r="AI209" s="37" t="s">
        <v>1175</v>
      </c>
      <c r="AJ209" s="32">
        <v>26.958333333333332</v>
      </c>
      <c r="AK209" s="32">
        <v>0</v>
      </c>
      <c r="AL209" s="37">
        <v>0</v>
      </c>
      <c r="AM209" t="s">
        <v>6</v>
      </c>
      <c r="AN209" s="34">
        <v>5</v>
      </c>
      <c r="AX209"/>
      <c r="AY209"/>
    </row>
    <row r="210" spans="1:51" x14ac:dyDescent="0.25">
      <c r="A210" t="s">
        <v>1061</v>
      </c>
      <c r="B210" t="s">
        <v>599</v>
      </c>
      <c r="C210" t="s">
        <v>900</v>
      </c>
      <c r="D210" t="s">
        <v>980</v>
      </c>
      <c r="E210" s="32">
        <v>48.544444444444444</v>
      </c>
      <c r="F210" s="32">
        <v>218.2221111111111</v>
      </c>
      <c r="G210" s="32">
        <v>5.1204444444444439</v>
      </c>
      <c r="H210" s="37">
        <v>2.3464370399373928E-2</v>
      </c>
      <c r="I210" s="32">
        <v>195.15933333333331</v>
      </c>
      <c r="J210" s="32">
        <v>5.1204444444444439</v>
      </c>
      <c r="K210" s="37">
        <v>2.6237251157743474E-2</v>
      </c>
      <c r="L210" s="32">
        <v>43.679444444444449</v>
      </c>
      <c r="M210" s="32">
        <v>0</v>
      </c>
      <c r="N210" s="37">
        <v>0</v>
      </c>
      <c r="O210" s="32">
        <v>29.863888888888887</v>
      </c>
      <c r="P210" s="32">
        <v>0</v>
      </c>
      <c r="Q210" s="37">
        <v>0</v>
      </c>
      <c r="R210" s="32">
        <v>8.5711111111111116</v>
      </c>
      <c r="S210" s="32">
        <v>0</v>
      </c>
      <c r="T210" s="37">
        <v>0</v>
      </c>
      <c r="U210" s="32">
        <v>5.2444444444444445</v>
      </c>
      <c r="V210" s="32">
        <v>0</v>
      </c>
      <c r="W210" s="37">
        <v>0</v>
      </c>
      <c r="X210" s="32">
        <v>22.041666666666668</v>
      </c>
      <c r="Y210" s="32">
        <v>0</v>
      </c>
      <c r="Z210" s="37">
        <v>0</v>
      </c>
      <c r="AA210" s="32">
        <v>9.2472222222222218</v>
      </c>
      <c r="AB210" s="32">
        <v>0</v>
      </c>
      <c r="AC210" s="37">
        <v>0</v>
      </c>
      <c r="AD210" s="32">
        <v>110.551</v>
      </c>
      <c r="AE210" s="32">
        <v>5.1204444444444439</v>
      </c>
      <c r="AF210" s="37">
        <v>4.6317486449190363E-2</v>
      </c>
      <c r="AG210" s="32">
        <v>3.4833333333333334</v>
      </c>
      <c r="AH210" s="32">
        <v>0</v>
      </c>
      <c r="AI210" s="37">
        <v>0</v>
      </c>
      <c r="AJ210" s="32">
        <v>29.219444444444445</v>
      </c>
      <c r="AK210" s="32">
        <v>0</v>
      </c>
      <c r="AL210" s="37">
        <v>0</v>
      </c>
      <c r="AM210" t="s">
        <v>244</v>
      </c>
      <c r="AN210" s="34">
        <v>5</v>
      </c>
      <c r="AX210"/>
      <c r="AY210"/>
    </row>
    <row r="211" spans="1:51" x14ac:dyDescent="0.25">
      <c r="A211" t="s">
        <v>1061</v>
      </c>
      <c r="B211" t="s">
        <v>485</v>
      </c>
      <c r="C211" t="s">
        <v>731</v>
      </c>
      <c r="D211" t="s">
        <v>1001</v>
      </c>
      <c r="E211" s="32">
        <v>54.511111111111113</v>
      </c>
      <c r="F211" s="32">
        <v>277.7166666666667</v>
      </c>
      <c r="G211" s="32">
        <v>36.344444444444441</v>
      </c>
      <c r="H211" s="37">
        <v>0.13086879113404948</v>
      </c>
      <c r="I211" s="32">
        <v>245.02222222222227</v>
      </c>
      <c r="J211" s="32">
        <v>36.344444444444441</v>
      </c>
      <c r="K211" s="37">
        <v>0.14833121712316338</v>
      </c>
      <c r="L211" s="32">
        <v>47.019444444444446</v>
      </c>
      <c r="M211" s="32">
        <v>0</v>
      </c>
      <c r="N211" s="37">
        <v>0</v>
      </c>
      <c r="O211" s="32">
        <v>14.324999999999999</v>
      </c>
      <c r="P211" s="32">
        <v>0</v>
      </c>
      <c r="Q211" s="37">
        <v>0</v>
      </c>
      <c r="R211" s="32">
        <v>27.55</v>
      </c>
      <c r="S211" s="32">
        <v>0</v>
      </c>
      <c r="T211" s="37">
        <v>0</v>
      </c>
      <c r="U211" s="32">
        <v>5.1444444444444448</v>
      </c>
      <c r="V211" s="32">
        <v>0</v>
      </c>
      <c r="W211" s="37">
        <v>0</v>
      </c>
      <c r="X211" s="32">
        <v>70.650000000000006</v>
      </c>
      <c r="Y211" s="32">
        <v>9.6138888888888889</v>
      </c>
      <c r="Z211" s="37">
        <v>0.13607769127938979</v>
      </c>
      <c r="AA211" s="32">
        <v>0</v>
      </c>
      <c r="AB211" s="32">
        <v>0</v>
      </c>
      <c r="AC211" s="37" t="s">
        <v>1175</v>
      </c>
      <c r="AD211" s="32">
        <v>139.99166666666667</v>
      </c>
      <c r="AE211" s="32">
        <v>26.730555555555554</v>
      </c>
      <c r="AF211" s="37">
        <v>0.19094390539119391</v>
      </c>
      <c r="AG211" s="32">
        <v>3.0972222222222223</v>
      </c>
      <c r="AH211" s="32">
        <v>0</v>
      </c>
      <c r="AI211" s="37">
        <v>0</v>
      </c>
      <c r="AJ211" s="32">
        <v>16.958333333333332</v>
      </c>
      <c r="AK211" s="32">
        <v>0</v>
      </c>
      <c r="AL211" s="37">
        <v>0</v>
      </c>
      <c r="AM211" t="s">
        <v>127</v>
      </c>
      <c r="AN211" s="34">
        <v>5</v>
      </c>
      <c r="AX211"/>
      <c r="AY211"/>
    </row>
    <row r="212" spans="1:51" x14ac:dyDescent="0.25">
      <c r="A212" t="s">
        <v>1061</v>
      </c>
      <c r="B212" t="s">
        <v>370</v>
      </c>
      <c r="C212" t="s">
        <v>748</v>
      </c>
      <c r="D212" t="s">
        <v>983</v>
      </c>
      <c r="E212" s="32">
        <v>145.15555555555557</v>
      </c>
      <c r="F212" s="32">
        <v>714.3702222222222</v>
      </c>
      <c r="G212" s="32">
        <v>2.1102222222222222</v>
      </c>
      <c r="H212" s="37">
        <v>2.9539616246291216E-3</v>
      </c>
      <c r="I212" s="32">
        <v>681.70444444444445</v>
      </c>
      <c r="J212" s="32">
        <v>0</v>
      </c>
      <c r="K212" s="37">
        <v>0</v>
      </c>
      <c r="L212" s="32">
        <v>171.73244444444444</v>
      </c>
      <c r="M212" s="32">
        <v>2.1102222222222222</v>
      </c>
      <c r="N212" s="37">
        <v>1.2287848280788204E-2</v>
      </c>
      <c r="O212" s="32">
        <v>139.06666666666663</v>
      </c>
      <c r="P212" s="32">
        <v>0</v>
      </c>
      <c r="Q212" s="37">
        <v>0</v>
      </c>
      <c r="R212" s="32">
        <v>30.043555555555557</v>
      </c>
      <c r="S212" s="32">
        <v>2.1102222222222222</v>
      </c>
      <c r="T212" s="37">
        <v>7.0238764460486991E-2</v>
      </c>
      <c r="U212" s="32">
        <v>2.6222222222222222</v>
      </c>
      <c r="V212" s="32">
        <v>0</v>
      </c>
      <c r="W212" s="37">
        <v>0</v>
      </c>
      <c r="X212" s="32">
        <v>75.731111111111119</v>
      </c>
      <c r="Y212" s="32">
        <v>0</v>
      </c>
      <c r="Z212" s="37">
        <v>0</v>
      </c>
      <c r="AA212" s="32">
        <v>0</v>
      </c>
      <c r="AB212" s="32">
        <v>0</v>
      </c>
      <c r="AC212" s="37" t="s">
        <v>1175</v>
      </c>
      <c r="AD212" s="32">
        <v>399.26333333333338</v>
      </c>
      <c r="AE212" s="32">
        <v>0</v>
      </c>
      <c r="AF212" s="37">
        <v>0</v>
      </c>
      <c r="AG212" s="32">
        <v>0</v>
      </c>
      <c r="AH212" s="32">
        <v>0</v>
      </c>
      <c r="AI212" s="37" t="s">
        <v>1175</v>
      </c>
      <c r="AJ212" s="32">
        <v>67.643333333333359</v>
      </c>
      <c r="AK212" s="32">
        <v>0</v>
      </c>
      <c r="AL212" s="37">
        <v>0</v>
      </c>
      <c r="AM212" t="s">
        <v>10</v>
      </c>
      <c r="AN212" s="34">
        <v>5</v>
      </c>
      <c r="AX212"/>
      <c r="AY212"/>
    </row>
    <row r="213" spans="1:51" x14ac:dyDescent="0.25">
      <c r="A213" t="s">
        <v>1061</v>
      </c>
      <c r="B213" t="s">
        <v>700</v>
      </c>
      <c r="C213" t="s">
        <v>748</v>
      </c>
      <c r="D213" t="s">
        <v>983</v>
      </c>
      <c r="E213" s="32">
        <v>85.922222222222217</v>
      </c>
      <c r="F213" s="32">
        <v>220.67888888888888</v>
      </c>
      <c r="G213" s="32">
        <v>0</v>
      </c>
      <c r="H213" s="37">
        <v>0</v>
      </c>
      <c r="I213" s="32">
        <v>197.42</v>
      </c>
      <c r="J213" s="32">
        <v>0</v>
      </c>
      <c r="K213" s="37">
        <v>0</v>
      </c>
      <c r="L213" s="32">
        <v>51.486666666666672</v>
      </c>
      <c r="M213" s="32">
        <v>0</v>
      </c>
      <c r="N213" s="37">
        <v>0</v>
      </c>
      <c r="O213" s="32">
        <v>28.227777777777792</v>
      </c>
      <c r="P213" s="32">
        <v>0</v>
      </c>
      <c r="Q213" s="37">
        <v>0</v>
      </c>
      <c r="R213" s="32">
        <v>20.592222222222215</v>
      </c>
      <c r="S213" s="32">
        <v>0</v>
      </c>
      <c r="T213" s="37">
        <v>0</v>
      </c>
      <c r="U213" s="32">
        <v>2.6666666666666665</v>
      </c>
      <c r="V213" s="32">
        <v>0</v>
      </c>
      <c r="W213" s="37">
        <v>0</v>
      </c>
      <c r="X213" s="32">
        <v>18.993333333333325</v>
      </c>
      <c r="Y213" s="32">
        <v>0</v>
      </c>
      <c r="Z213" s="37">
        <v>0</v>
      </c>
      <c r="AA213" s="32">
        <v>0</v>
      </c>
      <c r="AB213" s="32">
        <v>0</v>
      </c>
      <c r="AC213" s="37" t="s">
        <v>1175</v>
      </c>
      <c r="AD213" s="32">
        <v>105.18777777777775</v>
      </c>
      <c r="AE213" s="32">
        <v>0</v>
      </c>
      <c r="AF213" s="37">
        <v>0</v>
      </c>
      <c r="AG213" s="32">
        <v>0</v>
      </c>
      <c r="AH213" s="32">
        <v>0</v>
      </c>
      <c r="AI213" s="37" t="s">
        <v>1175</v>
      </c>
      <c r="AJ213" s="32">
        <v>45.011111111111113</v>
      </c>
      <c r="AK213" s="32">
        <v>0</v>
      </c>
      <c r="AL213" s="37">
        <v>0</v>
      </c>
      <c r="AM213" t="s">
        <v>347</v>
      </c>
      <c r="AN213" s="34">
        <v>5</v>
      </c>
      <c r="AX213"/>
      <c r="AY213"/>
    </row>
    <row r="214" spans="1:51" x14ac:dyDescent="0.25">
      <c r="A214" t="s">
        <v>1061</v>
      </c>
      <c r="B214" t="s">
        <v>364</v>
      </c>
      <c r="C214" t="s">
        <v>764</v>
      </c>
      <c r="D214" t="s">
        <v>982</v>
      </c>
      <c r="E214" s="32">
        <v>67.422222222222217</v>
      </c>
      <c r="F214" s="32">
        <v>297.30388888888893</v>
      </c>
      <c r="G214" s="32">
        <v>8.8888888888888892E-2</v>
      </c>
      <c r="H214" s="37">
        <v>2.9898327001739707E-4</v>
      </c>
      <c r="I214" s="32">
        <v>282.19277777777785</v>
      </c>
      <c r="J214" s="32">
        <v>8.8888888888888892E-2</v>
      </c>
      <c r="K214" s="37">
        <v>3.1499349341565156E-4</v>
      </c>
      <c r="L214" s="32">
        <v>63.618111111111133</v>
      </c>
      <c r="M214" s="32">
        <v>8.8888888888888892E-2</v>
      </c>
      <c r="N214" s="37">
        <v>1.3972261567722674E-3</v>
      </c>
      <c r="O214" s="32">
        <v>48.507000000000019</v>
      </c>
      <c r="P214" s="32">
        <v>8.8888888888888892E-2</v>
      </c>
      <c r="Q214" s="37">
        <v>1.8324961116723123E-3</v>
      </c>
      <c r="R214" s="32">
        <v>13.6</v>
      </c>
      <c r="S214" s="32">
        <v>0</v>
      </c>
      <c r="T214" s="37">
        <v>0</v>
      </c>
      <c r="U214" s="32">
        <v>1.5111111111111111</v>
      </c>
      <c r="V214" s="32">
        <v>0</v>
      </c>
      <c r="W214" s="37">
        <v>0</v>
      </c>
      <c r="X214" s="32">
        <v>70.724111111111128</v>
      </c>
      <c r="Y214" s="32">
        <v>0</v>
      </c>
      <c r="Z214" s="37">
        <v>0</v>
      </c>
      <c r="AA214" s="32">
        <v>0</v>
      </c>
      <c r="AB214" s="32">
        <v>0</v>
      </c>
      <c r="AC214" s="37" t="s">
        <v>1175</v>
      </c>
      <c r="AD214" s="32">
        <v>151.27488888888891</v>
      </c>
      <c r="AE214" s="32">
        <v>0</v>
      </c>
      <c r="AF214" s="37">
        <v>0</v>
      </c>
      <c r="AG214" s="32">
        <v>0</v>
      </c>
      <c r="AH214" s="32">
        <v>0</v>
      </c>
      <c r="AI214" s="37" t="s">
        <v>1175</v>
      </c>
      <c r="AJ214" s="32">
        <v>11.686777777777774</v>
      </c>
      <c r="AK214" s="32">
        <v>0</v>
      </c>
      <c r="AL214" s="37">
        <v>0</v>
      </c>
      <c r="AM214" t="s">
        <v>4</v>
      </c>
      <c r="AN214" s="34">
        <v>5</v>
      </c>
      <c r="AX214"/>
      <c r="AY214"/>
    </row>
    <row r="215" spans="1:51" x14ac:dyDescent="0.25">
      <c r="A215" t="s">
        <v>1061</v>
      </c>
      <c r="B215" t="s">
        <v>382</v>
      </c>
      <c r="C215" t="s">
        <v>774</v>
      </c>
      <c r="D215" t="s">
        <v>981</v>
      </c>
      <c r="E215" s="32">
        <v>85.3</v>
      </c>
      <c r="F215" s="32">
        <v>307.2621111111111</v>
      </c>
      <c r="G215" s="32">
        <v>68.055888888888887</v>
      </c>
      <c r="H215" s="37">
        <v>0.22149131450925541</v>
      </c>
      <c r="I215" s="32">
        <v>280.101</v>
      </c>
      <c r="J215" s="32">
        <v>68.055888888888887</v>
      </c>
      <c r="K215" s="37">
        <v>0.24296910360508847</v>
      </c>
      <c r="L215" s="32">
        <v>32.883555555555553</v>
      </c>
      <c r="M215" s="32">
        <v>4.6742222222222232</v>
      </c>
      <c r="N215" s="37">
        <v>0.14214467210899068</v>
      </c>
      <c r="O215" s="32">
        <v>27.322444444444443</v>
      </c>
      <c r="P215" s="32">
        <v>4.6742222222222232</v>
      </c>
      <c r="Q215" s="37">
        <v>0.17107628242145248</v>
      </c>
      <c r="R215" s="32">
        <v>0.31666666666666665</v>
      </c>
      <c r="S215" s="32">
        <v>0</v>
      </c>
      <c r="T215" s="37">
        <v>0</v>
      </c>
      <c r="U215" s="32">
        <v>5.2444444444444445</v>
      </c>
      <c r="V215" s="32">
        <v>0</v>
      </c>
      <c r="W215" s="37">
        <v>0</v>
      </c>
      <c r="X215" s="32">
        <v>92.975333333333325</v>
      </c>
      <c r="Y215" s="32">
        <v>24.843111111111106</v>
      </c>
      <c r="Z215" s="37">
        <v>0.26720109754319543</v>
      </c>
      <c r="AA215" s="32">
        <v>21.6</v>
      </c>
      <c r="AB215" s="32">
        <v>0</v>
      </c>
      <c r="AC215" s="37">
        <v>0</v>
      </c>
      <c r="AD215" s="32">
        <v>159.47377777777777</v>
      </c>
      <c r="AE215" s="32">
        <v>38.538555555555561</v>
      </c>
      <c r="AF215" s="37">
        <v>0.24166076763577996</v>
      </c>
      <c r="AG215" s="32">
        <v>0</v>
      </c>
      <c r="AH215" s="32">
        <v>0</v>
      </c>
      <c r="AI215" s="37" t="s">
        <v>1175</v>
      </c>
      <c r="AJ215" s="32">
        <v>0.32944444444444443</v>
      </c>
      <c r="AK215" s="32">
        <v>0</v>
      </c>
      <c r="AL215" s="37">
        <v>0</v>
      </c>
      <c r="AM215" t="s">
        <v>22</v>
      </c>
      <c r="AN215" s="34">
        <v>5</v>
      </c>
      <c r="AX215"/>
      <c r="AY215"/>
    </row>
    <row r="216" spans="1:51" x14ac:dyDescent="0.25">
      <c r="A216" t="s">
        <v>1061</v>
      </c>
      <c r="B216" t="s">
        <v>545</v>
      </c>
      <c r="C216" t="s">
        <v>774</v>
      </c>
      <c r="D216" t="s">
        <v>981</v>
      </c>
      <c r="E216" s="32">
        <v>39</v>
      </c>
      <c r="F216" s="32">
        <v>151.31422222222224</v>
      </c>
      <c r="G216" s="32">
        <v>44.737888888888889</v>
      </c>
      <c r="H216" s="37">
        <v>0.29566215410462993</v>
      </c>
      <c r="I216" s="32">
        <v>130.98366666666669</v>
      </c>
      <c r="J216" s="32">
        <v>43.740666666666669</v>
      </c>
      <c r="K216" s="37">
        <v>0.33393985509643692</v>
      </c>
      <c r="L216" s="32">
        <v>56.047111111111107</v>
      </c>
      <c r="M216" s="32">
        <v>15.902999999999999</v>
      </c>
      <c r="N216" s="37">
        <v>0.28374343806004471</v>
      </c>
      <c r="O216" s="32">
        <v>35.716555555555551</v>
      </c>
      <c r="P216" s="32">
        <v>14.905777777777777</v>
      </c>
      <c r="Q216" s="37">
        <v>0.41733525380386938</v>
      </c>
      <c r="R216" s="32">
        <v>15.397222222222222</v>
      </c>
      <c r="S216" s="32">
        <v>0.99722222222222223</v>
      </c>
      <c r="T216" s="37">
        <v>6.4766372000721634E-2</v>
      </c>
      <c r="U216" s="32">
        <v>4.9333333333333336</v>
      </c>
      <c r="V216" s="32">
        <v>0</v>
      </c>
      <c r="W216" s="37">
        <v>0</v>
      </c>
      <c r="X216" s="32">
        <v>19.850000000000009</v>
      </c>
      <c r="Y216" s="32">
        <v>4.9487777777777779</v>
      </c>
      <c r="Z216" s="37">
        <v>0.24930870417016504</v>
      </c>
      <c r="AA216" s="32">
        <v>0</v>
      </c>
      <c r="AB216" s="32">
        <v>0</v>
      </c>
      <c r="AC216" s="37" t="s">
        <v>1175</v>
      </c>
      <c r="AD216" s="32">
        <v>75.150888888888915</v>
      </c>
      <c r="AE216" s="32">
        <v>23.886111111111113</v>
      </c>
      <c r="AF216" s="37">
        <v>0.31784203040401671</v>
      </c>
      <c r="AG216" s="32">
        <v>0</v>
      </c>
      <c r="AH216" s="32">
        <v>0</v>
      </c>
      <c r="AI216" s="37" t="s">
        <v>1175</v>
      </c>
      <c r="AJ216" s="32">
        <v>0.26622222222222225</v>
      </c>
      <c r="AK216" s="32">
        <v>0</v>
      </c>
      <c r="AL216" s="37">
        <v>0</v>
      </c>
      <c r="AM216" t="s">
        <v>189</v>
      </c>
      <c r="AN216" s="34">
        <v>5</v>
      </c>
      <c r="AX216"/>
      <c r="AY216"/>
    </row>
    <row r="217" spans="1:51" x14ac:dyDescent="0.25">
      <c r="A217" t="s">
        <v>1061</v>
      </c>
      <c r="B217" t="s">
        <v>519</v>
      </c>
      <c r="C217" t="s">
        <v>749</v>
      </c>
      <c r="D217" t="s">
        <v>981</v>
      </c>
      <c r="E217" s="32">
        <v>67.12222222222222</v>
      </c>
      <c r="F217" s="32">
        <v>265.40555555555557</v>
      </c>
      <c r="G217" s="32">
        <v>0</v>
      </c>
      <c r="H217" s="37">
        <v>0</v>
      </c>
      <c r="I217" s="32">
        <v>239.29444444444442</v>
      </c>
      <c r="J217" s="32">
        <v>0</v>
      </c>
      <c r="K217" s="37">
        <v>0</v>
      </c>
      <c r="L217" s="32">
        <v>66.502777777777766</v>
      </c>
      <c r="M217" s="32">
        <v>0</v>
      </c>
      <c r="N217" s="37">
        <v>0</v>
      </c>
      <c r="O217" s="32">
        <v>40.658333333333331</v>
      </c>
      <c r="P217" s="32">
        <v>0</v>
      </c>
      <c r="Q217" s="37">
        <v>0</v>
      </c>
      <c r="R217" s="32">
        <v>23.888888888888889</v>
      </c>
      <c r="S217" s="32">
        <v>0</v>
      </c>
      <c r="T217" s="37">
        <v>0</v>
      </c>
      <c r="U217" s="32">
        <v>1.9555555555555555</v>
      </c>
      <c r="V217" s="32">
        <v>0</v>
      </c>
      <c r="W217" s="37">
        <v>0</v>
      </c>
      <c r="X217" s="32">
        <v>54.536111111111111</v>
      </c>
      <c r="Y217" s="32">
        <v>0</v>
      </c>
      <c r="Z217" s="37">
        <v>0</v>
      </c>
      <c r="AA217" s="32">
        <v>0.26666666666666666</v>
      </c>
      <c r="AB217" s="32">
        <v>0</v>
      </c>
      <c r="AC217" s="37">
        <v>0</v>
      </c>
      <c r="AD217" s="32">
        <v>123.79444444444445</v>
      </c>
      <c r="AE217" s="32">
        <v>0</v>
      </c>
      <c r="AF217" s="37">
        <v>0</v>
      </c>
      <c r="AG217" s="32">
        <v>0</v>
      </c>
      <c r="AH217" s="32">
        <v>0</v>
      </c>
      <c r="AI217" s="37" t="s">
        <v>1175</v>
      </c>
      <c r="AJ217" s="32">
        <v>20.305555555555557</v>
      </c>
      <c r="AK217" s="32">
        <v>0</v>
      </c>
      <c r="AL217" s="37">
        <v>0</v>
      </c>
      <c r="AM217" t="s">
        <v>161</v>
      </c>
      <c r="AN217" s="34">
        <v>5</v>
      </c>
      <c r="AX217"/>
      <c r="AY217"/>
    </row>
    <row r="218" spans="1:51" x14ac:dyDescent="0.25">
      <c r="A218" t="s">
        <v>1061</v>
      </c>
      <c r="B218" t="s">
        <v>469</v>
      </c>
      <c r="C218" t="s">
        <v>826</v>
      </c>
      <c r="D218" t="s">
        <v>1007</v>
      </c>
      <c r="E218" s="32">
        <v>41.577777777777776</v>
      </c>
      <c r="F218" s="32">
        <v>170.19055555555556</v>
      </c>
      <c r="G218" s="32">
        <v>13.163888888888888</v>
      </c>
      <c r="H218" s="37">
        <v>7.7347940054122336E-2</v>
      </c>
      <c r="I218" s="32">
        <v>153.19888888888889</v>
      </c>
      <c r="J218" s="32">
        <v>13.163888888888888</v>
      </c>
      <c r="K218" s="37">
        <v>8.5926790881860171E-2</v>
      </c>
      <c r="L218" s="32">
        <v>36.890555555555558</v>
      </c>
      <c r="M218" s="32">
        <v>5.0972222222222223</v>
      </c>
      <c r="N218" s="37">
        <v>0.13817146815655917</v>
      </c>
      <c r="O218" s="32">
        <v>19.898888888888891</v>
      </c>
      <c r="P218" s="32">
        <v>5.0972222222222223</v>
      </c>
      <c r="Q218" s="37">
        <v>0.25615612261991177</v>
      </c>
      <c r="R218" s="32">
        <v>11.597222222222221</v>
      </c>
      <c r="S218" s="32">
        <v>0</v>
      </c>
      <c r="T218" s="37">
        <v>0</v>
      </c>
      <c r="U218" s="32">
        <v>5.3944444444444448</v>
      </c>
      <c r="V218" s="32">
        <v>0</v>
      </c>
      <c r="W218" s="37">
        <v>0</v>
      </c>
      <c r="X218" s="32">
        <v>33.913888888888891</v>
      </c>
      <c r="Y218" s="32">
        <v>3.661111111111111</v>
      </c>
      <c r="Z218" s="37">
        <v>0.10795314931607829</v>
      </c>
      <c r="AA218" s="32">
        <v>0</v>
      </c>
      <c r="AB218" s="32">
        <v>0</v>
      </c>
      <c r="AC218" s="37" t="s">
        <v>1175</v>
      </c>
      <c r="AD218" s="32">
        <v>73.516666666666666</v>
      </c>
      <c r="AE218" s="32">
        <v>4.4055555555555559</v>
      </c>
      <c r="AF218" s="37">
        <v>5.9925942718960179E-2</v>
      </c>
      <c r="AG218" s="32">
        <v>22.869444444444444</v>
      </c>
      <c r="AH218" s="32">
        <v>0</v>
      </c>
      <c r="AI218" s="37">
        <v>0</v>
      </c>
      <c r="AJ218" s="32">
        <v>3</v>
      </c>
      <c r="AK218" s="32">
        <v>0</v>
      </c>
      <c r="AL218" s="37">
        <v>0</v>
      </c>
      <c r="AM218" t="s">
        <v>111</v>
      </c>
      <c r="AN218" s="34">
        <v>5</v>
      </c>
      <c r="AX218"/>
      <c r="AY218"/>
    </row>
    <row r="219" spans="1:51" x14ac:dyDescent="0.25">
      <c r="A219" t="s">
        <v>1061</v>
      </c>
      <c r="B219" t="s">
        <v>699</v>
      </c>
      <c r="C219" t="s">
        <v>951</v>
      </c>
      <c r="D219" t="s">
        <v>954</v>
      </c>
      <c r="E219" s="32">
        <v>34.722222222222221</v>
      </c>
      <c r="F219" s="32">
        <v>169.44444444444446</v>
      </c>
      <c r="G219" s="32">
        <v>1.4</v>
      </c>
      <c r="H219" s="37">
        <v>8.2622950819672119E-3</v>
      </c>
      <c r="I219" s="32">
        <v>155.25</v>
      </c>
      <c r="J219" s="32">
        <v>0</v>
      </c>
      <c r="K219" s="37">
        <v>0</v>
      </c>
      <c r="L219" s="32">
        <v>72.24166666666666</v>
      </c>
      <c r="M219" s="32">
        <v>1.4</v>
      </c>
      <c r="N219" s="37">
        <v>1.9379397854423809E-2</v>
      </c>
      <c r="O219" s="32">
        <v>58.047222222222224</v>
      </c>
      <c r="P219" s="32">
        <v>0</v>
      </c>
      <c r="Q219" s="37">
        <v>0</v>
      </c>
      <c r="R219" s="32">
        <v>8.9833333333333325</v>
      </c>
      <c r="S219" s="32">
        <v>1.4</v>
      </c>
      <c r="T219" s="37">
        <v>0.15584415584415584</v>
      </c>
      <c r="U219" s="32">
        <v>5.2111111111111112</v>
      </c>
      <c r="V219" s="32">
        <v>0</v>
      </c>
      <c r="W219" s="37">
        <v>0</v>
      </c>
      <c r="X219" s="32">
        <v>2.1138888888888889</v>
      </c>
      <c r="Y219" s="32">
        <v>0</v>
      </c>
      <c r="Z219" s="37">
        <v>0</v>
      </c>
      <c r="AA219" s="32">
        <v>0</v>
      </c>
      <c r="AB219" s="32">
        <v>0</v>
      </c>
      <c r="AC219" s="37" t="s">
        <v>1175</v>
      </c>
      <c r="AD219" s="32">
        <v>95.088888888888889</v>
      </c>
      <c r="AE219" s="32">
        <v>0</v>
      </c>
      <c r="AF219" s="37">
        <v>0</v>
      </c>
      <c r="AG219" s="32">
        <v>0</v>
      </c>
      <c r="AH219" s="32">
        <v>0</v>
      </c>
      <c r="AI219" s="37" t="s">
        <v>1175</v>
      </c>
      <c r="AJ219" s="32">
        <v>0</v>
      </c>
      <c r="AK219" s="32">
        <v>0</v>
      </c>
      <c r="AL219" s="37" t="s">
        <v>1175</v>
      </c>
      <c r="AM219" t="s">
        <v>346</v>
      </c>
      <c r="AN219" s="34">
        <v>5</v>
      </c>
      <c r="AX219"/>
      <c r="AY219"/>
    </row>
    <row r="220" spans="1:51" x14ac:dyDescent="0.25">
      <c r="A220" t="s">
        <v>1061</v>
      </c>
      <c r="B220" t="s">
        <v>385</v>
      </c>
      <c r="C220" t="s">
        <v>773</v>
      </c>
      <c r="D220" t="s">
        <v>983</v>
      </c>
      <c r="E220" s="32">
        <v>208.4111111111111</v>
      </c>
      <c r="F220" s="32">
        <v>893.28977777777777</v>
      </c>
      <c r="G220" s="32">
        <v>21.930555555555557</v>
      </c>
      <c r="H220" s="37">
        <v>2.4550326334318789E-2</v>
      </c>
      <c r="I220" s="32">
        <v>857.24811111111114</v>
      </c>
      <c r="J220" s="32">
        <v>21.930555555555557</v>
      </c>
      <c r="K220" s="37">
        <v>2.5582506711074055E-2</v>
      </c>
      <c r="L220" s="32">
        <v>301.4064444444445</v>
      </c>
      <c r="M220" s="32">
        <v>7.9416666666666664</v>
      </c>
      <c r="N220" s="37">
        <v>2.6348695633581522E-2</v>
      </c>
      <c r="O220" s="32">
        <v>265.36477777777782</v>
      </c>
      <c r="P220" s="32">
        <v>7.9416666666666664</v>
      </c>
      <c r="Q220" s="37">
        <v>2.9927357854994566E-2</v>
      </c>
      <c r="R220" s="32">
        <v>30.530555555555555</v>
      </c>
      <c r="S220" s="32">
        <v>0</v>
      </c>
      <c r="T220" s="37">
        <v>0</v>
      </c>
      <c r="U220" s="32">
        <v>5.5111111111111111</v>
      </c>
      <c r="V220" s="32">
        <v>0</v>
      </c>
      <c r="W220" s="37">
        <v>0</v>
      </c>
      <c r="X220" s="32">
        <v>147.75555555555556</v>
      </c>
      <c r="Y220" s="32">
        <v>0.4</v>
      </c>
      <c r="Z220" s="37">
        <v>2.7071740111294933E-3</v>
      </c>
      <c r="AA220" s="32">
        <v>0</v>
      </c>
      <c r="AB220" s="32">
        <v>0</v>
      </c>
      <c r="AC220" s="37" t="s">
        <v>1175</v>
      </c>
      <c r="AD220" s="32">
        <v>432.60833333333335</v>
      </c>
      <c r="AE220" s="32">
        <v>13.5</v>
      </c>
      <c r="AF220" s="37">
        <v>3.1206056286479301E-2</v>
      </c>
      <c r="AG220" s="32">
        <v>0</v>
      </c>
      <c r="AH220" s="32">
        <v>0</v>
      </c>
      <c r="AI220" s="37" t="s">
        <v>1175</v>
      </c>
      <c r="AJ220" s="32">
        <v>11.519444444444444</v>
      </c>
      <c r="AK220" s="32">
        <v>8.8888888888888892E-2</v>
      </c>
      <c r="AL220" s="37">
        <v>7.716421509524958E-3</v>
      </c>
      <c r="AM220" t="s">
        <v>25</v>
      </c>
      <c r="AN220" s="34">
        <v>5</v>
      </c>
      <c r="AX220"/>
      <c r="AY220"/>
    </row>
    <row r="221" spans="1:51" x14ac:dyDescent="0.25">
      <c r="A221" t="s">
        <v>1061</v>
      </c>
      <c r="B221" t="s">
        <v>521</v>
      </c>
      <c r="C221" t="s">
        <v>855</v>
      </c>
      <c r="D221" t="s">
        <v>968</v>
      </c>
      <c r="E221" s="32">
        <v>31.833333333333332</v>
      </c>
      <c r="F221" s="32">
        <v>124.52722222222222</v>
      </c>
      <c r="G221" s="32">
        <v>4.2211111111111119</v>
      </c>
      <c r="H221" s="37">
        <v>3.3897095235758366E-2</v>
      </c>
      <c r="I221" s="32">
        <v>116.99388888888889</v>
      </c>
      <c r="J221" s="32">
        <v>4.2211111111111119</v>
      </c>
      <c r="K221" s="37">
        <v>3.607975725227814E-2</v>
      </c>
      <c r="L221" s="32">
        <v>41.664444444444442</v>
      </c>
      <c r="M221" s="32">
        <v>0</v>
      </c>
      <c r="N221" s="37">
        <v>0</v>
      </c>
      <c r="O221" s="32">
        <v>34.13111111111111</v>
      </c>
      <c r="P221" s="32">
        <v>0</v>
      </c>
      <c r="Q221" s="37">
        <v>0</v>
      </c>
      <c r="R221" s="32">
        <v>7.5333333333333332</v>
      </c>
      <c r="S221" s="32">
        <v>0</v>
      </c>
      <c r="T221" s="37">
        <v>0</v>
      </c>
      <c r="U221" s="32">
        <v>0</v>
      </c>
      <c r="V221" s="32">
        <v>0</v>
      </c>
      <c r="W221" s="37" t="s">
        <v>1175</v>
      </c>
      <c r="X221" s="32">
        <v>23.511666666666663</v>
      </c>
      <c r="Y221" s="32">
        <v>4.2211111111111119</v>
      </c>
      <c r="Z221" s="37">
        <v>0.17953261973960924</v>
      </c>
      <c r="AA221" s="32">
        <v>0</v>
      </c>
      <c r="AB221" s="32">
        <v>0</v>
      </c>
      <c r="AC221" s="37" t="s">
        <v>1175</v>
      </c>
      <c r="AD221" s="32">
        <v>57.328888888888891</v>
      </c>
      <c r="AE221" s="32">
        <v>0</v>
      </c>
      <c r="AF221" s="37">
        <v>0</v>
      </c>
      <c r="AG221" s="32">
        <v>5.8333333333333334E-2</v>
      </c>
      <c r="AH221" s="32">
        <v>0</v>
      </c>
      <c r="AI221" s="37">
        <v>0</v>
      </c>
      <c r="AJ221" s="32">
        <v>1.9638888888888888</v>
      </c>
      <c r="AK221" s="32">
        <v>0</v>
      </c>
      <c r="AL221" s="37">
        <v>0</v>
      </c>
      <c r="AM221" t="s">
        <v>163</v>
      </c>
      <c r="AN221" s="34">
        <v>5</v>
      </c>
      <c r="AX221"/>
      <c r="AY221"/>
    </row>
    <row r="222" spans="1:51" x14ac:dyDescent="0.25">
      <c r="A222" t="s">
        <v>1061</v>
      </c>
      <c r="B222" t="s">
        <v>635</v>
      </c>
      <c r="C222" t="s">
        <v>714</v>
      </c>
      <c r="D222" t="s">
        <v>953</v>
      </c>
      <c r="E222" s="32">
        <v>31.933333333333334</v>
      </c>
      <c r="F222" s="32">
        <v>148.52911111111109</v>
      </c>
      <c r="G222" s="32">
        <v>0.96377777777777784</v>
      </c>
      <c r="H222" s="37">
        <v>6.4888140147610429E-3</v>
      </c>
      <c r="I222" s="32">
        <v>133.678</v>
      </c>
      <c r="J222" s="32">
        <v>0.96377777777777784</v>
      </c>
      <c r="K222" s="37">
        <v>7.209696268479315E-3</v>
      </c>
      <c r="L222" s="32">
        <v>36.816444444444443</v>
      </c>
      <c r="M222" s="32">
        <v>0</v>
      </c>
      <c r="N222" s="37">
        <v>0</v>
      </c>
      <c r="O222" s="32">
        <v>21.965333333333334</v>
      </c>
      <c r="P222" s="32">
        <v>0</v>
      </c>
      <c r="Q222" s="37">
        <v>0</v>
      </c>
      <c r="R222" s="32">
        <v>9.4622222222222216</v>
      </c>
      <c r="S222" s="32">
        <v>0</v>
      </c>
      <c r="T222" s="37">
        <v>0</v>
      </c>
      <c r="U222" s="32">
        <v>5.3888888888888893</v>
      </c>
      <c r="V222" s="32">
        <v>0</v>
      </c>
      <c r="W222" s="37">
        <v>0</v>
      </c>
      <c r="X222" s="32">
        <v>25.18011111111111</v>
      </c>
      <c r="Y222" s="32">
        <v>0</v>
      </c>
      <c r="Z222" s="37">
        <v>0</v>
      </c>
      <c r="AA222" s="32">
        <v>0</v>
      </c>
      <c r="AB222" s="32">
        <v>0</v>
      </c>
      <c r="AC222" s="37" t="s">
        <v>1175</v>
      </c>
      <c r="AD222" s="32">
        <v>71.063111111111112</v>
      </c>
      <c r="AE222" s="32">
        <v>0.96377777777777784</v>
      </c>
      <c r="AF222" s="37">
        <v>1.3562279538688616E-2</v>
      </c>
      <c r="AG222" s="32">
        <v>8.2775555555555567</v>
      </c>
      <c r="AH222" s="32">
        <v>0</v>
      </c>
      <c r="AI222" s="37">
        <v>0</v>
      </c>
      <c r="AJ222" s="32">
        <v>7.1918888888888866</v>
      </c>
      <c r="AK222" s="32">
        <v>0</v>
      </c>
      <c r="AL222" s="37">
        <v>0</v>
      </c>
      <c r="AM222" t="s">
        <v>281</v>
      </c>
      <c r="AN222" s="34">
        <v>5</v>
      </c>
      <c r="AX222"/>
      <c r="AY222"/>
    </row>
    <row r="223" spans="1:51" x14ac:dyDescent="0.25">
      <c r="A223" t="s">
        <v>1061</v>
      </c>
      <c r="B223" t="s">
        <v>643</v>
      </c>
      <c r="C223" t="s">
        <v>794</v>
      </c>
      <c r="D223" t="s">
        <v>974</v>
      </c>
      <c r="E223" s="32">
        <v>18.2</v>
      </c>
      <c r="F223" s="32">
        <v>107.15833333333335</v>
      </c>
      <c r="G223" s="32">
        <v>0</v>
      </c>
      <c r="H223" s="37">
        <v>0</v>
      </c>
      <c r="I223" s="32">
        <v>85.533333333333331</v>
      </c>
      <c r="J223" s="32">
        <v>0</v>
      </c>
      <c r="K223" s="37">
        <v>0</v>
      </c>
      <c r="L223" s="32">
        <v>41.19166666666667</v>
      </c>
      <c r="M223" s="32">
        <v>0</v>
      </c>
      <c r="N223" s="37">
        <v>0</v>
      </c>
      <c r="O223" s="32">
        <v>19.566666666666666</v>
      </c>
      <c r="P223" s="32">
        <v>0</v>
      </c>
      <c r="Q223" s="37">
        <v>0</v>
      </c>
      <c r="R223" s="32">
        <v>16.169444444444444</v>
      </c>
      <c r="S223" s="32">
        <v>0</v>
      </c>
      <c r="T223" s="37">
        <v>0</v>
      </c>
      <c r="U223" s="32">
        <v>5.4555555555555557</v>
      </c>
      <c r="V223" s="32">
        <v>0</v>
      </c>
      <c r="W223" s="37">
        <v>0</v>
      </c>
      <c r="X223" s="32">
        <v>26.388888888888889</v>
      </c>
      <c r="Y223" s="32">
        <v>0</v>
      </c>
      <c r="Z223" s="37">
        <v>0</v>
      </c>
      <c r="AA223" s="32">
        <v>0</v>
      </c>
      <c r="AB223" s="32">
        <v>0</v>
      </c>
      <c r="AC223" s="37" t="s">
        <v>1175</v>
      </c>
      <c r="AD223" s="32">
        <v>26.25</v>
      </c>
      <c r="AE223" s="32">
        <v>0</v>
      </c>
      <c r="AF223" s="37">
        <v>0</v>
      </c>
      <c r="AG223" s="32">
        <v>13.327777777777778</v>
      </c>
      <c r="AH223" s="32">
        <v>0</v>
      </c>
      <c r="AI223" s="37">
        <v>0</v>
      </c>
      <c r="AJ223" s="32">
        <v>0</v>
      </c>
      <c r="AK223" s="32">
        <v>0</v>
      </c>
      <c r="AL223" s="37" t="s">
        <v>1175</v>
      </c>
      <c r="AM223" t="s">
        <v>289</v>
      </c>
      <c r="AN223" s="34">
        <v>5</v>
      </c>
      <c r="AX223"/>
      <c r="AY223"/>
    </row>
    <row r="224" spans="1:51" x14ac:dyDescent="0.25">
      <c r="A224" t="s">
        <v>1061</v>
      </c>
      <c r="B224" t="s">
        <v>418</v>
      </c>
      <c r="C224" t="s">
        <v>794</v>
      </c>
      <c r="D224" t="s">
        <v>974</v>
      </c>
      <c r="E224" s="32">
        <v>31.855555555555554</v>
      </c>
      <c r="F224" s="32">
        <v>153.40177777777782</v>
      </c>
      <c r="G224" s="32">
        <v>0</v>
      </c>
      <c r="H224" s="37">
        <v>0</v>
      </c>
      <c r="I224" s="32">
        <v>140.07422222222226</v>
      </c>
      <c r="J224" s="32">
        <v>0</v>
      </c>
      <c r="K224" s="37">
        <v>0</v>
      </c>
      <c r="L224" s="32">
        <v>40.990444444444456</v>
      </c>
      <c r="M224" s="32">
        <v>0</v>
      </c>
      <c r="N224" s="37">
        <v>0</v>
      </c>
      <c r="O224" s="32">
        <v>27.662888888888901</v>
      </c>
      <c r="P224" s="32">
        <v>0</v>
      </c>
      <c r="Q224" s="37">
        <v>0</v>
      </c>
      <c r="R224" s="32">
        <v>7.7275555555555542</v>
      </c>
      <c r="S224" s="32">
        <v>0</v>
      </c>
      <c r="T224" s="37">
        <v>0</v>
      </c>
      <c r="U224" s="32">
        <v>5.6</v>
      </c>
      <c r="V224" s="32">
        <v>0</v>
      </c>
      <c r="W224" s="37">
        <v>0</v>
      </c>
      <c r="X224" s="32">
        <v>21.996111111111119</v>
      </c>
      <c r="Y224" s="32">
        <v>0</v>
      </c>
      <c r="Z224" s="37">
        <v>0</v>
      </c>
      <c r="AA224" s="32">
        <v>0</v>
      </c>
      <c r="AB224" s="32">
        <v>0</v>
      </c>
      <c r="AC224" s="37" t="s">
        <v>1175</v>
      </c>
      <c r="AD224" s="32">
        <v>82.401222222222231</v>
      </c>
      <c r="AE224" s="32">
        <v>0</v>
      </c>
      <c r="AF224" s="37">
        <v>0</v>
      </c>
      <c r="AG224" s="32">
        <v>8.0139999999999993</v>
      </c>
      <c r="AH224" s="32">
        <v>0</v>
      </c>
      <c r="AI224" s="37">
        <v>0</v>
      </c>
      <c r="AJ224" s="32">
        <v>0</v>
      </c>
      <c r="AK224" s="32">
        <v>0</v>
      </c>
      <c r="AL224" s="37" t="s">
        <v>1175</v>
      </c>
      <c r="AM224" t="s">
        <v>58</v>
      </c>
      <c r="AN224" s="34">
        <v>5</v>
      </c>
      <c r="AX224"/>
      <c r="AY224"/>
    </row>
    <row r="225" spans="1:51" x14ac:dyDescent="0.25">
      <c r="A225" t="s">
        <v>1061</v>
      </c>
      <c r="B225" t="s">
        <v>598</v>
      </c>
      <c r="C225" t="s">
        <v>899</v>
      </c>
      <c r="D225" t="s">
        <v>970</v>
      </c>
      <c r="E225" s="32">
        <v>85.277777777777771</v>
      </c>
      <c r="F225" s="32">
        <v>327.56355555555558</v>
      </c>
      <c r="G225" s="32">
        <v>4.3846666666666669</v>
      </c>
      <c r="H225" s="37">
        <v>1.3385697499925374E-2</v>
      </c>
      <c r="I225" s="32">
        <v>317.55244444444446</v>
      </c>
      <c r="J225" s="32">
        <v>4.3846666666666669</v>
      </c>
      <c r="K225" s="37">
        <v>1.3807693007489227E-2</v>
      </c>
      <c r="L225" s="32">
        <v>61.863888888888894</v>
      </c>
      <c r="M225" s="32">
        <v>0</v>
      </c>
      <c r="N225" s="37">
        <v>0</v>
      </c>
      <c r="O225" s="32">
        <v>56.88611111111112</v>
      </c>
      <c r="P225" s="32">
        <v>0</v>
      </c>
      <c r="Q225" s="37">
        <v>0</v>
      </c>
      <c r="R225" s="32">
        <v>0</v>
      </c>
      <c r="S225" s="32">
        <v>0</v>
      </c>
      <c r="T225" s="37" t="s">
        <v>1175</v>
      </c>
      <c r="U225" s="32">
        <v>4.9777777777777779</v>
      </c>
      <c r="V225" s="32">
        <v>0</v>
      </c>
      <c r="W225" s="37">
        <v>0</v>
      </c>
      <c r="X225" s="32">
        <v>49.195</v>
      </c>
      <c r="Y225" s="32">
        <v>0</v>
      </c>
      <c r="Z225" s="37">
        <v>0</v>
      </c>
      <c r="AA225" s="32">
        <v>5.0333333333333332</v>
      </c>
      <c r="AB225" s="32">
        <v>0</v>
      </c>
      <c r="AC225" s="37">
        <v>0</v>
      </c>
      <c r="AD225" s="32">
        <v>132.82855555555554</v>
      </c>
      <c r="AE225" s="32">
        <v>4.3846666666666669</v>
      </c>
      <c r="AF225" s="37">
        <v>3.3009970245688476E-2</v>
      </c>
      <c r="AG225" s="32">
        <v>37.560555555555545</v>
      </c>
      <c r="AH225" s="32">
        <v>0</v>
      </c>
      <c r="AI225" s="37">
        <v>0</v>
      </c>
      <c r="AJ225" s="32">
        <v>41.082222222222221</v>
      </c>
      <c r="AK225" s="32">
        <v>0</v>
      </c>
      <c r="AL225" s="37">
        <v>0</v>
      </c>
      <c r="AM225" t="s">
        <v>243</v>
      </c>
      <c r="AN225" s="34">
        <v>5</v>
      </c>
      <c r="AX225"/>
      <c r="AY225"/>
    </row>
    <row r="226" spans="1:51" x14ac:dyDescent="0.25">
      <c r="A226" t="s">
        <v>1061</v>
      </c>
      <c r="B226" t="s">
        <v>664</v>
      </c>
      <c r="C226" t="s">
        <v>800</v>
      </c>
      <c r="D226" t="s">
        <v>1000</v>
      </c>
      <c r="E226" s="32">
        <v>31.044444444444444</v>
      </c>
      <c r="F226" s="32">
        <v>120.44633333333334</v>
      </c>
      <c r="G226" s="32">
        <v>0</v>
      </c>
      <c r="H226" s="37">
        <v>0</v>
      </c>
      <c r="I226" s="32">
        <v>112.54355555555556</v>
      </c>
      <c r="J226" s="32">
        <v>0</v>
      </c>
      <c r="K226" s="37">
        <v>0</v>
      </c>
      <c r="L226" s="32">
        <v>26.928777777777778</v>
      </c>
      <c r="M226" s="32">
        <v>0</v>
      </c>
      <c r="N226" s="37">
        <v>0</v>
      </c>
      <c r="O226" s="32">
        <v>19.026</v>
      </c>
      <c r="P226" s="32">
        <v>0</v>
      </c>
      <c r="Q226" s="37">
        <v>0</v>
      </c>
      <c r="R226" s="32">
        <v>0</v>
      </c>
      <c r="S226" s="32">
        <v>0</v>
      </c>
      <c r="T226" s="37" t="s">
        <v>1175</v>
      </c>
      <c r="U226" s="32">
        <v>7.9027777777777777</v>
      </c>
      <c r="V226" s="32">
        <v>0</v>
      </c>
      <c r="W226" s="37">
        <v>0</v>
      </c>
      <c r="X226" s="32">
        <v>29.854888888888894</v>
      </c>
      <c r="Y226" s="32">
        <v>0</v>
      </c>
      <c r="Z226" s="37">
        <v>0</v>
      </c>
      <c r="AA226" s="32">
        <v>0</v>
      </c>
      <c r="AB226" s="32">
        <v>0</v>
      </c>
      <c r="AC226" s="37" t="s">
        <v>1175</v>
      </c>
      <c r="AD226" s="32">
        <v>44.214444444444439</v>
      </c>
      <c r="AE226" s="32">
        <v>0</v>
      </c>
      <c r="AF226" s="37">
        <v>0</v>
      </c>
      <c r="AG226" s="32">
        <v>7.5694444444444446</v>
      </c>
      <c r="AH226" s="32">
        <v>0</v>
      </c>
      <c r="AI226" s="37">
        <v>0</v>
      </c>
      <c r="AJ226" s="32">
        <v>11.878777777777779</v>
      </c>
      <c r="AK226" s="32">
        <v>0</v>
      </c>
      <c r="AL226" s="37">
        <v>0</v>
      </c>
      <c r="AM226" t="s">
        <v>310</v>
      </c>
      <c r="AN226" s="34">
        <v>5</v>
      </c>
      <c r="AX226"/>
      <c r="AY226"/>
    </row>
    <row r="227" spans="1:51" x14ac:dyDescent="0.25">
      <c r="A227" t="s">
        <v>1061</v>
      </c>
      <c r="B227" t="s">
        <v>616</v>
      </c>
      <c r="C227" t="s">
        <v>857</v>
      </c>
      <c r="D227" t="s">
        <v>1016</v>
      </c>
      <c r="E227" s="32">
        <v>37.677777777777777</v>
      </c>
      <c r="F227" s="32">
        <v>136.87644444444442</v>
      </c>
      <c r="G227" s="32">
        <v>0</v>
      </c>
      <c r="H227" s="37">
        <v>0</v>
      </c>
      <c r="I227" s="32">
        <v>122.65777777777778</v>
      </c>
      <c r="J227" s="32">
        <v>0</v>
      </c>
      <c r="K227" s="37">
        <v>0</v>
      </c>
      <c r="L227" s="32">
        <v>23.698666666666664</v>
      </c>
      <c r="M227" s="32">
        <v>0</v>
      </c>
      <c r="N227" s="37">
        <v>0</v>
      </c>
      <c r="O227" s="32">
        <v>14.593888888888889</v>
      </c>
      <c r="P227" s="32">
        <v>0</v>
      </c>
      <c r="Q227" s="37">
        <v>0</v>
      </c>
      <c r="R227" s="32">
        <v>7.1825555555555551</v>
      </c>
      <c r="S227" s="32">
        <v>0</v>
      </c>
      <c r="T227" s="37">
        <v>0</v>
      </c>
      <c r="U227" s="32">
        <v>1.9222222222222223</v>
      </c>
      <c r="V227" s="32">
        <v>0</v>
      </c>
      <c r="W227" s="37">
        <v>0</v>
      </c>
      <c r="X227" s="32">
        <v>17.586111111111112</v>
      </c>
      <c r="Y227" s="32">
        <v>0</v>
      </c>
      <c r="Z227" s="37">
        <v>0</v>
      </c>
      <c r="AA227" s="32">
        <v>5.1138888888888889</v>
      </c>
      <c r="AB227" s="32">
        <v>0</v>
      </c>
      <c r="AC227" s="37">
        <v>0</v>
      </c>
      <c r="AD227" s="32">
        <v>62.408333333333331</v>
      </c>
      <c r="AE227" s="32">
        <v>0</v>
      </c>
      <c r="AF227" s="37">
        <v>0</v>
      </c>
      <c r="AG227" s="32">
        <v>23.566666666666666</v>
      </c>
      <c r="AH227" s="32">
        <v>0</v>
      </c>
      <c r="AI227" s="37">
        <v>0</v>
      </c>
      <c r="AJ227" s="32">
        <v>4.5027777777777782</v>
      </c>
      <c r="AK227" s="32">
        <v>0</v>
      </c>
      <c r="AL227" s="37">
        <v>0</v>
      </c>
      <c r="AM227" t="s">
        <v>261</v>
      </c>
      <c r="AN227" s="34">
        <v>5</v>
      </c>
      <c r="AX227"/>
      <c r="AY227"/>
    </row>
    <row r="228" spans="1:51" x14ac:dyDescent="0.25">
      <c r="A228" t="s">
        <v>1061</v>
      </c>
      <c r="B228" t="s">
        <v>453</v>
      </c>
      <c r="C228" t="s">
        <v>816</v>
      </c>
      <c r="D228" t="s">
        <v>1004</v>
      </c>
      <c r="E228" s="32">
        <v>37.088888888888889</v>
      </c>
      <c r="F228" s="32">
        <v>135.04844444444444</v>
      </c>
      <c r="G228" s="32">
        <v>10.566666666666666</v>
      </c>
      <c r="H228" s="37">
        <v>7.8243527425549353E-2</v>
      </c>
      <c r="I228" s="32">
        <v>130.07066666666665</v>
      </c>
      <c r="J228" s="32">
        <v>10.566666666666666</v>
      </c>
      <c r="K228" s="37">
        <v>8.1237891197605411E-2</v>
      </c>
      <c r="L228" s="32">
        <v>22.308333333333334</v>
      </c>
      <c r="M228" s="32">
        <v>2.0222222222222221</v>
      </c>
      <c r="N228" s="37">
        <v>9.0648736147428716E-2</v>
      </c>
      <c r="O228" s="32">
        <v>17.330555555555556</v>
      </c>
      <c r="P228" s="32">
        <v>2.0222222222222221</v>
      </c>
      <c r="Q228" s="37">
        <v>0.11668536624459047</v>
      </c>
      <c r="R228" s="32">
        <v>0</v>
      </c>
      <c r="S228" s="32">
        <v>0</v>
      </c>
      <c r="T228" s="37" t="s">
        <v>1175</v>
      </c>
      <c r="U228" s="32">
        <v>4.9777777777777779</v>
      </c>
      <c r="V228" s="32">
        <v>0</v>
      </c>
      <c r="W228" s="37">
        <v>0</v>
      </c>
      <c r="X228" s="32">
        <v>18.069444444444443</v>
      </c>
      <c r="Y228" s="32">
        <v>0.12777777777777777</v>
      </c>
      <c r="Z228" s="37">
        <v>7.0714834742505762E-3</v>
      </c>
      <c r="AA228" s="32">
        <v>0</v>
      </c>
      <c r="AB228" s="32">
        <v>0</v>
      </c>
      <c r="AC228" s="37" t="s">
        <v>1175</v>
      </c>
      <c r="AD228" s="32">
        <v>71.357111111111109</v>
      </c>
      <c r="AE228" s="32">
        <v>8.4166666666666661</v>
      </c>
      <c r="AF228" s="37">
        <v>0.11795133709324306</v>
      </c>
      <c r="AG228" s="32">
        <v>0</v>
      </c>
      <c r="AH228" s="32">
        <v>0</v>
      </c>
      <c r="AI228" s="37" t="s">
        <v>1175</v>
      </c>
      <c r="AJ228" s="32">
        <v>23.31355555555556</v>
      </c>
      <c r="AK228" s="32">
        <v>0</v>
      </c>
      <c r="AL228" s="37">
        <v>0</v>
      </c>
      <c r="AM228" t="s">
        <v>95</v>
      </c>
      <c r="AN228" s="34">
        <v>5</v>
      </c>
      <c r="AX228"/>
      <c r="AY228"/>
    </row>
    <row r="229" spans="1:51" x14ac:dyDescent="0.25">
      <c r="A229" t="s">
        <v>1061</v>
      </c>
      <c r="B229" t="s">
        <v>580</v>
      </c>
      <c r="C229" t="s">
        <v>886</v>
      </c>
      <c r="D229" t="s">
        <v>1021</v>
      </c>
      <c r="E229" s="32">
        <v>18.077777777777779</v>
      </c>
      <c r="F229" s="32">
        <v>65.094666666666669</v>
      </c>
      <c r="G229" s="32">
        <v>9.8069999999999986</v>
      </c>
      <c r="H229" s="37">
        <v>0.15065750394297533</v>
      </c>
      <c r="I229" s="32">
        <v>58.908000000000008</v>
      </c>
      <c r="J229" s="32">
        <v>9.8069999999999986</v>
      </c>
      <c r="K229" s="37">
        <v>0.16647993481360762</v>
      </c>
      <c r="L229" s="32">
        <v>23.175555555555555</v>
      </c>
      <c r="M229" s="32">
        <v>4.6472222222222221</v>
      </c>
      <c r="N229" s="37">
        <v>0.20052258126378369</v>
      </c>
      <c r="O229" s="32">
        <v>16.988888888888887</v>
      </c>
      <c r="P229" s="32">
        <v>4.6472222222222221</v>
      </c>
      <c r="Q229" s="37">
        <v>0.27354480052321783</v>
      </c>
      <c r="R229" s="32">
        <v>0</v>
      </c>
      <c r="S229" s="32">
        <v>0</v>
      </c>
      <c r="T229" s="37" t="s">
        <v>1175</v>
      </c>
      <c r="U229" s="32">
        <v>6.1866666666666665</v>
      </c>
      <c r="V229" s="32">
        <v>0</v>
      </c>
      <c r="W229" s="37">
        <v>0</v>
      </c>
      <c r="X229" s="32">
        <v>5.1805555555555554</v>
      </c>
      <c r="Y229" s="32">
        <v>0</v>
      </c>
      <c r="Z229" s="37">
        <v>0</v>
      </c>
      <c r="AA229" s="32">
        <v>0</v>
      </c>
      <c r="AB229" s="32">
        <v>0</v>
      </c>
      <c r="AC229" s="37" t="s">
        <v>1175</v>
      </c>
      <c r="AD229" s="32">
        <v>34.485777777777784</v>
      </c>
      <c r="AE229" s="32">
        <v>5.1597777777777774</v>
      </c>
      <c r="AF229" s="37">
        <v>0.14962045545345581</v>
      </c>
      <c r="AG229" s="32">
        <v>2.2527777777777778</v>
      </c>
      <c r="AH229" s="32">
        <v>0</v>
      </c>
      <c r="AI229" s="37">
        <v>0</v>
      </c>
      <c r="AJ229" s="32">
        <v>0</v>
      </c>
      <c r="AK229" s="32">
        <v>0</v>
      </c>
      <c r="AL229" s="37" t="s">
        <v>1175</v>
      </c>
      <c r="AM229" t="s">
        <v>224</v>
      </c>
      <c r="AN229" s="34">
        <v>5</v>
      </c>
      <c r="AX229"/>
      <c r="AY229"/>
    </row>
    <row r="230" spans="1:51" x14ac:dyDescent="0.25">
      <c r="A230" t="s">
        <v>1061</v>
      </c>
      <c r="B230" t="s">
        <v>371</v>
      </c>
      <c r="C230" t="s">
        <v>768</v>
      </c>
      <c r="D230" t="s">
        <v>983</v>
      </c>
      <c r="E230" s="32">
        <v>46.077777777777776</v>
      </c>
      <c r="F230" s="32">
        <v>138.11677777777777</v>
      </c>
      <c r="G230" s="32">
        <v>31.539444444444442</v>
      </c>
      <c r="H230" s="37">
        <v>0.22835346256911421</v>
      </c>
      <c r="I230" s="32">
        <v>126.82177777777778</v>
      </c>
      <c r="J230" s="32">
        <v>31.200555555555553</v>
      </c>
      <c r="K230" s="37">
        <v>0.24601891017666083</v>
      </c>
      <c r="L230" s="32">
        <v>27.916555555555547</v>
      </c>
      <c r="M230" s="32">
        <v>4.1247777777777772</v>
      </c>
      <c r="N230" s="37">
        <v>0.14775382190575886</v>
      </c>
      <c r="O230" s="32">
        <v>21.510444444444438</v>
      </c>
      <c r="P230" s="32">
        <v>3.7858888888888886</v>
      </c>
      <c r="Q230" s="37">
        <v>0.1760023554449002</v>
      </c>
      <c r="R230" s="32">
        <v>0.80611111111111111</v>
      </c>
      <c r="S230" s="32">
        <v>0.33888888888888891</v>
      </c>
      <c r="T230" s="37">
        <v>0.42039972432804962</v>
      </c>
      <c r="U230" s="32">
        <v>5.6</v>
      </c>
      <c r="V230" s="32">
        <v>0</v>
      </c>
      <c r="W230" s="37">
        <v>0</v>
      </c>
      <c r="X230" s="32">
        <v>15.068777777777781</v>
      </c>
      <c r="Y230" s="32">
        <v>3.2135555555555557</v>
      </c>
      <c r="Z230" s="37">
        <v>0.21325920409382162</v>
      </c>
      <c r="AA230" s="32">
        <v>4.8888888888888893</v>
      </c>
      <c r="AB230" s="32">
        <v>0</v>
      </c>
      <c r="AC230" s="37">
        <v>0</v>
      </c>
      <c r="AD230" s="32">
        <v>71.087555555555568</v>
      </c>
      <c r="AE230" s="32">
        <v>22.5</v>
      </c>
      <c r="AF230" s="37">
        <v>0.31651109429998681</v>
      </c>
      <c r="AG230" s="32">
        <v>0</v>
      </c>
      <c r="AH230" s="32">
        <v>0</v>
      </c>
      <c r="AI230" s="37" t="s">
        <v>1175</v>
      </c>
      <c r="AJ230" s="32">
        <v>19.154999999999994</v>
      </c>
      <c r="AK230" s="32">
        <v>1.701111111111111</v>
      </c>
      <c r="AL230" s="37">
        <v>8.8807680037124068E-2</v>
      </c>
      <c r="AM230" t="s">
        <v>11</v>
      </c>
      <c r="AN230" s="34">
        <v>5</v>
      </c>
      <c r="AX230"/>
      <c r="AY230"/>
    </row>
    <row r="231" spans="1:51" x14ac:dyDescent="0.25">
      <c r="A231" t="s">
        <v>1061</v>
      </c>
      <c r="B231" t="s">
        <v>568</v>
      </c>
      <c r="C231" t="s">
        <v>745</v>
      </c>
      <c r="D231" t="s">
        <v>979</v>
      </c>
      <c r="E231" s="32">
        <v>81.188888888888883</v>
      </c>
      <c r="F231" s="32">
        <v>379.98655555555558</v>
      </c>
      <c r="G231" s="32">
        <v>11.275444444444442</v>
      </c>
      <c r="H231" s="37">
        <v>2.9673272066058468E-2</v>
      </c>
      <c r="I231" s="32">
        <v>352.09488888888887</v>
      </c>
      <c r="J231" s="32">
        <v>11.275444444444442</v>
      </c>
      <c r="K231" s="37">
        <v>3.2023879926307737E-2</v>
      </c>
      <c r="L231" s="32">
        <v>59.5</v>
      </c>
      <c r="M231" s="32">
        <v>0</v>
      </c>
      <c r="N231" s="37">
        <v>0</v>
      </c>
      <c r="O231" s="32">
        <v>31.608333333333334</v>
      </c>
      <c r="P231" s="32">
        <v>0</v>
      </c>
      <c r="Q231" s="37">
        <v>0</v>
      </c>
      <c r="R231" s="32">
        <v>22.241666666666667</v>
      </c>
      <c r="S231" s="32">
        <v>0</v>
      </c>
      <c r="T231" s="37">
        <v>0</v>
      </c>
      <c r="U231" s="32">
        <v>5.65</v>
      </c>
      <c r="V231" s="32">
        <v>0</v>
      </c>
      <c r="W231" s="37">
        <v>0</v>
      </c>
      <c r="X231" s="32">
        <v>97.858333333333334</v>
      </c>
      <c r="Y231" s="32">
        <v>2.5</v>
      </c>
      <c r="Z231" s="37">
        <v>2.5547134463084389E-2</v>
      </c>
      <c r="AA231" s="32">
        <v>0</v>
      </c>
      <c r="AB231" s="32">
        <v>0</v>
      </c>
      <c r="AC231" s="37" t="s">
        <v>1175</v>
      </c>
      <c r="AD231" s="32">
        <v>210.39488888888886</v>
      </c>
      <c r="AE231" s="32">
        <v>8.7754444444444424</v>
      </c>
      <c r="AF231" s="37">
        <v>4.1709399362257427E-2</v>
      </c>
      <c r="AG231" s="32">
        <v>0</v>
      </c>
      <c r="AH231" s="32">
        <v>0</v>
      </c>
      <c r="AI231" s="37" t="s">
        <v>1175</v>
      </c>
      <c r="AJ231" s="32">
        <v>12.233333333333333</v>
      </c>
      <c r="AK231" s="32">
        <v>0</v>
      </c>
      <c r="AL231" s="37">
        <v>0</v>
      </c>
      <c r="AM231" t="s">
        <v>212</v>
      </c>
      <c r="AN231" s="34">
        <v>5</v>
      </c>
      <c r="AX231"/>
      <c r="AY231"/>
    </row>
    <row r="232" spans="1:51" x14ac:dyDescent="0.25">
      <c r="A232" t="s">
        <v>1061</v>
      </c>
      <c r="B232" t="s">
        <v>588</v>
      </c>
      <c r="C232" t="s">
        <v>892</v>
      </c>
      <c r="D232" t="s">
        <v>973</v>
      </c>
      <c r="E232" s="32">
        <v>81.566666666666663</v>
      </c>
      <c r="F232" s="32">
        <v>361.05</v>
      </c>
      <c r="G232" s="32">
        <v>4.8861111111111111</v>
      </c>
      <c r="H232" s="37">
        <v>1.3533059440828447E-2</v>
      </c>
      <c r="I232" s="32">
        <v>321.72777777777782</v>
      </c>
      <c r="J232" s="32">
        <v>4.8861111111111111</v>
      </c>
      <c r="K232" s="37">
        <v>1.5187097442627478E-2</v>
      </c>
      <c r="L232" s="32">
        <v>101.72499999999999</v>
      </c>
      <c r="M232" s="32">
        <v>3.4194444444444443</v>
      </c>
      <c r="N232" s="37">
        <v>3.3614592720024032E-2</v>
      </c>
      <c r="O232" s="32">
        <v>62.402777777777779</v>
      </c>
      <c r="P232" s="32">
        <v>3.4194444444444443</v>
      </c>
      <c r="Q232" s="37">
        <v>5.4796349877587358E-2</v>
      </c>
      <c r="R232" s="32">
        <v>34.43333333333333</v>
      </c>
      <c r="S232" s="32">
        <v>0</v>
      </c>
      <c r="T232" s="37">
        <v>0</v>
      </c>
      <c r="U232" s="32">
        <v>4.8888888888888893</v>
      </c>
      <c r="V232" s="32">
        <v>0</v>
      </c>
      <c r="W232" s="37">
        <v>0</v>
      </c>
      <c r="X232" s="32">
        <v>49.230555555555554</v>
      </c>
      <c r="Y232" s="32">
        <v>0.67777777777777781</v>
      </c>
      <c r="Z232" s="37">
        <v>1.3767420865541953E-2</v>
      </c>
      <c r="AA232" s="32">
        <v>0</v>
      </c>
      <c r="AB232" s="32">
        <v>0</v>
      </c>
      <c r="AC232" s="37" t="s">
        <v>1175</v>
      </c>
      <c r="AD232" s="32">
        <v>173.09166666666667</v>
      </c>
      <c r="AE232" s="32">
        <v>0.78888888888888886</v>
      </c>
      <c r="AF232" s="37">
        <v>4.5576364482531736E-3</v>
      </c>
      <c r="AG232" s="32">
        <v>10.780555555555555</v>
      </c>
      <c r="AH232" s="32">
        <v>0</v>
      </c>
      <c r="AI232" s="37">
        <v>0</v>
      </c>
      <c r="AJ232" s="32">
        <v>26.222222222222221</v>
      </c>
      <c r="AK232" s="32">
        <v>0</v>
      </c>
      <c r="AL232" s="37">
        <v>0</v>
      </c>
      <c r="AM232" t="s">
        <v>232</v>
      </c>
      <c r="AN232" s="34">
        <v>5</v>
      </c>
      <c r="AX232"/>
      <c r="AY232"/>
    </row>
    <row r="233" spans="1:51" x14ac:dyDescent="0.25">
      <c r="A233" t="s">
        <v>1061</v>
      </c>
      <c r="B233" t="s">
        <v>559</v>
      </c>
      <c r="C233" t="s">
        <v>878</v>
      </c>
      <c r="D233" t="s">
        <v>1018</v>
      </c>
      <c r="E233" s="32">
        <v>25.1</v>
      </c>
      <c r="F233" s="32">
        <v>115.28055555555555</v>
      </c>
      <c r="G233" s="32">
        <v>0</v>
      </c>
      <c r="H233" s="37">
        <v>0</v>
      </c>
      <c r="I233" s="32">
        <v>98.919444444444437</v>
      </c>
      <c r="J233" s="32">
        <v>0</v>
      </c>
      <c r="K233" s="37">
        <v>0</v>
      </c>
      <c r="L233" s="32">
        <v>31.863888888888891</v>
      </c>
      <c r="M233" s="32">
        <v>0</v>
      </c>
      <c r="N233" s="37">
        <v>0</v>
      </c>
      <c r="O233" s="32">
        <v>15.502777777777778</v>
      </c>
      <c r="P233" s="32">
        <v>0</v>
      </c>
      <c r="Q233" s="37">
        <v>0</v>
      </c>
      <c r="R233" s="32">
        <v>11.205555555555556</v>
      </c>
      <c r="S233" s="32">
        <v>0</v>
      </c>
      <c r="T233" s="37">
        <v>0</v>
      </c>
      <c r="U233" s="32">
        <v>5.1555555555555559</v>
      </c>
      <c r="V233" s="32">
        <v>0</v>
      </c>
      <c r="W233" s="37">
        <v>0</v>
      </c>
      <c r="X233" s="32">
        <v>21.222222222222221</v>
      </c>
      <c r="Y233" s="32">
        <v>0</v>
      </c>
      <c r="Z233" s="37">
        <v>0</v>
      </c>
      <c r="AA233" s="32">
        <v>0</v>
      </c>
      <c r="AB233" s="32">
        <v>0</v>
      </c>
      <c r="AC233" s="37" t="s">
        <v>1175</v>
      </c>
      <c r="AD233" s="32">
        <v>57.394444444444446</v>
      </c>
      <c r="AE233" s="32">
        <v>0</v>
      </c>
      <c r="AF233" s="37">
        <v>0</v>
      </c>
      <c r="AG233" s="32">
        <v>0</v>
      </c>
      <c r="AH233" s="32">
        <v>0</v>
      </c>
      <c r="AI233" s="37" t="s">
        <v>1175</v>
      </c>
      <c r="AJ233" s="32">
        <v>4.8</v>
      </c>
      <c r="AK233" s="32">
        <v>0</v>
      </c>
      <c r="AL233" s="37">
        <v>0</v>
      </c>
      <c r="AM233" t="s">
        <v>203</v>
      </c>
      <c r="AN233" s="34">
        <v>5</v>
      </c>
      <c r="AX233"/>
      <c r="AY233"/>
    </row>
    <row r="234" spans="1:51" x14ac:dyDescent="0.25">
      <c r="A234" t="s">
        <v>1061</v>
      </c>
      <c r="B234" t="s">
        <v>358</v>
      </c>
      <c r="C234" t="s">
        <v>893</v>
      </c>
      <c r="D234" t="s">
        <v>996</v>
      </c>
      <c r="E234" s="32">
        <v>18.633333333333333</v>
      </c>
      <c r="F234" s="32">
        <v>80.414444444444428</v>
      </c>
      <c r="G234" s="32">
        <v>0</v>
      </c>
      <c r="H234" s="37">
        <v>0</v>
      </c>
      <c r="I234" s="32">
        <v>74.292222222222193</v>
      </c>
      <c r="J234" s="32">
        <v>0</v>
      </c>
      <c r="K234" s="37">
        <v>0</v>
      </c>
      <c r="L234" s="32">
        <v>18.737777777777769</v>
      </c>
      <c r="M234" s="32">
        <v>0</v>
      </c>
      <c r="N234" s="37">
        <v>0</v>
      </c>
      <c r="O234" s="32">
        <v>12.615555555555543</v>
      </c>
      <c r="P234" s="32">
        <v>0</v>
      </c>
      <c r="Q234" s="37">
        <v>0</v>
      </c>
      <c r="R234" s="32">
        <v>0</v>
      </c>
      <c r="S234" s="32">
        <v>0</v>
      </c>
      <c r="T234" s="37" t="s">
        <v>1175</v>
      </c>
      <c r="U234" s="32">
        <v>6.1222222222222245</v>
      </c>
      <c r="V234" s="32">
        <v>0</v>
      </c>
      <c r="W234" s="37">
        <v>0</v>
      </c>
      <c r="X234" s="32">
        <v>13.30888888888888</v>
      </c>
      <c r="Y234" s="32">
        <v>0</v>
      </c>
      <c r="Z234" s="37">
        <v>0</v>
      </c>
      <c r="AA234" s="32">
        <v>0</v>
      </c>
      <c r="AB234" s="32">
        <v>0</v>
      </c>
      <c r="AC234" s="37" t="s">
        <v>1175</v>
      </c>
      <c r="AD234" s="32">
        <v>48.367777777777775</v>
      </c>
      <c r="AE234" s="32">
        <v>0</v>
      </c>
      <c r="AF234" s="37">
        <v>0</v>
      </c>
      <c r="AG234" s="32">
        <v>0</v>
      </c>
      <c r="AH234" s="32">
        <v>0</v>
      </c>
      <c r="AI234" s="37" t="s">
        <v>1175</v>
      </c>
      <c r="AJ234" s="32">
        <v>0</v>
      </c>
      <c r="AK234" s="32">
        <v>0</v>
      </c>
      <c r="AL234" s="37" t="s">
        <v>1175</v>
      </c>
      <c r="AM234" t="s">
        <v>233</v>
      </c>
      <c r="AN234" s="34">
        <v>5</v>
      </c>
      <c r="AX234"/>
      <c r="AY234"/>
    </row>
    <row r="235" spans="1:51" x14ac:dyDescent="0.25">
      <c r="A235" t="s">
        <v>1061</v>
      </c>
      <c r="B235" t="s">
        <v>637</v>
      </c>
      <c r="C235" t="s">
        <v>747</v>
      </c>
      <c r="D235" t="s">
        <v>1022</v>
      </c>
      <c r="E235" s="32">
        <v>27.233333333333334</v>
      </c>
      <c r="F235" s="32">
        <v>83.705111111111108</v>
      </c>
      <c r="G235" s="32">
        <v>0.47499999999999998</v>
      </c>
      <c r="H235" s="37">
        <v>5.6746833460322348E-3</v>
      </c>
      <c r="I235" s="32">
        <v>78.409333333333336</v>
      </c>
      <c r="J235" s="32">
        <v>0.47499999999999998</v>
      </c>
      <c r="K235" s="37">
        <v>6.0579522845919699E-3</v>
      </c>
      <c r="L235" s="32">
        <v>22.503111111111107</v>
      </c>
      <c r="M235" s="32">
        <v>0.47499999999999998</v>
      </c>
      <c r="N235" s="37">
        <v>2.1108192447464057E-2</v>
      </c>
      <c r="O235" s="32">
        <v>17.207333333333331</v>
      </c>
      <c r="P235" s="32">
        <v>0.47499999999999998</v>
      </c>
      <c r="Q235" s="37">
        <v>2.7604509705164468E-2</v>
      </c>
      <c r="R235" s="32">
        <v>1.3954444444444443</v>
      </c>
      <c r="S235" s="32">
        <v>0</v>
      </c>
      <c r="T235" s="37">
        <v>0</v>
      </c>
      <c r="U235" s="32">
        <v>3.9003333333333332</v>
      </c>
      <c r="V235" s="32">
        <v>0</v>
      </c>
      <c r="W235" s="37">
        <v>0</v>
      </c>
      <c r="X235" s="32">
        <v>6.0027777777777764</v>
      </c>
      <c r="Y235" s="32">
        <v>0</v>
      </c>
      <c r="Z235" s="37">
        <v>0</v>
      </c>
      <c r="AA235" s="32">
        <v>0</v>
      </c>
      <c r="AB235" s="32">
        <v>0</v>
      </c>
      <c r="AC235" s="37" t="s">
        <v>1175</v>
      </c>
      <c r="AD235" s="32">
        <v>55.199222222222232</v>
      </c>
      <c r="AE235" s="32">
        <v>0</v>
      </c>
      <c r="AF235" s="37">
        <v>0</v>
      </c>
      <c r="AG235" s="32">
        <v>0</v>
      </c>
      <c r="AH235" s="32">
        <v>0</v>
      </c>
      <c r="AI235" s="37" t="s">
        <v>1175</v>
      </c>
      <c r="AJ235" s="32">
        <v>0</v>
      </c>
      <c r="AK235" s="32">
        <v>0</v>
      </c>
      <c r="AL235" s="37" t="s">
        <v>1175</v>
      </c>
      <c r="AM235" t="s">
        <v>283</v>
      </c>
      <c r="AN235" s="34">
        <v>5</v>
      </c>
      <c r="AX235"/>
      <c r="AY235"/>
    </row>
    <row r="236" spans="1:51" x14ac:dyDescent="0.25">
      <c r="A236" t="s">
        <v>1061</v>
      </c>
      <c r="B236" t="s">
        <v>478</v>
      </c>
      <c r="C236" t="s">
        <v>830</v>
      </c>
      <c r="D236" t="s">
        <v>1010</v>
      </c>
      <c r="E236" s="32">
        <v>69.644444444444446</v>
      </c>
      <c r="F236" s="32">
        <v>272.61666666666667</v>
      </c>
      <c r="G236" s="32">
        <v>0</v>
      </c>
      <c r="H236" s="37">
        <v>0</v>
      </c>
      <c r="I236" s="32">
        <v>234.51111111111109</v>
      </c>
      <c r="J236" s="32">
        <v>0</v>
      </c>
      <c r="K236" s="37">
        <v>0</v>
      </c>
      <c r="L236" s="32">
        <v>80.158333333333331</v>
      </c>
      <c r="M236" s="32">
        <v>0</v>
      </c>
      <c r="N236" s="37">
        <v>0</v>
      </c>
      <c r="O236" s="32">
        <v>51.06111111111111</v>
      </c>
      <c r="P236" s="32">
        <v>0</v>
      </c>
      <c r="Q236" s="37">
        <v>0</v>
      </c>
      <c r="R236" s="32">
        <v>24.308333333333334</v>
      </c>
      <c r="S236" s="32">
        <v>0</v>
      </c>
      <c r="T236" s="37">
        <v>0</v>
      </c>
      <c r="U236" s="32">
        <v>4.7888888888888888</v>
      </c>
      <c r="V236" s="32">
        <v>0</v>
      </c>
      <c r="W236" s="37">
        <v>0</v>
      </c>
      <c r="X236" s="32">
        <v>31.041666666666668</v>
      </c>
      <c r="Y236" s="32">
        <v>0</v>
      </c>
      <c r="Z236" s="37">
        <v>0</v>
      </c>
      <c r="AA236" s="32">
        <v>9.0083333333333329</v>
      </c>
      <c r="AB236" s="32">
        <v>0</v>
      </c>
      <c r="AC236" s="37">
        <v>0</v>
      </c>
      <c r="AD236" s="32">
        <v>105.01944444444445</v>
      </c>
      <c r="AE236" s="32">
        <v>0</v>
      </c>
      <c r="AF236" s="37">
        <v>0</v>
      </c>
      <c r="AG236" s="32">
        <v>6.6277777777777782</v>
      </c>
      <c r="AH236" s="32">
        <v>0</v>
      </c>
      <c r="AI236" s="37">
        <v>0</v>
      </c>
      <c r="AJ236" s="32">
        <v>40.761111111111113</v>
      </c>
      <c r="AK236" s="32">
        <v>0</v>
      </c>
      <c r="AL236" s="37">
        <v>0</v>
      </c>
      <c r="AM236" t="s">
        <v>120</v>
      </c>
      <c r="AN236" s="34">
        <v>5</v>
      </c>
      <c r="AX236"/>
      <c r="AY236"/>
    </row>
    <row r="237" spans="1:51" x14ac:dyDescent="0.25">
      <c r="A237" t="s">
        <v>1061</v>
      </c>
      <c r="B237" t="s">
        <v>524</v>
      </c>
      <c r="C237" t="s">
        <v>857</v>
      </c>
      <c r="D237" t="s">
        <v>1016</v>
      </c>
      <c r="E237" s="32">
        <v>50.722222222222221</v>
      </c>
      <c r="F237" s="32">
        <v>201.24444444444444</v>
      </c>
      <c r="G237" s="32">
        <v>14.486888888888888</v>
      </c>
      <c r="H237" s="37">
        <v>7.1986528268551231E-2</v>
      </c>
      <c r="I237" s="32">
        <v>175.01388888888889</v>
      </c>
      <c r="J237" s="32">
        <v>14.486888888888888</v>
      </c>
      <c r="K237" s="37">
        <v>8.2775652725974133E-2</v>
      </c>
      <c r="L237" s="32">
        <v>75.814888888888888</v>
      </c>
      <c r="M237" s="32">
        <v>0.2722222222222222</v>
      </c>
      <c r="N237" s="37">
        <v>3.5906169119522108E-3</v>
      </c>
      <c r="O237" s="32">
        <v>50.439888888888902</v>
      </c>
      <c r="P237" s="32">
        <v>0.2722222222222222</v>
      </c>
      <c r="Q237" s="37">
        <v>5.3969631618714445E-3</v>
      </c>
      <c r="R237" s="32">
        <v>19.863888888888887</v>
      </c>
      <c r="S237" s="32">
        <v>0</v>
      </c>
      <c r="T237" s="37">
        <v>0</v>
      </c>
      <c r="U237" s="32">
        <v>5.5111111111111111</v>
      </c>
      <c r="V237" s="32">
        <v>0</v>
      </c>
      <c r="W237" s="37">
        <v>0</v>
      </c>
      <c r="X237" s="32">
        <v>5.8777777777777791</v>
      </c>
      <c r="Y237" s="32">
        <v>0.74444444444444446</v>
      </c>
      <c r="Z237" s="37">
        <v>0.12665406427221171</v>
      </c>
      <c r="AA237" s="32">
        <v>0.85555555555555551</v>
      </c>
      <c r="AB237" s="32">
        <v>0</v>
      </c>
      <c r="AC237" s="37">
        <v>0</v>
      </c>
      <c r="AD237" s="32">
        <v>99.342444444444439</v>
      </c>
      <c r="AE237" s="32">
        <v>11.336888888888888</v>
      </c>
      <c r="AF237" s="37">
        <v>0.11411928659787357</v>
      </c>
      <c r="AG237" s="32">
        <v>0</v>
      </c>
      <c r="AH237" s="32">
        <v>0</v>
      </c>
      <c r="AI237" s="37" t="s">
        <v>1175</v>
      </c>
      <c r="AJ237" s="32">
        <v>19.353777777777776</v>
      </c>
      <c r="AK237" s="32">
        <v>2.1333333333333333</v>
      </c>
      <c r="AL237" s="37">
        <v>0.11022826436412071</v>
      </c>
      <c r="AM237" t="s">
        <v>166</v>
      </c>
      <c r="AN237" s="34">
        <v>5</v>
      </c>
      <c r="AX237"/>
      <c r="AY237"/>
    </row>
    <row r="238" spans="1:51" x14ac:dyDescent="0.25">
      <c r="A238" t="s">
        <v>1061</v>
      </c>
      <c r="B238" t="s">
        <v>425</v>
      </c>
      <c r="C238" t="s">
        <v>801</v>
      </c>
      <c r="D238" t="s">
        <v>1001</v>
      </c>
      <c r="E238" s="32">
        <v>36.711111111111109</v>
      </c>
      <c r="F238" s="32">
        <v>173.46666666666667</v>
      </c>
      <c r="G238" s="32">
        <v>0</v>
      </c>
      <c r="H238" s="37">
        <v>0</v>
      </c>
      <c r="I238" s="32">
        <v>160.66388888888889</v>
      </c>
      <c r="J238" s="32">
        <v>0</v>
      </c>
      <c r="K238" s="37">
        <v>0</v>
      </c>
      <c r="L238" s="32">
        <v>46.838888888888896</v>
      </c>
      <c r="M238" s="32">
        <v>0</v>
      </c>
      <c r="N238" s="37">
        <v>0</v>
      </c>
      <c r="O238" s="32">
        <v>34.036111111111111</v>
      </c>
      <c r="P238" s="32">
        <v>0</v>
      </c>
      <c r="Q238" s="37">
        <v>0</v>
      </c>
      <c r="R238" s="32">
        <v>5.0583333333333336</v>
      </c>
      <c r="S238" s="32">
        <v>0</v>
      </c>
      <c r="T238" s="37">
        <v>0</v>
      </c>
      <c r="U238" s="32">
        <v>7.7444444444444445</v>
      </c>
      <c r="V238" s="32">
        <v>0</v>
      </c>
      <c r="W238" s="37">
        <v>0</v>
      </c>
      <c r="X238" s="32">
        <v>18.491666666666667</v>
      </c>
      <c r="Y238" s="32">
        <v>0</v>
      </c>
      <c r="Z238" s="37">
        <v>0</v>
      </c>
      <c r="AA238" s="32">
        <v>0</v>
      </c>
      <c r="AB238" s="32">
        <v>0</v>
      </c>
      <c r="AC238" s="37" t="s">
        <v>1175</v>
      </c>
      <c r="AD238" s="32">
        <v>108.13611111111111</v>
      </c>
      <c r="AE238" s="32">
        <v>0</v>
      </c>
      <c r="AF238" s="37">
        <v>0</v>
      </c>
      <c r="AG238" s="32">
        <v>0</v>
      </c>
      <c r="AH238" s="32">
        <v>0</v>
      </c>
      <c r="AI238" s="37" t="s">
        <v>1175</v>
      </c>
      <c r="AJ238" s="32">
        <v>0</v>
      </c>
      <c r="AK238" s="32">
        <v>0</v>
      </c>
      <c r="AL238" s="37" t="s">
        <v>1175</v>
      </c>
      <c r="AM238" t="s">
        <v>66</v>
      </c>
      <c r="AN238" s="34">
        <v>5</v>
      </c>
      <c r="AX238"/>
      <c r="AY238"/>
    </row>
    <row r="239" spans="1:51" x14ac:dyDescent="0.25">
      <c r="A239" t="s">
        <v>1061</v>
      </c>
      <c r="B239" t="s">
        <v>515</v>
      </c>
      <c r="C239" t="s">
        <v>851</v>
      </c>
      <c r="D239" t="s">
        <v>1019</v>
      </c>
      <c r="E239" s="32">
        <v>29.666666666666668</v>
      </c>
      <c r="F239" s="32">
        <v>123.67499999999998</v>
      </c>
      <c r="G239" s="32">
        <v>0</v>
      </c>
      <c r="H239" s="37">
        <v>0</v>
      </c>
      <c r="I239" s="32">
        <v>112.36111111111111</v>
      </c>
      <c r="J239" s="32">
        <v>0</v>
      </c>
      <c r="K239" s="37">
        <v>0</v>
      </c>
      <c r="L239" s="32">
        <v>33.363888888888887</v>
      </c>
      <c r="M239" s="32">
        <v>0</v>
      </c>
      <c r="N239" s="37">
        <v>0</v>
      </c>
      <c r="O239" s="32">
        <v>24.091666666666665</v>
      </c>
      <c r="P239" s="32">
        <v>0</v>
      </c>
      <c r="Q239" s="37">
        <v>0</v>
      </c>
      <c r="R239" s="32">
        <v>4.2055555555555557</v>
      </c>
      <c r="S239" s="32">
        <v>0</v>
      </c>
      <c r="T239" s="37">
        <v>0</v>
      </c>
      <c r="U239" s="32">
        <v>5.0666666666666664</v>
      </c>
      <c r="V239" s="32">
        <v>0</v>
      </c>
      <c r="W239" s="37">
        <v>0</v>
      </c>
      <c r="X239" s="32">
        <v>15.183333333333334</v>
      </c>
      <c r="Y239" s="32">
        <v>0</v>
      </c>
      <c r="Z239" s="37">
        <v>0</v>
      </c>
      <c r="AA239" s="32">
        <v>2.0416666666666665</v>
      </c>
      <c r="AB239" s="32">
        <v>0</v>
      </c>
      <c r="AC239" s="37">
        <v>0</v>
      </c>
      <c r="AD239" s="32">
        <v>73.086111111111109</v>
      </c>
      <c r="AE239" s="32">
        <v>0</v>
      </c>
      <c r="AF239" s="37">
        <v>0</v>
      </c>
      <c r="AG239" s="32">
        <v>0</v>
      </c>
      <c r="AH239" s="32">
        <v>0</v>
      </c>
      <c r="AI239" s="37" t="s">
        <v>1175</v>
      </c>
      <c r="AJ239" s="32">
        <v>0</v>
      </c>
      <c r="AK239" s="32">
        <v>0</v>
      </c>
      <c r="AL239" s="37" t="s">
        <v>1175</v>
      </c>
      <c r="AM239" t="s">
        <v>157</v>
      </c>
      <c r="AN239" s="34">
        <v>5</v>
      </c>
      <c r="AX239"/>
      <c r="AY239"/>
    </row>
    <row r="240" spans="1:51" x14ac:dyDescent="0.25">
      <c r="A240" t="s">
        <v>1061</v>
      </c>
      <c r="B240" t="s">
        <v>594</v>
      </c>
      <c r="C240" t="s">
        <v>896</v>
      </c>
      <c r="D240" t="s">
        <v>1019</v>
      </c>
      <c r="E240" s="32">
        <v>67.955555555555549</v>
      </c>
      <c r="F240" s="32">
        <v>355.04655555555564</v>
      </c>
      <c r="G240" s="32">
        <v>36.56111111111111</v>
      </c>
      <c r="H240" s="37">
        <v>0.10297554092280227</v>
      </c>
      <c r="I240" s="32">
        <v>329.21177777777785</v>
      </c>
      <c r="J240" s="32">
        <v>36.56111111111111</v>
      </c>
      <c r="K240" s="37">
        <v>0.11105651006140591</v>
      </c>
      <c r="L240" s="32">
        <v>101.07666666666668</v>
      </c>
      <c r="M240" s="32">
        <v>3.411111111111111</v>
      </c>
      <c r="N240" s="37">
        <v>3.3747760226011052E-2</v>
      </c>
      <c r="O240" s="32">
        <v>75.241888888888909</v>
      </c>
      <c r="P240" s="32">
        <v>3.411111111111111</v>
      </c>
      <c r="Q240" s="37">
        <v>4.5335266850468917E-2</v>
      </c>
      <c r="R240" s="32">
        <v>21.123666666666672</v>
      </c>
      <c r="S240" s="32">
        <v>0</v>
      </c>
      <c r="T240" s="37">
        <v>0</v>
      </c>
      <c r="U240" s="32">
        <v>4.7111111111111112</v>
      </c>
      <c r="V240" s="32">
        <v>0</v>
      </c>
      <c r="W240" s="37">
        <v>0</v>
      </c>
      <c r="X240" s="32">
        <v>49.694444444444457</v>
      </c>
      <c r="Y240" s="32">
        <v>6.8055555555555554</v>
      </c>
      <c r="Z240" s="37">
        <v>0.13694801565120174</v>
      </c>
      <c r="AA240" s="32">
        <v>0</v>
      </c>
      <c r="AB240" s="32">
        <v>0</v>
      </c>
      <c r="AC240" s="37" t="s">
        <v>1175</v>
      </c>
      <c r="AD240" s="32">
        <v>151.03377777777783</v>
      </c>
      <c r="AE240" s="32">
        <v>26.344444444444445</v>
      </c>
      <c r="AF240" s="37">
        <v>0.17442750113293268</v>
      </c>
      <c r="AG240" s="32">
        <v>0</v>
      </c>
      <c r="AH240" s="32">
        <v>0</v>
      </c>
      <c r="AI240" s="37" t="s">
        <v>1175</v>
      </c>
      <c r="AJ240" s="32">
        <v>53.241666666666667</v>
      </c>
      <c r="AK240" s="32">
        <v>0</v>
      </c>
      <c r="AL240" s="37">
        <v>0</v>
      </c>
      <c r="AM240" t="s">
        <v>239</v>
      </c>
      <c r="AN240" s="34">
        <v>5</v>
      </c>
      <c r="AX240"/>
      <c r="AY240"/>
    </row>
    <row r="241" spans="1:51" x14ac:dyDescent="0.25">
      <c r="A241" t="s">
        <v>1061</v>
      </c>
      <c r="B241" t="s">
        <v>451</v>
      </c>
      <c r="C241" t="s">
        <v>814</v>
      </c>
      <c r="D241" t="s">
        <v>1002</v>
      </c>
      <c r="E241" s="32">
        <v>36.822222222222223</v>
      </c>
      <c r="F241" s="32">
        <v>143.91666666666666</v>
      </c>
      <c r="G241" s="32">
        <v>24.272222222222226</v>
      </c>
      <c r="H241" s="37">
        <v>0.16865469986489098</v>
      </c>
      <c r="I241" s="32">
        <v>131.26111111111112</v>
      </c>
      <c r="J241" s="32">
        <v>21.238888888888891</v>
      </c>
      <c r="K241" s="37">
        <v>0.16180640792313877</v>
      </c>
      <c r="L241" s="32">
        <v>28.702777777777776</v>
      </c>
      <c r="M241" s="32">
        <v>4.5888888888888886</v>
      </c>
      <c r="N241" s="37">
        <v>0.15987612503629151</v>
      </c>
      <c r="O241" s="32">
        <v>16.047222222222221</v>
      </c>
      <c r="P241" s="32">
        <v>1.5555555555555556</v>
      </c>
      <c r="Q241" s="37">
        <v>9.6936126016963831E-2</v>
      </c>
      <c r="R241" s="32">
        <v>7.0638888888888891</v>
      </c>
      <c r="S241" s="32">
        <v>3.0333333333333332</v>
      </c>
      <c r="T241" s="37">
        <v>0.42941407786079433</v>
      </c>
      <c r="U241" s="32">
        <v>5.5916666666666668</v>
      </c>
      <c r="V241" s="32">
        <v>0</v>
      </c>
      <c r="W241" s="37">
        <v>0</v>
      </c>
      <c r="X241" s="32">
        <v>18.93611111111111</v>
      </c>
      <c r="Y241" s="32">
        <v>2.0027777777777778</v>
      </c>
      <c r="Z241" s="37">
        <v>0.10576499926653954</v>
      </c>
      <c r="AA241" s="32">
        <v>0</v>
      </c>
      <c r="AB241" s="32">
        <v>0</v>
      </c>
      <c r="AC241" s="37" t="s">
        <v>1175</v>
      </c>
      <c r="AD241" s="32">
        <v>74.422222222222217</v>
      </c>
      <c r="AE241" s="32">
        <v>17.680555555555557</v>
      </c>
      <c r="AF241" s="37">
        <v>0.23757091669154975</v>
      </c>
      <c r="AG241" s="32">
        <v>0.12777777777777777</v>
      </c>
      <c r="AH241" s="32">
        <v>0</v>
      </c>
      <c r="AI241" s="37">
        <v>0</v>
      </c>
      <c r="AJ241" s="32">
        <v>21.727777777777778</v>
      </c>
      <c r="AK241" s="32">
        <v>0</v>
      </c>
      <c r="AL241" s="37">
        <v>0</v>
      </c>
      <c r="AM241" t="s">
        <v>93</v>
      </c>
      <c r="AN241" s="34">
        <v>5</v>
      </c>
      <c r="AX241"/>
      <c r="AY241"/>
    </row>
    <row r="242" spans="1:51" x14ac:dyDescent="0.25">
      <c r="A242" t="s">
        <v>1061</v>
      </c>
      <c r="B242" t="s">
        <v>502</v>
      </c>
      <c r="C242" t="s">
        <v>845</v>
      </c>
      <c r="D242" t="s">
        <v>992</v>
      </c>
      <c r="E242" s="32">
        <v>58.155555555555559</v>
      </c>
      <c r="F242" s="32">
        <v>233.63811111111116</v>
      </c>
      <c r="G242" s="32">
        <v>50.777777777777779</v>
      </c>
      <c r="H242" s="37">
        <v>0.21733516649443127</v>
      </c>
      <c r="I242" s="32">
        <v>210.74344444444449</v>
      </c>
      <c r="J242" s="32">
        <v>50.777777777777779</v>
      </c>
      <c r="K242" s="37">
        <v>0.24094594216981041</v>
      </c>
      <c r="L242" s="32">
        <v>39.308</v>
      </c>
      <c r="M242" s="32">
        <v>9.4083333333333332</v>
      </c>
      <c r="N242" s="37">
        <v>0.23934907228384383</v>
      </c>
      <c r="O242" s="32">
        <v>23.195666666666664</v>
      </c>
      <c r="P242" s="32">
        <v>9.4083333333333332</v>
      </c>
      <c r="Q242" s="37">
        <v>0.40560736919252161</v>
      </c>
      <c r="R242" s="32">
        <v>10.645666666666667</v>
      </c>
      <c r="S242" s="32">
        <v>0</v>
      </c>
      <c r="T242" s="37">
        <v>0</v>
      </c>
      <c r="U242" s="32">
        <v>5.4666666666666668</v>
      </c>
      <c r="V242" s="32">
        <v>0</v>
      </c>
      <c r="W242" s="37">
        <v>0</v>
      </c>
      <c r="X242" s="32">
        <v>47.4498888888889</v>
      </c>
      <c r="Y242" s="32">
        <v>5.8138888888888891</v>
      </c>
      <c r="Z242" s="37">
        <v>0.12252692313996752</v>
      </c>
      <c r="AA242" s="32">
        <v>6.7823333333333347</v>
      </c>
      <c r="AB242" s="32">
        <v>0</v>
      </c>
      <c r="AC242" s="37">
        <v>0</v>
      </c>
      <c r="AD242" s="32">
        <v>126.70888888888891</v>
      </c>
      <c r="AE242" s="32">
        <v>35.555555555555557</v>
      </c>
      <c r="AF242" s="37">
        <v>0.28060821831319382</v>
      </c>
      <c r="AG242" s="32">
        <v>5.8647777777777765</v>
      </c>
      <c r="AH242" s="32">
        <v>0</v>
      </c>
      <c r="AI242" s="37">
        <v>0</v>
      </c>
      <c r="AJ242" s="32">
        <v>7.5242222222222219</v>
      </c>
      <c r="AK242" s="32">
        <v>0</v>
      </c>
      <c r="AL242" s="37">
        <v>0</v>
      </c>
      <c r="AM242" t="s">
        <v>144</v>
      </c>
      <c r="AN242" s="34">
        <v>5</v>
      </c>
      <c r="AX242"/>
      <c r="AY242"/>
    </row>
    <row r="243" spans="1:51" x14ac:dyDescent="0.25">
      <c r="A243" t="s">
        <v>1061</v>
      </c>
      <c r="B243" t="s">
        <v>605</v>
      </c>
      <c r="C243" t="s">
        <v>903</v>
      </c>
      <c r="D243" t="s">
        <v>956</v>
      </c>
      <c r="E243" s="32">
        <v>30.111111111111111</v>
      </c>
      <c r="F243" s="32">
        <v>106.6</v>
      </c>
      <c r="G243" s="32">
        <v>1</v>
      </c>
      <c r="H243" s="37">
        <v>9.3808630393996256E-3</v>
      </c>
      <c r="I243" s="32">
        <v>104.92777777777778</v>
      </c>
      <c r="J243" s="32">
        <v>0.46111111111111114</v>
      </c>
      <c r="K243" s="37">
        <v>4.3945571027691008E-3</v>
      </c>
      <c r="L243" s="32">
        <v>19.536111111111108</v>
      </c>
      <c r="M243" s="32">
        <v>0.68888888888888888</v>
      </c>
      <c r="N243" s="37">
        <v>3.5262334707806063E-2</v>
      </c>
      <c r="O243" s="32">
        <v>17.863888888888887</v>
      </c>
      <c r="P243" s="32">
        <v>0.15</v>
      </c>
      <c r="Q243" s="37">
        <v>8.3968278650287682E-3</v>
      </c>
      <c r="R243" s="32">
        <v>1.1333333333333333</v>
      </c>
      <c r="S243" s="32">
        <v>0</v>
      </c>
      <c r="T243" s="37">
        <v>0</v>
      </c>
      <c r="U243" s="32">
        <v>0.53888888888888886</v>
      </c>
      <c r="V243" s="32">
        <v>0.53888888888888886</v>
      </c>
      <c r="W243" s="37">
        <v>1</v>
      </c>
      <c r="X243" s="32">
        <v>15.427777777777777</v>
      </c>
      <c r="Y243" s="32">
        <v>0</v>
      </c>
      <c r="Z243" s="37">
        <v>0</v>
      </c>
      <c r="AA243" s="32">
        <v>0</v>
      </c>
      <c r="AB243" s="32">
        <v>0</v>
      </c>
      <c r="AC243" s="37" t="s">
        <v>1175</v>
      </c>
      <c r="AD243" s="32">
        <v>58.805555555555557</v>
      </c>
      <c r="AE243" s="32">
        <v>0.31111111111111112</v>
      </c>
      <c r="AF243" s="37">
        <v>5.2905054322153989E-3</v>
      </c>
      <c r="AG243" s="32">
        <v>0</v>
      </c>
      <c r="AH243" s="32">
        <v>0</v>
      </c>
      <c r="AI243" s="37" t="s">
        <v>1175</v>
      </c>
      <c r="AJ243" s="32">
        <v>12.830555555555556</v>
      </c>
      <c r="AK243" s="32">
        <v>0</v>
      </c>
      <c r="AL243" s="37">
        <v>0</v>
      </c>
      <c r="AM243" t="s">
        <v>250</v>
      </c>
      <c r="AN243" s="34">
        <v>5</v>
      </c>
      <c r="AX243"/>
      <c r="AY243"/>
    </row>
    <row r="244" spans="1:51" x14ac:dyDescent="0.25">
      <c r="A244" t="s">
        <v>1061</v>
      </c>
      <c r="B244" t="s">
        <v>579</v>
      </c>
      <c r="C244" t="s">
        <v>882</v>
      </c>
      <c r="D244" t="s">
        <v>1019</v>
      </c>
      <c r="E244" s="32">
        <v>80.344444444444449</v>
      </c>
      <c r="F244" s="32">
        <v>304.47222222222223</v>
      </c>
      <c r="G244" s="32">
        <v>0</v>
      </c>
      <c r="H244" s="37">
        <v>0</v>
      </c>
      <c r="I244" s="32">
        <v>289.68611111111113</v>
      </c>
      <c r="J244" s="32">
        <v>0</v>
      </c>
      <c r="K244" s="37">
        <v>0</v>
      </c>
      <c r="L244" s="32">
        <v>73.430555555555557</v>
      </c>
      <c r="M244" s="32">
        <v>0</v>
      </c>
      <c r="N244" s="37">
        <v>0</v>
      </c>
      <c r="O244" s="32">
        <v>58.644444444444446</v>
      </c>
      <c r="P244" s="32">
        <v>0</v>
      </c>
      <c r="Q244" s="37">
        <v>0</v>
      </c>
      <c r="R244" s="32">
        <v>9.0972222222222214</v>
      </c>
      <c r="S244" s="32">
        <v>0</v>
      </c>
      <c r="T244" s="37">
        <v>0</v>
      </c>
      <c r="U244" s="32">
        <v>5.6888888888888891</v>
      </c>
      <c r="V244" s="32">
        <v>0</v>
      </c>
      <c r="W244" s="37">
        <v>0</v>
      </c>
      <c r="X244" s="32">
        <v>36.37222222222222</v>
      </c>
      <c r="Y244" s="32">
        <v>0</v>
      </c>
      <c r="Z244" s="37">
        <v>0</v>
      </c>
      <c r="AA244" s="32">
        <v>0</v>
      </c>
      <c r="AB244" s="32">
        <v>0</v>
      </c>
      <c r="AC244" s="37" t="s">
        <v>1175</v>
      </c>
      <c r="AD244" s="32">
        <v>131.27222222222221</v>
      </c>
      <c r="AE244" s="32">
        <v>0</v>
      </c>
      <c r="AF244" s="37">
        <v>0</v>
      </c>
      <c r="AG244" s="32">
        <v>0</v>
      </c>
      <c r="AH244" s="32">
        <v>0</v>
      </c>
      <c r="AI244" s="37" t="s">
        <v>1175</v>
      </c>
      <c r="AJ244" s="32">
        <v>63.397222222222226</v>
      </c>
      <c r="AK244" s="32">
        <v>0</v>
      </c>
      <c r="AL244" s="37">
        <v>0</v>
      </c>
      <c r="AM244" t="s">
        <v>223</v>
      </c>
      <c r="AN244" s="34">
        <v>5</v>
      </c>
      <c r="AX244"/>
      <c r="AY244"/>
    </row>
    <row r="245" spans="1:51" x14ac:dyDescent="0.25">
      <c r="A245" t="s">
        <v>1061</v>
      </c>
      <c r="B245" t="s">
        <v>460</v>
      </c>
      <c r="C245" t="s">
        <v>821</v>
      </c>
      <c r="D245" t="s">
        <v>961</v>
      </c>
      <c r="E245" s="32">
        <v>30.911111111111111</v>
      </c>
      <c r="F245" s="32">
        <v>124.02244444444442</v>
      </c>
      <c r="G245" s="32">
        <v>0</v>
      </c>
      <c r="H245" s="37">
        <v>0</v>
      </c>
      <c r="I245" s="32">
        <v>118.2323333333333</v>
      </c>
      <c r="J245" s="32">
        <v>0</v>
      </c>
      <c r="K245" s="37">
        <v>0</v>
      </c>
      <c r="L245" s="32">
        <v>27.693333333333335</v>
      </c>
      <c r="M245" s="32">
        <v>0</v>
      </c>
      <c r="N245" s="37">
        <v>0</v>
      </c>
      <c r="O245" s="32">
        <v>21.903222222222222</v>
      </c>
      <c r="P245" s="32">
        <v>0</v>
      </c>
      <c r="Q245" s="37">
        <v>0</v>
      </c>
      <c r="R245" s="32">
        <v>0</v>
      </c>
      <c r="S245" s="32">
        <v>0</v>
      </c>
      <c r="T245" s="37" t="s">
        <v>1175</v>
      </c>
      <c r="U245" s="32">
        <v>5.7901111111111128</v>
      </c>
      <c r="V245" s="32">
        <v>0</v>
      </c>
      <c r="W245" s="37">
        <v>0</v>
      </c>
      <c r="X245" s="32">
        <v>11.761666666666668</v>
      </c>
      <c r="Y245" s="32">
        <v>0</v>
      </c>
      <c r="Z245" s="37">
        <v>0</v>
      </c>
      <c r="AA245" s="32">
        <v>0</v>
      </c>
      <c r="AB245" s="32">
        <v>0</v>
      </c>
      <c r="AC245" s="37" t="s">
        <v>1175</v>
      </c>
      <c r="AD245" s="32">
        <v>32.411555555555552</v>
      </c>
      <c r="AE245" s="32">
        <v>0</v>
      </c>
      <c r="AF245" s="37">
        <v>0</v>
      </c>
      <c r="AG245" s="32">
        <v>0</v>
      </c>
      <c r="AH245" s="32">
        <v>0</v>
      </c>
      <c r="AI245" s="37" t="s">
        <v>1175</v>
      </c>
      <c r="AJ245" s="32">
        <v>52.155888888888867</v>
      </c>
      <c r="AK245" s="32">
        <v>0</v>
      </c>
      <c r="AL245" s="37">
        <v>0</v>
      </c>
      <c r="AM245" t="s">
        <v>102</v>
      </c>
      <c r="AN245" s="34">
        <v>5</v>
      </c>
      <c r="AX245"/>
      <c r="AY245"/>
    </row>
    <row r="246" spans="1:51" x14ac:dyDescent="0.25">
      <c r="A246" t="s">
        <v>1061</v>
      </c>
      <c r="B246" t="s">
        <v>372</v>
      </c>
      <c r="C246" t="s">
        <v>767</v>
      </c>
      <c r="D246" t="s">
        <v>974</v>
      </c>
      <c r="E246" s="32">
        <v>29.7</v>
      </c>
      <c r="F246" s="32">
        <v>98.240444444444435</v>
      </c>
      <c r="G246" s="32">
        <v>19.495999999999999</v>
      </c>
      <c r="H246" s="37">
        <v>0.1984518709198746</v>
      </c>
      <c r="I246" s="32">
        <v>90.146000000000001</v>
      </c>
      <c r="J246" s="32">
        <v>19.495999999999999</v>
      </c>
      <c r="K246" s="37">
        <v>0.21627138198034299</v>
      </c>
      <c r="L246" s="32">
        <v>29.807111111111112</v>
      </c>
      <c r="M246" s="32">
        <v>11.079333333333333</v>
      </c>
      <c r="N246" s="37">
        <v>0.37170101094444274</v>
      </c>
      <c r="O246" s="32">
        <v>21.712666666666667</v>
      </c>
      <c r="P246" s="32">
        <v>11.079333333333333</v>
      </c>
      <c r="Q246" s="37">
        <v>0.51027050262519569</v>
      </c>
      <c r="R246" s="32">
        <v>3.0666666666666669</v>
      </c>
      <c r="S246" s="32">
        <v>0</v>
      </c>
      <c r="T246" s="37">
        <v>0</v>
      </c>
      <c r="U246" s="32">
        <v>5.0277777777777777</v>
      </c>
      <c r="V246" s="32">
        <v>0</v>
      </c>
      <c r="W246" s="37">
        <v>0</v>
      </c>
      <c r="X246" s="32">
        <v>5.3305555555555557</v>
      </c>
      <c r="Y246" s="32">
        <v>0.29166666666666669</v>
      </c>
      <c r="Z246" s="37">
        <v>5.4715997915581037E-2</v>
      </c>
      <c r="AA246" s="32">
        <v>0</v>
      </c>
      <c r="AB246" s="32">
        <v>0</v>
      </c>
      <c r="AC246" s="37" t="s">
        <v>1175</v>
      </c>
      <c r="AD246" s="32">
        <v>53.663888888888891</v>
      </c>
      <c r="AE246" s="32">
        <v>7.0583333333333336</v>
      </c>
      <c r="AF246" s="37">
        <v>0.13152854702624359</v>
      </c>
      <c r="AG246" s="32">
        <v>0.3888888888888889</v>
      </c>
      <c r="AH246" s="32">
        <v>0</v>
      </c>
      <c r="AI246" s="37">
        <v>0</v>
      </c>
      <c r="AJ246" s="32">
        <v>9.0500000000000007</v>
      </c>
      <c r="AK246" s="32">
        <v>1.0666666666666667</v>
      </c>
      <c r="AL246" s="37">
        <v>0.11786372007366482</v>
      </c>
      <c r="AM246" t="s">
        <v>12</v>
      </c>
      <c r="AN246" s="34">
        <v>5</v>
      </c>
      <c r="AX246"/>
      <c r="AY246"/>
    </row>
    <row r="247" spans="1:51" x14ac:dyDescent="0.25">
      <c r="A247" t="s">
        <v>1061</v>
      </c>
      <c r="B247" t="s">
        <v>590</v>
      </c>
      <c r="C247" t="s">
        <v>895</v>
      </c>
      <c r="D247" t="s">
        <v>1025</v>
      </c>
      <c r="E247" s="32">
        <v>30.644444444444446</v>
      </c>
      <c r="F247" s="32">
        <v>161.35055555555556</v>
      </c>
      <c r="G247" s="32">
        <v>0.97777777777777775</v>
      </c>
      <c r="H247" s="37">
        <v>6.0599591641388138E-3</v>
      </c>
      <c r="I247" s="32">
        <v>148.3727777777778</v>
      </c>
      <c r="J247" s="32">
        <v>0.97777777777777775</v>
      </c>
      <c r="K247" s="37">
        <v>6.5900079005208343E-3</v>
      </c>
      <c r="L247" s="32">
        <v>30.136111111111113</v>
      </c>
      <c r="M247" s="32">
        <v>0</v>
      </c>
      <c r="N247" s="37">
        <v>0</v>
      </c>
      <c r="O247" s="32">
        <v>17.158333333333335</v>
      </c>
      <c r="P247" s="32">
        <v>0</v>
      </c>
      <c r="Q247" s="37">
        <v>0</v>
      </c>
      <c r="R247" s="32">
        <v>7.6444444444444448</v>
      </c>
      <c r="S247" s="32">
        <v>0</v>
      </c>
      <c r="T247" s="37">
        <v>0</v>
      </c>
      <c r="U247" s="32">
        <v>5.333333333333333</v>
      </c>
      <c r="V247" s="32">
        <v>0</v>
      </c>
      <c r="W247" s="37">
        <v>0</v>
      </c>
      <c r="X247" s="32">
        <v>29.866666666666667</v>
      </c>
      <c r="Y247" s="32">
        <v>0</v>
      </c>
      <c r="Z247" s="37">
        <v>0</v>
      </c>
      <c r="AA247" s="32">
        <v>0</v>
      </c>
      <c r="AB247" s="32">
        <v>0</v>
      </c>
      <c r="AC247" s="37" t="s">
        <v>1175</v>
      </c>
      <c r="AD247" s="32">
        <v>98.00055555555555</v>
      </c>
      <c r="AE247" s="32">
        <v>0.97777777777777775</v>
      </c>
      <c r="AF247" s="37">
        <v>9.9772677025640449E-3</v>
      </c>
      <c r="AG247" s="32">
        <v>0</v>
      </c>
      <c r="AH247" s="32">
        <v>0</v>
      </c>
      <c r="AI247" s="37" t="s">
        <v>1175</v>
      </c>
      <c r="AJ247" s="32">
        <v>3.3472222222222223</v>
      </c>
      <c r="AK247" s="32">
        <v>0</v>
      </c>
      <c r="AL247" s="37">
        <v>0</v>
      </c>
      <c r="AM247" t="s">
        <v>235</v>
      </c>
      <c r="AN247" s="34">
        <v>5</v>
      </c>
      <c r="AX247"/>
      <c r="AY247"/>
    </row>
    <row r="248" spans="1:51" x14ac:dyDescent="0.25">
      <c r="A248" t="s">
        <v>1061</v>
      </c>
      <c r="B248" t="s">
        <v>513</v>
      </c>
      <c r="C248" t="s">
        <v>849</v>
      </c>
      <c r="D248" t="s">
        <v>972</v>
      </c>
      <c r="E248" s="32">
        <v>33.733333333333334</v>
      </c>
      <c r="F248" s="32">
        <v>124.9017777777778</v>
      </c>
      <c r="G248" s="32">
        <v>0.7055555555555556</v>
      </c>
      <c r="H248" s="37">
        <v>5.6488832113411776E-3</v>
      </c>
      <c r="I248" s="32">
        <v>112.12411111111112</v>
      </c>
      <c r="J248" s="32">
        <v>0.7055555555555556</v>
      </c>
      <c r="K248" s="37">
        <v>6.2926300914561938E-3</v>
      </c>
      <c r="L248" s="32">
        <v>25.091111111111111</v>
      </c>
      <c r="M248" s="32">
        <v>0.7055555555555556</v>
      </c>
      <c r="N248" s="37">
        <v>2.8119741386945358E-2</v>
      </c>
      <c r="O248" s="32">
        <v>12.313444444444444</v>
      </c>
      <c r="P248" s="32">
        <v>0.7055555555555556</v>
      </c>
      <c r="Q248" s="37">
        <v>5.729960927982964E-2</v>
      </c>
      <c r="R248" s="32">
        <v>5.4887777777777789</v>
      </c>
      <c r="S248" s="32">
        <v>0</v>
      </c>
      <c r="T248" s="37">
        <v>0</v>
      </c>
      <c r="U248" s="32">
        <v>7.2888888888888888</v>
      </c>
      <c r="V248" s="32">
        <v>0</v>
      </c>
      <c r="W248" s="37">
        <v>0</v>
      </c>
      <c r="X248" s="32">
        <v>23.005444444444436</v>
      </c>
      <c r="Y248" s="32">
        <v>0</v>
      </c>
      <c r="Z248" s="37">
        <v>0</v>
      </c>
      <c r="AA248" s="32">
        <v>0</v>
      </c>
      <c r="AB248" s="32">
        <v>0</v>
      </c>
      <c r="AC248" s="37" t="s">
        <v>1175</v>
      </c>
      <c r="AD248" s="32">
        <v>61.877666666666684</v>
      </c>
      <c r="AE248" s="32">
        <v>0</v>
      </c>
      <c r="AF248" s="37">
        <v>0</v>
      </c>
      <c r="AG248" s="32">
        <v>0</v>
      </c>
      <c r="AH248" s="32">
        <v>0</v>
      </c>
      <c r="AI248" s="37" t="s">
        <v>1175</v>
      </c>
      <c r="AJ248" s="32">
        <v>14.927555555555553</v>
      </c>
      <c r="AK248" s="32">
        <v>0</v>
      </c>
      <c r="AL248" s="37">
        <v>0</v>
      </c>
      <c r="AM248" t="s">
        <v>155</v>
      </c>
      <c r="AN248" s="34">
        <v>5</v>
      </c>
      <c r="AX248"/>
      <c r="AY248"/>
    </row>
    <row r="249" spans="1:51" x14ac:dyDescent="0.25">
      <c r="A249" t="s">
        <v>1061</v>
      </c>
      <c r="B249" t="s">
        <v>548</v>
      </c>
      <c r="C249" t="s">
        <v>872</v>
      </c>
      <c r="D249" t="s">
        <v>981</v>
      </c>
      <c r="E249" s="32">
        <v>115.95555555555555</v>
      </c>
      <c r="F249" s="32">
        <v>544.97222222222229</v>
      </c>
      <c r="G249" s="32">
        <v>0</v>
      </c>
      <c r="H249" s="37">
        <v>0</v>
      </c>
      <c r="I249" s="32">
        <v>503.46111111111117</v>
      </c>
      <c r="J249" s="32">
        <v>0</v>
      </c>
      <c r="K249" s="37">
        <v>0</v>
      </c>
      <c r="L249" s="32">
        <v>124.05555555555556</v>
      </c>
      <c r="M249" s="32">
        <v>0</v>
      </c>
      <c r="N249" s="37">
        <v>0</v>
      </c>
      <c r="O249" s="32">
        <v>82.544444444444451</v>
      </c>
      <c r="P249" s="32">
        <v>0</v>
      </c>
      <c r="Q249" s="37">
        <v>0</v>
      </c>
      <c r="R249" s="32">
        <v>36</v>
      </c>
      <c r="S249" s="32">
        <v>0</v>
      </c>
      <c r="T249" s="37">
        <v>0</v>
      </c>
      <c r="U249" s="32">
        <v>5.5111111111111111</v>
      </c>
      <c r="V249" s="32">
        <v>0</v>
      </c>
      <c r="W249" s="37">
        <v>0</v>
      </c>
      <c r="X249" s="32">
        <v>32.091666666666669</v>
      </c>
      <c r="Y249" s="32">
        <v>0</v>
      </c>
      <c r="Z249" s="37">
        <v>0</v>
      </c>
      <c r="AA249" s="32">
        <v>0</v>
      </c>
      <c r="AB249" s="32">
        <v>0</v>
      </c>
      <c r="AC249" s="37" t="s">
        <v>1175</v>
      </c>
      <c r="AD249" s="32">
        <v>328.03333333333336</v>
      </c>
      <c r="AE249" s="32">
        <v>0</v>
      </c>
      <c r="AF249" s="37">
        <v>0</v>
      </c>
      <c r="AG249" s="32">
        <v>0</v>
      </c>
      <c r="AH249" s="32">
        <v>0</v>
      </c>
      <c r="AI249" s="37" t="s">
        <v>1175</v>
      </c>
      <c r="AJ249" s="32">
        <v>60.791666666666664</v>
      </c>
      <c r="AK249" s="32">
        <v>0</v>
      </c>
      <c r="AL249" s="37">
        <v>0</v>
      </c>
      <c r="AM249" t="s">
        <v>192</v>
      </c>
      <c r="AN249" s="34">
        <v>5</v>
      </c>
      <c r="AX249"/>
      <c r="AY249"/>
    </row>
    <row r="250" spans="1:51" x14ac:dyDescent="0.25">
      <c r="A250" t="s">
        <v>1061</v>
      </c>
      <c r="B250" t="s">
        <v>639</v>
      </c>
      <c r="C250" t="s">
        <v>733</v>
      </c>
      <c r="D250" t="s">
        <v>983</v>
      </c>
      <c r="E250" s="32">
        <v>83.788888888888891</v>
      </c>
      <c r="F250" s="32">
        <v>405.24599999999998</v>
      </c>
      <c r="G250" s="32">
        <v>0</v>
      </c>
      <c r="H250" s="37">
        <v>0</v>
      </c>
      <c r="I250" s="32">
        <v>367.48333333333335</v>
      </c>
      <c r="J250" s="32">
        <v>0</v>
      </c>
      <c r="K250" s="37">
        <v>0</v>
      </c>
      <c r="L250" s="32">
        <v>137.34322222222221</v>
      </c>
      <c r="M250" s="32">
        <v>0</v>
      </c>
      <c r="N250" s="37">
        <v>0</v>
      </c>
      <c r="O250" s="32">
        <v>99.580555555555549</v>
      </c>
      <c r="P250" s="32">
        <v>0</v>
      </c>
      <c r="Q250" s="37">
        <v>0</v>
      </c>
      <c r="R250" s="32">
        <v>37.762666666666668</v>
      </c>
      <c r="S250" s="32">
        <v>0</v>
      </c>
      <c r="T250" s="37">
        <v>0</v>
      </c>
      <c r="U250" s="32">
        <v>0</v>
      </c>
      <c r="V250" s="32">
        <v>0</v>
      </c>
      <c r="W250" s="37" t="s">
        <v>1175</v>
      </c>
      <c r="X250" s="32">
        <v>42.31666666666667</v>
      </c>
      <c r="Y250" s="32">
        <v>0</v>
      </c>
      <c r="Z250" s="37">
        <v>0</v>
      </c>
      <c r="AA250" s="32">
        <v>0</v>
      </c>
      <c r="AB250" s="32">
        <v>0</v>
      </c>
      <c r="AC250" s="37" t="s">
        <v>1175</v>
      </c>
      <c r="AD250" s="32">
        <v>225.58611111111111</v>
      </c>
      <c r="AE250" s="32">
        <v>0</v>
      </c>
      <c r="AF250" s="37">
        <v>0</v>
      </c>
      <c r="AG250" s="32">
        <v>0</v>
      </c>
      <c r="AH250" s="32">
        <v>0</v>
      </c>
      <c r="AI250" s="37" t="s">
        <v>1175</v>
      </c>
      <c r="AJ250" s="32">
        <v>0</v>
      </c>
      <c r="AK250" s="32">
        <v>0</v>
      </c>
      <c r="AL250" s="37" t="s">
        <v>1175</v>
      </c>
      <c r="AM250" t="s">
        <v>285</v>
      </c>
      <c r="AN250" s="34">
        <v>5</v>
      </c>
      <c r="AX250"/>
      <c r="AY250"/>
    </row>
    <row r="251" spans="1:51" x14ac:dyDescent="0.25">
      <c r="A251" t="s">
        <v>1061</v>
      </c>
      <c r="B251" t="s">
        <v>677</v>
      </c>
      <c r="C251" t="s">
        <v>944</v>
      </c>
      <c r="D251" t="s">
        <v>981</v>
      </c>
      <c r="E251" s="32">
        <v>53.355555555555554</v>
      </c>
      <c r="F251" s="32">
        <v>224.34166666666667</v>
      </c>
      <c r="G251" s="32">
        <v>9.4</v>
      </c>
      <c r="H251" s="37">
        <v>4.1900375171798968E-2</v>
      </c>
      <c r="I251" s="32">
        <v>207.27500000000001</v>
      </c>
      <c r="J251" s="32">
        <v>9.4</v>
      </c>
      <c r="K251" s="37">
        <v>4.5350379930044628E-2</v>
      </c>
      <c r="L251" s="32">
        <v>61.027777777777771</v>
      </c>
      <c r="M251" s="32">
        <v>5.9333333333333336</v>
      </c>
      <c r="N251" s="37">
        <v>9.7223486572599008E-2</v>
      </c>
      <c r="O251" s="32">
        <v>43.961111111111109</v>
      </c>
      <c r="P251" s="32">
        <v>5.9333333333333336</v>
      </c>
      <c r="Q251" s="37">
        <v>0.13496777454821182</v>
      </c>
      <c r="R251" s="32">
        <v>17.066666666666666</v>
      </c>
      <c r="S251" s="32">
        <v>0</v>
      </c>
      <c r="T251" s="37">
        <v>0</v>
      </c>
      <c r="U251" s="32">
        <v>0</v>
      </c>
      <c r="V251" s="32">
        <v>0</v>
      </c>
      <c r="W251" s="37" t="s">
        <v>1175</v>
      </c>
      <c r="X251" s="32">
        <v>14.588888888888889</v>
      </c>
      <c r="Y251" s="32">
        <v>0</v>
      </c>
      <c r="Z251" s="37">
        <v>0</v>
      </c>
      <c r="AA251" s="32">
        <v>0</v>
      </c>
      <c r="AB251" s="32">
        <v>0</v>
      </c>
      <c r="AC251" s="37" t="s">
        <v>1175</v>
      </c>
      <c r="AD251" s="32">
        <v>131.72222222222223</v>
      </c>
      <c r="AE251" s="32">
        <v>3.4666666666666668</v>
      </c>
      <c r="AF251" s="37">
        <v>2.6318009278785321E-2</v>
      </c>
      <c r="AG251" s="32">
        <v>0</v>
      </c>
      <c r="AH251" s="32">
        <v>0</v>
      </c>
      <c r="AI251" s="37" t="s">
        <v>1175</v>
      </c>
      <c r="AJ251" s="32">
        <v>17.002777777777776</v>
      </c>
      <c r="AK251" s="32">
        <v>0</v>
      </c>
      <c r="AL251" s="37">
        <v>0</v>
      </c>
      <c r="AM251" t="s">
        <v>323</v>
      </c>
      <c r="AN251" s="34">
        <v>5</v>
      </c>
      <c r="AX251"/>
      <c r="AY251"/>
    </row>
    <row r="252" spans="1:51" x14ac:dyDescent="0.25">
      <c r="A252" t="s">
        <v>1061</v>
      </c>
      <c r="B252" t="s">
        <v>438</v>
      </c>
      <c r="C252" t="s">
        <v>748</v>
      </c>
      <c r="D252" t="s">
        <v>983</v>
      </c>
      <c r="E252" s="32">
        <v>161.84444444444443</v>
      </c>
      <c r="F252" s="32">
        <v>523.05988888888885</v>
      </c>
      <c r="G252" s="32">
        <v>0</v>
      </c>
      <c r="H252" s="37">
        <v>0</v>
      </c>
      <c r="I252" s="32">
        <v>496.91622222222219</v>
      </c>
      <c r="J252" s="32">
        <v>0</v>
      </c>
      <c r="K252" s="37">
        <v>0</v>
      </c>
      <c r="L252" s="32">
        <v>129.38622222222222</v>
      </c>
      <c r="M252" s="32">
        <v>0</v>
      </c>
      <c r="N252" s="37">
        <v>0</v>
      </c>
      <c r="O252" s="32">
        <v>103.24255555555554</v>
      </c>
      <c r="P252" s="32">
        <v>0</v>
      </c>
      <c r="Q252" s="37">
        <v>0</v>
      </c>
      <c r="R252" s="32">
        <v>26.143666666666661</v>
      </c>
      <c r="S252" s="32">
        <v>0</v>
      </c>
      <c r="T252" s="37">
        <v>0</v>
      </c>
      <c r="U252" s="32">
        <v>0</v>
      </c>
      <c r="V252" s="32">
        <v>0</v>
      </c>
      <c r="W252" s="37" t="s">
        <v>1175</v>
      </c>
      <c r="X252" s="32">
        <v>73.927888888888873</v>
      </c>
      <c r="Y252" s="32">
        <v>0</v>
      </c>
      <c r="Z252" s="37">
        <v>0</v>
      </c>
      <c r="AA252" s="32">
        <v>0</v>
      </c>
      <c r="AB252" s="32">
        <v>0</v>
      </c>
      <c r="AC252" s="37" t="s">
        <v>1175</v>
      </c>
      <c r="AD252" s="32">
        <v>290.57600000000002</v>
      </c>
      <c r="AE252" s="32">
        <v>0</v>
      </c>
      <c r="AF252" s="37">
        <v>0</v>
      </c>
      <c r="AG252" s="32">
        <v>0</v>
      </c>
      <c r="AH252" s="32">
        <v>0</v>
      </c>
      <c r="AI252" s="37" t="s">
        <v>1175</v>
      </c>
      <c r="AJ252" s="32">
        <v>29.169777777777774</v>
      </c>
      <c r="AK252" s="32">
        <v>0</v>
      </c>
      <c r="AL252" s="37">
        <v>0</v>
      </c>
      <c r="AM252" t="s">
        <v>80</v>
      </c>
      <c r="AN252" s="34">
        <v>5</v>
      </c>
      <c r="AX252"/>
      <c r="AY252"/>
    </row>
    <row r="253" spans="1:51" x14ac:dyDescent="0.25">
      <c r="A253" t="s">
        <v>1061</v>
      </c>
      <c r="B253" t="s">
        <v>497</v>
      </c>
      <c r="C253" t="s">
        <v>808</v>
      </c>
      <c r="D253" t="s">
        <v>981</v>
      </c>
      <c r="E253" s="32">
        <v>75.144444444444446</v>
      </c>
      <c r="F253" s="32">
        <v>375.55355555555553</v>
      </c>
      <c r="G253" s="32">
        <v>12.703555555555555</v>
      </c>
      <c r="H253" s="37">
        <v>3.3826215642568512E-2</v>
      </c>
      <c r="I253" s="32">
        <v>341.40355555555556</v>
      </c>
      <c r="J253" s="32">
        <v>12.703555555555555</v>
      </c>
      <c r="K253" s="37">
        <v>3.7209792777006812E-2</v>
      </c>
      <c r="L253" s="32">
        <v>101.43611111111112</v>
      </c>
      <c r="M253" s="32">
        <v>0</v>
      </c>
      <c r="N253" s="37">
        <v>0</v>
      </c>
      <c r="O253" s="32">
        <v>67.286111111111111</v>
      </c>
      <c r="P253" s="32">
        <v>0</v>
      </c>
      <c r="Q253" s="37">
        <v>0</v>
      </c>
      <c r="R253" s="32">
        <v>30.233333333333334</v>
      </c>
      <c r="S253" s="32">
        <v>0</v>
      </c>
      <c r="T253" s="37">
        <v>0</v>
      </c>
      <c r="U253" s="32">
        <v>3.9166666666666665</v>
      </c>
      <c r="V253" s="32">
        <v>0</v>
      </c>
      <c r="W253" s="37">
        <v>0</v>
      </c>
      <c r="X253" s="32">
        <v>61.097222222222221</v>
      </c>
      <c r="Y253" s="32">
        <v>0</v>
      </c>
      <c r="Z253" s="37">
        <v>0</v>
      </c>
      <c r="AA253" s="32">
        <v>0</v>
      </c>
      <c r="AB253" s="32">
        <v>0</v>
      </c>
      <c r="AC253" s="37" t="s">
        <v>1175</v>
      </c>
      <c r="AD253" s="32">
        <v>183.80633333333333</v>
      </c>
      <c r="AE253" s="32">
        <v>12.703555555555555</v>
      </c>
      <c r="AF253" s="37">
        <v>6.9113807588542769E-2</v>
      </c>
      <c r="AG253" s="32">
        <v>0</v>
      </c>
      <c r="AH253" s="32">
        <v>0</v>
      </c>
      <c r="AI253" s="37" t="s">
        <v>1175</v>
      </c>
      <c r="AJ253" s="32">
        <v>29.213888888888889</v>
      </c>
      <c r="AK253" s="32">
        <v>0</v>
      </c>
      <c r="AL253" s="37">
        <v>0</v>
      </c>
      <c r="AM253" t="s">
        <v>139</v>
      </c>
      <c r="AN253" s="34">
        <v>5</v>
      </c>
      <c r="AX253"/>
      <c r="AY253"/>
    </row>
    <row r="254" spans="1:51" x14ac:dyDescent="0.25">
      <c r="A254" t="s">
        <v>1061</v>
      </c>
      <c r="B254" t="s">
        <v>619</v>
      </c>
      <c r="C254" t="s">
        <v>748</v>
      </c>
      <c r="D254" t="s">
        <v>983</v>
      </c>
      <c r="E254" s="32">
        <v>90.444444444444443</v>
      </c>
      <c r="F254" s="32">
        <v>358.78977777777772</v>
      </c>
      <c r="G254" s="32">
        <v>15.708333333333332</v>
      </c>
      <c r="H254" s="37">
        <v>4.3781440571204186E-2</v>
      </c>
      <c r="I254" s="32">
        <v>317.52499999999998</v>
      </c>
      <c r="J254" s="32">
        <v>15.708333333333332</v>
      </c>
      <c r="K254" s="37">
        <v>4.9471170249061752E-2</v>
      </c>
      <c r="L254" s="32">
        <v>66.114777777777775</v>
      </c>
      <c r="M254" s="32">
        <v>0.8666666666666667</v>
      </c>
      <c r="N254" s="37">
        <v>1.310851667050399E-2</v>
      </c>
      <c r="O254" s="32">
        <v>40.961111111111109</v>
      </c>
      <c r="P254" s="32">
        <v>0.8666666666666667</v>
      </c>
      <c r="Q254" s="37">
        <v>2.1158280211582805E-2</v>
      </c>
      <c r="R254" s="32">
        <v>19.820333333333334</v>
      </c>
      <c r="S254" s="32">
        <v>0</v>
      </c>
      <c r="T254" s="37">
        <v>0</v>
      </c>
      <c r="U254" s="32">
        <v>5.333333333333333</v>
      </c>
      <c r="V254" s="32">
        <v>0</v>
      </c>
      <c r="W254" s="37">
        <v>0</v>
      </c>
      <c r="X254" s="32">
        <v>70.24166666666666</v>
      </c>
      <c r="Y254" s="32">
        <v>8.3611111111111107</v>
      </c>
      <c r="Z254" s="37">
        <v>0.11903349547198165</v>
      </c>
      <c r="AA254" s="32">
        <v>16.111111111111111</v>
      </c>
      <c r="AB254" s="32">
        <v>0</v>
      </c>
      <c r="AC254" s="37">
        <v>0</v>
      </c>
      <c r="AD254" s="32">
        <v>152.9111111111111</v>
      </c>
      <c r="AE254" s="32">
        <v>6.4805555555555552</v>
      </c>
      <c r="AF254" s="37">
        <v>4.2381194593809041E-2</v>
      </c>
      <c r="AG254" s="32">
        <v>14.411111111111111</v>
      </c>
      <c r="AH254" s="32">
        <v>0</v>
      </c>
      <c r="AI254" s="37">
        <v>0</v>
      </c>
      <c r="AJ254" s="32">
        <v>39</v>
      </c>
      <c r="AK254" s="32">
        <v>0</v>
      </c>
      <c r="AL254" s="37">
        <v>0</v>
      </c>
      <c r="AM254" t="s">
        <v>264</v>
      </c>
      <c r="AN254" s="34">
        <v>5</v>
      </c>
      <c r="AX254"/>
      <c r="AY254"/>
    </row>
    <row r="255" spans="1:51" x14ac:dyDescent="0.25">
      <c r="A255" t="s">
        <v>1061</v>
      </c>
      <c r="B255" t="s">
        <v>426</v>
      </c>
      <c r="C255" t="s">
        <v>758</v>
      </c>
      <c r="D255" t="s">
        <v>990</v>
      </c>
      <c r="E255" s="32">
        <v>42.31111111111111</v>
      </c>
      <c r="F255" s="32">
        <v>209.90644444444445</v>
      </c>
      <c r="G255" s="32">
        <v>89.061111111111117</v>
      </c>
      <c r="H255" s="37">
        <v>0.42428955121805589</v>
      </c>
      <c r="I255" s="32">
        <v>194.97311111111111</v>
      </c>
      <c r="J255" s="32">
        <v>89.061111111111117</v>
      </c>
      <c r="K255" s="37">
        <v>0.45678663382643081</v>
      </c>
      <c r="L255" s="32">
        <v>69.966666666666654</v>
      </c>
      <c r="M255" s="32">
        <v>34.305555555555557</v>
      </c>
      <c r="N255" s="37">
        <v>0.49031284738764502</v>
      </c>
      <c r="O255" s="32">
        <v>55.033333333333331</v>
      </c>
      <c r="P255" s="32">
        <v>34.305555555555557</v>
      </c>
      <c r="Q255" s="37">
        <v>0.62335958005249348</v>
      </c>
      <c r="R255" s="32">
        <v>9.2444444444444436</v>
      </c>
      <c r="S255" s="32">
        <v>0</v>
      </c>
      <c r="T255" s="37">
        <v>0</v>
      </c>
      <c r="U255" s="32">
        <v>5.6888888888888891</v>
      </c>
      <c r="V255" s="32">
        <v>0</v>
      </c>
      <c r="W255" s="37">
        <v>0</v>
      </c>
      <c r="X255" s="32">
        <v>23.553666666666665</v>
      </c>
      <c r="Y255" s="32">
        <v>6.1722222222222225</v>
      </c>
      <c r="Z255" s="37">
        <v>0.26204931527528152</v>
      </c>
      <c r="AA255" s="32">
        <v>0</v>
      </c>
      <c r="AB255" s="32">
        <v>0</v>
      </c>
      <c r="AC255" s="37" t="s">
        <v>1175</v>
      </c>
      <c r="AD255" s="32">
        <v>108.29166666666667</v>
      </c>
      <c r="AE255" s="32">
        <v>48.5</v>
      </c>
      <c r="AF255" s="37">
        <v>0.44786456329357444</v>
      </c>
      <c r="AG255" s="32">
        <v>0.13055555555555556</v>
      </c>
      <c r="AH255" s="32">
        <v>0</v>
      </c>
      <c r="AI255" s="37">
        <v>0</v>
      </c>
      <c r="AJ255" s="32">
        <v>7.9638888888888886</v>
      </c>
      <c r="AK255" s="32">
        <v>8.3333333333333329E-2</v>
      </c>
      <c r="AL255" s="37">
        <v>1.0463899546564353E-2</v>
      </c>
      <c r="AM255" t="s">
        <v>67</v>
      </c>
      <c r="AN255" s="34">
        <v>5</v>
      </c>
      <c r="AX255"/>
      <c r="AY255"/>
    </row>
    <row r="256" spans="1:51" x14ac:dyDescent="0.25">
      <c r="A256" t="s">
        <v>1061</v>
      </c>
      <c r="B256" t="s">
        <v>638</v>
      </c>
      <c r="C256" t="s">
        <v>921</v>
      </c>
      <c r="D256" t="s">
        <v>1004</v>
      </c>
      <c r="E256" s="32">
        <v>35.955555555555556</v>
      </c>
      <c r="F256" s="32">
        <v>118.66855555555556</v>
      </c>
      <c r="G256" s="32">
        <v>0</v>
      </c>
      <c r="H256" s="37">
        <v>0</v>
      </c>
      <c r="I256" s="32">
        <v>112.57966666666667</v>
      </c>
      <c r="J256" s="32">
        <v>0</v>
      </c>
      <c r="K256" s="37">
        <v>0</v>
      </c>
      <c r="L256" s="32">
        <v>26.772222222222226</v>
      </c>
      <c r="M256" s="32">
        <v>0</v>
      </c>
      <c r="N256" s="37">
        <v>0</v>
      </c>
      <c r="O256" s="32">
        <v>20.683333333333334</v>
      </c>
      <c r="P256" s="32">
        <v>0</v>
      </c>
      <c r="Q256" s="37">
        <v>0</v>
      </c>
      <c r="R256" s="32">
        <v>1.5555555555555556</v>
      </c>
      <c r="S256" s="32">
        <v>0</v>
      </c>
      <c r="T256" s="37">
        <v>0</v>
      </c>
      <c r="U256" s="32">
        <v>4.5333333333333332</v>
      </c>
      <c r="V256" s="32">
        <v>0</v>
      </c>
      <c r="W256" s="37">
        <v>0</v>
      </c>
      <c r="X256" s="32">
        <v>6.7352222222222231</v>
      </c>
      <c r="Y256" s="32">
        <v>0</v>
      </c>
      <c r="Z256" s="37">
        <v>0</v>
      </c>
      <c r="AA256" s="32">
        <v>0</v>
      </c>
      <c r="AB256" s="32">
        <v>0</v>
      </c>
      <c r="AC256" s="37" t="s">
        <v>1175</v>
      </c>
      <c r="AD256" s="32">
        <v>84.988888888888894</v>
      </c>
      <c r="AE256" s="32">
        <v>0</v>
      </c>
      <c r="AF256" s="37">
        <v>0</v>
      </c>
      <c r="AG256" s="32">
        <v>0.17222222222222222</v>
      </c>
      <c r="AH256" s="32">
        <v>0</v>
      </c>
      <c r="AI256" s="37">
        <v>0</v>
      </c>
      <c r="AJ256" s="32">
        <v>0</v>
      </c>
      <c r="AK256" s="32">
        <v>0</v>
      </c>
      <c r="AL256" s="37" t="s">
        <v>1175</v>
      </c>
      <c r="AM256" t="s">
        <v>284</v>
      </c>
      <c r="AN256" s="34">
        <v>5</v>
      </c>
      <c r="AX256"/>
      <c r="AY256"/>
    </row>
    <row r="257" spans="1:51" x14ac:dyDescent="0.25">
      <c r="A257" t="s">
        <v>1061</v>
      </c>
      <c r="B257" t="s">
        <v>600</v>
      </c>
      <c r="C257" t="s">
        <v>901</v>
      </c>
      <c r="D257" t="s">
        <v>983</v>
      </c>
      <c r="E257" s="32">
        <v>94.044444444444451</v>
      </c>
      <c r="F257" s="32">
        <v>323.05988888888885</v>
      </c>
      <c r="G257" s="32">
        <v>48.765888888888895</v>
      </c>
      <c r="H257" s="37">
        <v>0.15094999585560162</v>
      </c>
      <c r="I257" s="32">
        <v>304.63844444444442</v>
      </c>
      <c r="J257" s="32">
        <v>48.765888888888895</v>
      </c>
      <c r="K257" s="37">
        <v>0.16007792114951572</v>
      </c>
      <c r="L257" s="32">
        <v>62.883111111111099</v>
      </c>
      <c r="M257" s="32">
        <v>11.606</v>
      </c>
      <c r="N257" s="37">
        <v>0.18456465965071001</v>
      </c>
      <c r="O257" s="32">
        <v>44.817222222222213</v>
      </c>
      <c r="P257" s="32">
        <v>11.606</v>
      </c>
      <c r="Q257" s="37">
        <v>0.25896294827137389</v>
      </c>
      <c r="R257" s="32">
        <v>15.399222222222221</v>
      </c>
      <c r="S257" s="32">
        <v>0</v>
      </c>
      <c r="T257" s="37">
        <v>0</v>
      </c>
      <c r="U257" s="32">
        <v>2.6666666666666665</v>
      </c>
      <c r="V257" s="32">
        <v>0</v>
      </c>
      <c r="W257" s="37">
        <v>0</v>
      </c>
      <c r="X257" s="32">
        <v>85.195777777777749</v>
      </c>
      <c r="Y257" s="32">
        <v>9.7687777777777764</v>
      </c>
      <c r="Z257" s="37">
        <v>0.11466269846445183</v>
      </c>
      <c r="AA257" s="32">
        <v>0.35555555555555557</v>
      </c>
      <c r="AB257" s="32">
        <v>0</v>
      </c>
      <c r="AC257" s="37">
        <v>0</v>
      </c>
      <c r="AD257" s="32">
        <v>162.55255555555553</v>
      </c>
      <c r="AE257" s="32">
        <v>27.391111111111115</v>
      </c>
      <c r="AF257" s="37">
        <v>0.16850618569173872</v>
      </c>
      <c r="AG257" s="32">
        <v>0</v>
      </c>
      <c r="AH257" s="32">
        <v>0</v>
      </c>
      <c r="AI257" s="37" t="s">
        <v>1175</v>
      </c>
      <c r="AJ257" s="32">
        <v>12.072888888888885</v>
      </c>
      <c r="AK257" s="32">
        <v>0</v>
      </c>
      <c r="AL257" s="37">
        <v>0</v>
      </c>
      <c r="AM257" t="s">
        <v>245</v>
      </c>
      <c r="AN257" s="34">
        <v>5</v>
      </c>
      <c r="AX257"/>
      <c r="AY257"/>
    </row>
    <row r="258" spans="1:51" x14ac:dyDescent="0.25">
      <c r="A258" t="s">
        <v>1061</v>
      </c>
      <c r="B258" t="s">
        <v>414</v>
      </c>
      <c r="C258" t="s">
        <v>791</v>
      </c>
      <c r="D258" t="s">
        <v>996</v>
      </c>
      <c r="E258" s="32">
        <v>36.411111111111111</v>
      </c>
      <c r="F258" s="32">
        <v>129.10833333333332</v>
      </c>
      <c r="G258" s="32">
        <v>0</v>
      </c>
      <c r="H258" s="37">
        <v>0</v>
      </c>
      <c r="I258" s="32">
        <v>115.69166666666666</v>
      </c>
      <c r="J258" s="32">
        <v>0</v>
      </c>
      <c r="K258" s="37">
        <v>0</v>
      </c>
      <c r="L258" s="32">
        <v>15.661111111111111</v>
      </c>
      <c r="M258" s="32">
        <v>0</v>
      </c>
      <c r="N258" s="37">
        <v>0</v>
      </c>
      <c r="O258" s="32">
        <v>5.4027777777777777</v>
      </c>
      <c r="P258" s="32">
        <v>0</v>
      </c>
      <c r="Q258" s="37">
        <v>0</v>
      </c>
      <c r="R258" s="32">
        <v>5.7138888888888886</v>
      </c>
      <c r="S258" s="32">
        <v>0</v>
      </c>
      <c r="T258" s="37">
        <v>0</v>
      </c>
      <c r="U258" s="32">
        <v>4.5444444444444443</v>
      </c>
      <c r="V258" s="32">
        <v>0</v>
      </c>
      <c r="W258" s="37">
        <v>0</v>
      </c>
      <c r="X258" s="32">
        <v>20.405555555555555</v>
      </c>
      <c r="Y258" s="32">
        <v>0</v>
      </c>
      <c r="Z258" s="37">
        <v>0</v>
      </c>
      <c r="AA258" s="32">
        <v>3.1583333333333332</v>
      </c>
      <c r="AB258" s="32">
        <v>0</v>
      </c>
      <c r="AC258" s="37">
        <v>0</v>
      </c>
      <c r="AD258" s="32">
        <v>69.844444444444449</v>
      </c>
      <c r="AE258" s="32">
        <v>0</v>
      </c>
      <c r="AF258" s="37">
        <v>0</v>
      </c>
      <c r="AG258" s="32">
        <v>3.0472222222222221</v>
      </c>
      <c r="AH258" s="32">
        <v>0</v>
      </c>
      <c r="AI258" s="37">
        <v>0</v>
      </c>
      <c r="AJ258" s="32">
        <v>16.991666666666667</v>
      </c>
      <c r="AK258" s="32">
        <v>0</v>
      </c>
      <c r="AL258" s="37">
        <v>0</v>
      </c>
      <c r="AM258" t="s">
        <v>54</v>
      </c>
      <c r="AN258" s="34">
        <v>5</v>
      </c>
      <c r="AX258"/>
      <c r="AY258"/>
    </row>
    <row r="259" spans="1:51" x14ac:dyDescent="0.25">
      <c r="A259" t="s">
        <v>1061</v>
      </c>
      <c r="B259" t="s">
        <v>423</v>
      </c>
      <c r="C259" t="s">
        <v>799</v>
      </c>
      <c r="D259" t="s">
        <v>961</v>
      </c>
      <c r="E259" s="32">
        <v>19.288888888888888</v>
      </c>
      <c r="F259" s="32">
        <v>93.132666666666651</v>
      </c>
      <c r="G259" s="32">
        <v>26.652222222222221</v>
      </c>
      <c r="H259" s="37">
        <v>0.28617479962872561</v>
      </c>
      <c r="I259" s="32">
        <v>89.132666666666651</v>
      </c>
      <c r="J259" s="32">
        <v>26.296666666666667</v>
      </c>
      <c r="K259" s="37">
        <v>0.29502838465508346</v>
      </c>
      <c r="L259" s="32">
        <v>21.12855555555555</v>
      </c>
      <c r="M259" s="32">
        <v>2.6516666666666668</v>
      </c>
      <c r="N259" s="37">
        <v>0.12550155923789294</v>
      </c>
      <c r="O259" s="32">
        <v>17.12855555555555</v>
      </c>
      <c r="P259" s="32">
        <v>2.2961111111111112</v>
      </c>
      <c r="Q259" s="37">
        <v>0.13405164864391503</v>
      </c>
      <c r="R259" s="32">
        <v>0</v>
      </c>
      <c r="S259" s="32">
        <v>0</v>
      </c>
      <c r="T259" s="37" t="s">
        <v>1175</v>
      </c>
      <c r="U259" s="32">
        <v>4</v>
      </c>
      <c r="V259" s="32">
        <v>0.35555555555555557</v>
      </c>
      <c r="W259" s="37">
        <v>8.8888888888888892E-2</v>
      </c>
      <c r="X259" s="32">
        <v>14.692888888888882</v>
      </c>
      <c r="Y259" s="32">
        <v>2.5555555555555554</v>
      </c>
      <c r="Z259" s="37">
        <v>0.17393145588190817</v>
      </c>
      <c r="AA259" s="32">
        <v>0</v>
      </c>
      <c r="AB259" s="32">
        <v>0</v>
      </c>
      <c r="AC259" s="37" t="s">
        <v>1175</v>
      </c>
      <c r="AD259" s="32">
        <v>52.30288888888888</v>
      </c>
      <c r="AE259" s="32">
        <v>21.445</v>
      </c>
      <c r="AF259" s="37">
        <v>0.41001559293516832</v>
      </c>
      <c r="AG259" s="32">
        <v>0</v>
      </c>
      <c r="AH259" s="32">
        <v>0</v>
      </c>
      <c r="AI259" s="37" t="s">
        <v>1175</v>
      </c>
      <c r="AJ259" s="32">
        <v>5.0083333333333337</v>
      </c>
      <c r="AK259" s="32">
        <v>0</v>
      </c>
      <c r="AL259" s="37">
        <v>0</v>
      </c>
      <c r="AM259" t="s">
        <v>64</v>
      </c>
      <c r="AN259" s="34">
        <v>5</v>
      </c>
      <c r="AX259"/>
      <c r="AY259"/>
    </row>
    <row r="260" spans="1:51" x14ac:dyDescent="0.25">
      <c r="A260" t="s">
        <v>1061</v>
      </c>
      <c r="B260" t="s">
        <v>542</v>
      </c>
      <c r="C260" t="s">
        <v>811</v>
      </c>
      <c r="D260" t="s">
        <v>983</v>
      </c>
      <c r="E260" s="32">
        <v>71.36666666666666</v>
      </c>
      <c r="F260" s="32">
        <v>255.98588888888889</v>
      </c>
      <c r="G260" s="32">
        <v>42.086666666666666</v>
      </c>
      <c r="H260" s="37">
        <v>0.16441010420279242</v>
      </c>
      <c r="I260" s="32">
        <v>238.297</v>
      </c>
      <c r="J260" s="32">
        <v>42.086666666666666</v>
      </c>
      <c r="K260" s="37">
        <v>0.17661433701081702</v>
      </c>
      <c r="L260" s="32">
        <v>43.429333333333332</v>
      </c>
      <c r="M260" s="32">
        <v>2.3247777777777778</v>
      </c>
      <c r="N260" s="37">
        <v>5.3530128126407145E-2</v>
      </c>
      <c r="O260" s="32">
        <v>25.740444444444442</v>
      </c>
      <c r="P260" s="32">
        <v>2.3247777777777778</v>
      </c>
      <c r="Q260" s="37">
        <v>9.0316147524000287E-2</v>
      </c>
      <c r="R260" s="32">
        <v>12</v>
      </c>
      <c r="S260" s="32">
        <v>0</v>
      </c>
      <c r="T260" s="37">
        <v>0</v>
      </c>
      <c r="U260" s="32">
        <v>5.6888888888888891</v>
      </c>
      <c r="V260" s="32">
        <v>0</v>
      </c>
      <c r="W260" s="37">
        <v>0</v>
      </c>
      <c r="X260" s="32">
        <v>74.549333333333323</v>
      </c>
      <c r="Y260" s="32">
        <v>6.9138888888888888</v>
      </c>
      <c r="Z260" s="37">
        <v>9.2742464348738507E-2</v>
      </c>
      <c r="AA260" s="32">
        <v>0</v>
      </c>
      <c r="AB260" s="32">
        <v>0</v>
      </c>
      <c r="AC260" s="37" t="s">
        <v>1175</v>
      </c>
      <c r="AD260" s="32">
        <v>138.00722222222223</v>
      </c>
      <c r="AE260" s="32">
        <v>32.847999999999999</v>
      </c>
      <c r="AF260" s="37">
        <v>0.23801652892561984</v>
      </c>
      <c r="AG260" s="32">
        <v>0</v>
      </c>
      <c r="AH260" s="32">
        <v>0</v>
      </c>
      <c r="AI260" s="37" t="s">
        <v>1175</v>
      </c>
      <c r="AJ260" s="32">
        <v>0</v>
      </c>
      <c r="AK260" s="32">
        <v>0</v>
      </c>
      <c r="AL260" s="37" t="s">
        <v>1175</v>
      </c>
      <c r="AM260" t="s">
        <v>186</v>
      </c>
      <c r="AN260" s="34">
        <v>5</v>
      </c>
      <c r="AX260"/>
      <c r="AY260"/>
    </row>
    <row r="261" spans="1:51" x14ac:dyDescent="0.25">
      <c r="A261" t="s">
        <v>1061</v>
      </c>
      <c r="B261" t="s">
        <v>386</v>
      </c>
      <c r="C261" t="s">
        <v>741</v>
      </c>
      <c r="D261" t="s">
        <v>989</v>
      </c>
      <c r="E261" s="32">
        <v>58.855555555555554</v>
      </c>
      <c r="F261" s="32">
        <v>201.01388888888891</v>
      </c>
      <c r="G261" s="32">
        <v>6.5541111111111121</v>
      </c>
      <c r="H261" s="37">
        <v>3.2605264976162514E-2</v>
      </c>
      <c r="I261" s="32">
        <v>194.32777777777781</v>
      </c>
      <c r="J261" s="32">
        <v>6.5541111111111121</v>
      </c>
      <c r="K261" s="37">
        <v>3.3727093398896478E-2</v>
      </c>
      <c r="L261" s="32">
        <v>40.592111111111102</v>
      </c>
      <c r="M261" s="32">
        <v>0.87633333333333341</v>
      </c>
      <c r="N261" s="37">
        <v>2.1588759720690125E-2</v>
      </c>
      <c r="O261" s="32">
        <v>33.905999999999992</v>
      </c>
      <c r="P261" s="32">
        <v>0.87633333333333341</v>
      </c>
      <c r="Q261" s="37">
        <v>2.5845966298983471E-2</v>
      </c>
      <c r="R261" s="32">
        <v>0.99722222222222223</v>
      </c>
      <c r="S261" s="32">
        <v>0</v>
      </c>
      <c r="T261" s="37">
        <v>0</v>
      </c>
      <c r="U261" s="32">
        <v>5.6888888888888891</v>
      </c>
      <c r="V261" s="32">
        <v>0</v>
      </c>
      <c r="W261" s="37">
        <v>0</v>
      </c>
      <c r="X261" s="32">
        <v>24.156333333333329</v>
      </c>
      <c r="Y261" s="32">
        <v>0.47166666666666668</v>
      </c>
      <c r="Z261" s="37">
        <v>1.9525590252383783E-2</v>
      </c>
      <c r="AA261" s="32">
        <v>0</v>
      </c>
      <c r="AB261" s="32">
        <v>0</v>
      </c>
      <c r="AC261" s="37" t="s">
        <v>1175</v>
      </c>
      <c r="AD261" s="32">
        <v>136.26544444444448</v>
      </c>
      <c r="AE261" s="32">
        <v>5.2061111111111122</v>
      </c>
      <c r="AF261" s="37">
        <v>3.8205659052714919E-2</v>
      </c>
      <c r="AG261" s="32">
        <v>0</v>
      </c>
      <c r="AH261" s="32">
        <v>0</v>
      </c>
      <c r="AI261" s="37" t="s">
        <v>1175</v>
      </c>
      <c r="AJ261" s="32">
        <v>0</v>
      </c>
      <c r="AK261" s="32">
        <v>0</v>
      </c>
      <c r="AL261" s="37" t="s">
        <v>1175</v>
      </c>
      <c r="AM261" t="s">
        <v>26</v>
      </c>
      <c r="AN261" s="34">
        <v>5</v>
      </c>
      <c r="AX261"/>
      <c r="AY261"/>
    </row>
    <row r="262" spans="1:51" x14ac:dyDescent="0.25">
      <c r="A262" t="s">
        <v>1061</v>
      </c>
      <c r="B262" t="s">
        <v>462</v>
      </c>
      <c r="C262" t="s">
        <v>741</v>
      </c>
      <c r="D262" t="s">
        <v>989</v>
      </c>
      <c r="E262" s="32">
        <v>28.955555555555556</v>
      </c>
      <c r="F262" s="32">
        <v>106.56188888888887</v>
      </c>
      <c r="G262" s="32">
        <v>15.924222222222223</v>
      </c>
      <c r="H262" s="37">
        <v>0.14943637343765806</v>
      </c>
      <c r="I262" s="32">
        <v>99.787222222222198</v>
      </c>
      <c r="J262" s="32">
        <v>15.924222222222223</v>
      </c>
      <c r="K262" s="37">
        <v>0.15958177678059432</v>
      </c>
      <c r="L262" s="32">
        <v>29.283888888888892</v>
      </c>
      <c r="M262" s="32">
        <v>0.47588888888888886</v>
      </c>
      <c r="N262" s="37">
        <v>1.6250877425964216E-2</v>
      </c>
      <c r="O262" s="32">
        <v>22.509222222222224</v>
      </c>
      <c r="P262" s="32">
        <v>0.47588888888888886</v>
      </c>
      <c r="Q262" s="37">
        <v>2.1141951693873621E-2</v>
      </c>
      <c r="R262" s="32">
        <v>1.2028888888888889</v>
      </c>
      <c r="S262" s="32">
        <v>0</v>
      </c>
      <c r="T262" s="37">
        <v>0</v>
      </c>
      <c r="U262" s="32">
        <v>5.5717777777777782</v>
      </c>
      <c r="V262" s="32">
        <v>0</v>
      </c>
      <c r="W262" s="37">
        <v>0</v>
      </c>
      <c r="X262" s="32">
        <v>31.875</v>
      </c>
      <c r="Y262" s="32">
        <v>5.7722222222222221</v>
      </c>
      <c r="Z262" s="37">
        <v>0.18108932461873639</v>
      </c>
      <c r="AA262" s="32">
        <v>0</v>
      </c>
      <c r="AB262" s="32">
        <v>0</v>
      </c>
      <c r="AC262" s="37" t="s">
        <v>1175</v>
      </c>
      <c r="AD262" s="32">
        <v>38.357111111111095</v>
      </c>
      <c r="AE262" s="32">
        <v>9.676111111111112</v>
      </c>
      <c r="AF262" s="37">
        <v>0.25226381317096075</v>
      </c>
      <c r="AG262" s="32">
        <v>4.5663333333333327</v>
      </c>
      <c r="AH262" s="32">
        <v>0</v>
      </c>
      <c r="AI262" s="37">
        <v>0</v>
      </c>
      <c r="AJ262" s="32">
        <v>2.4795555555555562</v>
      </c>
      <c r="AK262" s="32">
        <v>0</v>
      </c>
      <c r="AL262" s="37">
        <v>0</v>
      </c>
      <c r="AM262" t="s">
        <v>104</v>
      </c>
      <c r="AN262" s="34">
        <v>5</v>
      </c>
      <c r="AX262"/>
      <c r="AY262"/>
    </row>
    <row r="263" spans="1:51" x14ac:dyDescent="0.25">
      <c r="A263" t="s">
        <v>1061</v>
      </c>
      <c r="B263" t="s">
        <v>689</v>
      </c>
      <c r="C263" t="s">
        <v>741</v>
      </c>
      <c r="D263" t="s">
        <v>989</v>
      </c>
      <c r="E263" s="32">
        <v>46.93333333333333</v>
      </c>
      <c r="F263" s="32">
        <v>205.12233333333333</v>
      </c>
      <c r="G263" s="32">
        <v>35.910555555555554</v>
      </c>
      <c r="H263" s="37">
        <v>0.1750689696825905</v>
      </c>
      <c r="I263" s="32">
        <v>168.25544444444444</v>
      </c>
      <c r="J263" s="32">
        <v>35.910555555555554</v>
      </c>
      <c r="K263" s="37">
        <v>0.21342878784176705</v>
      </c>
      <c r="L263" s="32">
        <v>62.908999999999999</v>
      </c>
      <c r="M263" s="32">
        <v>5.927777777777778</v>
      </c>
      <c r="N263" s="37">
        <v>9.4227817606030592E-2</v>
      </c>
      <c r="O263" s="32">
        <v>31.730999999999998</v>
      </c>
      <c r="P263" s="32">
        <v>5.927777777777778</v>
      </c>
      <c r="Q263" s="37">
        <v>0.18681345617149722</v>
      </c>
      <c r="R263" s="32">
        <v>25.933555555555554</v>
      </c>
      <c r="S263" s="32">
        <v>0</v>
      </c>
      <c r="T263" s="37">
        <v>0</v>
      </c>
      <c r="U263" s="32">
        <v>5.2444444444444445</v>
      </c>
      <c r="V263" s="32">
        <v>0</v>
      </c>
      <c r="W263" s="37">
        <v>0</v>
      </c>
      <c r="X263" s="32">
        <v>48.414000000000001</v>
      </c>
      <c r="Y263" s="32">
        <v>3.9833333333333334</v>
      </c>
      <c r="Z263" s="37">
        <v>8.2276476501287499E-2</v>
      </c>
      <c r="AA263" s="32">
        <v>5.6888888888888891</v>
      </c>
      <c r="AB263" s="32">
        <v>0</v>
      </c>
      <c r="AC263" s="37">
        <v>0</v>
      </c>
      <c r="AD263" s="32">
        <v>83.411777777777772</v>
      </c>
      <c r="AE263" s="32">
        <v>25.999444444444443</v>
      </c>
      <c r="AF263" s="37">
        <v>0.31169991980881995</v>
      </c>
      <c r="AG263" s="32">
        <v>0</v>
      </c>
      <c r="AH263" s="32">
        <v>0</v>
      </c>
      <c r="AI263" s="37" t="s">
        <v>1175</v>
      </c>
      <c r="AJ263" s="32">
        <v>4.698666666666667</v>
      </c>
      <c r="AK263" s="32">
        <v>0</v>
      </c>
      <c r="AL263" s="37">
        <v>0</v>
      </c>
      <c r="AM263" t="s">
        <v>335</v>
      </c>
      <c r="AN263" s="34">
        <v>5</v>
      </c>
      <c r="AX263"/>
      <c r="AY263"/>
    </row>
    <row r="264" spans="1:51" x14ac:dyDescent="0.25">
      <c r="A264" t="s">
        <v>1061</v>
      </c>
      <c r="B264" t="s">
        <v>477</v>
      </c>
      <c r="C264" t="s">
        <v>718</v>
      </c>
      <c r="D264" t="s">
        <v>981</v>
      </c>
      <c r="E264" s="32">
        <v>59.633333333333333</v>
      </c>
      <c r="F264" s="32">
        <v>199.62155555555555</v>
      </c>
      <c r="G264" s="32">
        <v>59.308888888888902</v>
      </c>
      <c r="H264" s="37">
        <v>0.29710663622387706</v>
      </c>
      <c r="I264" s="32">
        <v>178.04377777777776</v>
      </c>
      <c r="J264" s="32">
        <v>59.153333333333343</v>
      </c>
      <c r="K264" s="37">
        <v>0.33224038532345984</v>
      </c>
      <c r="L264" s="32">
        <v>44.618666666666677</v>
      </c>
      <c r="M264" s="32">
        <v>5.9002222222222223</v>
      </c>
      <c r="N264" s="37">
        <v>0.1322366324009881</v>
      </c>
      <c r="O264" s="32">
        <v>27.929777777777787</v>
      </c>
      <c r="P264" s="32">
        <v>5.7446666666666664</v>
      </c>
      <c r="Q264" s="37">
        <v>0.20568250533082963</v>
      </c>
      <c r="R264" s="32">
        <v>5.4</v>
      </c>
      <c r="S264" s="32">
        <v>0.15555555555555556</v>
      </c>
      <c r="T264" s="37">
        <v>2.8806584362139915E-2</v>
      </c>
      <c r="U264" s="32">
        <v>11.28888888888889</v>
      </c>
      <c r="V264" s="32">
        <v>0</v>
      </c>
      <c r="W264" s="37">
        <v>0</v>
      </c>
      <c r="X264" s="32">
        <v>36.920222222222215</v>
      </c>
      <c r="Y264" s="32">
        <v>7.3904444444444444</v>
      </c>
      <c r="Z264" s="37">
        <v>0.20017334673560414</v>
      </c>
      <c r="AA264" s="32">
        <v>4.8888888888888893</v>
      </c>
      <c r="AB264" s="32">
        <v>0</v>
      </c>
      <c r="AC264" s="37">
        <v>0</v>
      </c>
      <c r="AD264" s="32">
        <v>110.97666666666666</v>
      </c>
      <c r="AE264" s="32">
        <v>45.820000000000014</v>
      </c>
      <c r="AF264" s="37">
        <v>0.4128795842969995</v>
      </c>
      <c r="AG264" s="32">
        <v>0</v>
      </c>
      <c r="AH264" s="32">
        <v>0</v>
      </c>
      <c r="AI264" s="37" t="s">
        <v>1175</v>
      </c>
      <c r="AJ264" s="32">
        <v>2.2171111111111115</v>
      </c>
      <c r="AK264" s="32">
        <v>0.19822222222222222</v>
      </c>
      <c r="AL264" s="37">
        <v>8.9405632955798314E-2</v>
      </c>
      <c r="AM264" t="s">
        <v>119</v>
      </c>
      <c r="AN264" s="34">
        <v>5</v>
      </c>
      <c r="AX264"/>
      <c r="AY264"/>
    </row>
    <row r="265" spans="1:51" x14ac:dyDescent="0.25">
      <c r="A265" t="s">
        <v>1061</v>
      </c>
      <c r="B265" t="s">
        <v>567</v>
      </c>
      <c r="C265" t="s">
        <v>827</v>
      </c>
      <c r="D265" t="s">
        <v>1008</v>
      </c>
      <c r="E265" s="32">
        <v>42.744444444444447</v>
      </c>
      <c r="F265" s="32">
        <v>253.25</v>
      </c>
      <c r="G265" s="32">
        <v>0</v>
      </c>
      <c r="H265" s="37">
        <v>0</v>
      </c>
      <c r="I265" s="32">
        <v>224.29444444444445</v>
      </c>
      <c r="J265" s="32">
        <v>0</v>
      </c>
      <c r="K265" s="37">
        <v>0</v>
      </c>
      <c r="L265" s="32">
        <v>41.763888888888886</v>
      </c>
      <c r="M265" s="32">
        <v>0</v>
      </c>
      <c r="N265" s="37">
        <v>0</v>
      </c>
      <c r="O265" s="32">
        <v>12.808333333333334</v>
      </c>
      <c r="P265" s="32">
        <v>0</v>
      </c>
      <c r="Q265" s="37">
        <v>0</v>
      </c>
      <c r="R265" s="32">
        <v>24.68888888888889</v>
      </c>
      <c r="S265" s="32">
        <v>0</v>
      </c>
      <c r="T265" s="37">
        <v>0</v>
      </c>
      <c r="U265" s="32">
        <v>4.2666666666666666</v>
      </c>
      <c r="V265" s="32">
        <v>0</v>
      </c>
      <c r="W265" s="37">
        <v>0</v>
      </c>
      <c r="X265" s="32">
        <v>43.31388888888889</v>
      </c>
      <c r="Y265" s="32">
        <v>0</v>
      </c>
      <c r="Z265" s="37">
        <v>0</v>
      </c>
      <c r="AA265" s="32">
        <v>0</v>
      </c>
      <c r="AB265" s="32">
        <v>0</v>
      </c>
      <c r="AC265" s="37" t="s">
        <v>1175</v>
      </c>
      <c r="AD265" s="32">
        <v>162.53333333333333</v>
      </c>
      <c r="AE265" s="32">
        <v>0</v>
      </c>
      <c r="AF265" s="37">
        <v>0</v>
      </c>
      <c r="AG265" s="32">
        <v>0</v>
      </c>
      <c r="AH265" s="32">
        <v>0</v>
      </c>
      <c r="AI265" s="37" t="s">
        <v>1175</v>
      </c>
      <c r="AJ265" s="32">
        <v>5.6388888888888893</v>
      </c>
      <c r="AK265" s="32">
        <v>0</v>
      </c>
      <c r="AL265" s="37">
        <v>0</v>
      </c>
      <c r="AM265" t="s">
        <v>211</v>
      </c>
      <c r="AN265" s="34">
        <v>5</v>
      </c>
      <c r="AX265"/>
      <c r="AY265"/>
    </row>
    <row r="266" spans="1:51" x14ac:dyDescent="0.25">
      <c r="A266" t="s">
        <v>1061</v>
      </c>
      <c r="B266" t="s">
        <v>410</v>
      </c>
      <c r="C266" t="s">
        <v>769</v>
      </c>
      <c r="D266" t="s">
        <v>984</v>
      </c>
      <c r="E266" s="32">
        <v>84.588888888888889</v>
      </c>
      <c r="F266" s="32">
        <v>312.28888888888889</v>
      </c>
      <c r="G266" s="32">
        <v>0</v>
      </c>
      <c r="H266" s="37">
        <v>0</v>
      </c>
      <c r="I266" s="32">
        <v>290.93333333333339</v>
      </c>
      <c r="J266" s="32">
        <v>0</v>
      </c>
      <c r="K266" s="37">
        <v>0</v>
      </c>
      <c r="L266" s="32">
        <v>64.836111111111109</v>
      </c>
      <c r="M266" s="32">
        <v>0</v>
      </c>
      <c r="N266" s="37">
        <v>0</v>
      </c>
      <c r="O266" s="32">
        <v>43.480555555555554</v>
      </c>
      <c r="P266" s="32">
        <v>0</v>
      </c>
      <c r="Q266" s="37">
        <v>0</v>
      </c>
      <c r="R266" s="32">
        <v>16.111111111111111</v>
      </c>
      <c r="S266" s="32">
        <v>0</v>
      </c>
      <c r="T266" s="37">
        <v>0</v>
      </c>
      <c r="U266" s="32">
        <v>5.2444444444444445</v>
      </c>
      <c r="V266" s="32">
        <v>0</v>
      </c>
      <c r="W266" s="37">
        <v>0</v>
      </c>
      <c r="X266" s="32">
        <v>67.45</v>
      </c>
      <c r="Y266" s="32">
        <v>0</v>
      </c>
      <c r="Z266" s="37">
        <v>0</v>
      </c>
      <c r="AA266" s="32">
        <v>0</v>
      </c>
      <c r="AB266" s="32">
        <v>0</v>
      </c>
      <c r="AC266" s="37" t="s">
        <v>1175</v>
      </c>
      <c r="AD266" s="32">
        <v>168.59166666666667</v>
      </c>
      <c r="AE266" s="32">
        <v>0</v>
      </c>
      <c r="AF266" s="37">
        <v>0</v>
      </c>
      <c r="AG266" s="32">
        <v>0.5805555555555556</v>
      </c>
      <c r="AH266" s="32">
        <v>0</v>
      </c>
      <c r="AI266" s="37">
        <v>0</v>
      </c>
      <c r="AJ266" s="32">
        <v>10.830555555555556</v>
      </c>
      <c r="AK266" s="32">
        <v>0</v>
      </c>
      <c r="AL266" s="37">
        <v>0</v>
      </c>
      <c r="AM266" t="s">
        <v>50</v>
      </c>
      <c r="AN266" s="34">
        <v>5</v>
      </c>
      <c r="AX266"/>
      <c r="AY266"/>
    </row>
    <row r="267" spans="1:51" x14ac:dyDescent="0.25">
      <c r="A267" t="s">
        <v>1061</v>
      </c>
      <c r="B267" t="s">
        <v>682</v>
      </c>
      <c r="C267" t="s">
        <v>753</v>
      </c>
      <c r="D267" t="s">
        <v>983</v>
      </c>
      <c r="E267" s="32">
        <v>57.93333333333333</v>
      </c>
      <c r="F267" s="32">
        <v>269.22777777777776</v>
      </c>
      <c r="G267" s="32">
        <v>12.261111111111111</v>
      </c>
      <c r="H267" s="37">
        <v>4.5541775861001631E-2</v>
      </c>
      <c r="I267" s="32">
        <v>246.47222222222223</v>
      </c>
      <c r="J267" s="32">
        <v>12.261111111111111</v>
      </c>
      <c r="K267" s="37">
        <v>4.97464217288403E-2</v>
      </c>
      <c r="L267" s="32">
        <v>78.87222222222222</v>
      </c>
      <c r="M267" s="32">
        <v>3.2027777777777779</v>
      </c>
      <c r="N267" s="37">
        <v>4.0607170528985E-2</v>
      </c>
      <c r="O267" s="32">
        <v>56.116666666666667</v>
      </c>
      <c r="P267" s="32">
        <v>3.2027777777777779</v>
      </c>
      <c r="Q267" s="37">
        <v>5.7073557073557074E-2</v>
      </c>
      <c r="R267" s="32">
        <v>17.244444444444451</v>
      </c>
      <c r="S267" s="32">
        <v>0</v>
      </c>
      <c r="T267" s="37">
        <v>0</v>
      </c>
      <c r="U267" s="32">
        <v>5.5111111111111111</v>
      </c>
      <c r="V267" s="32">
        <v>0</v>
      </c>
      <c r="W267" s="37">
        <v>0</v>
      </c>
      <c r="X267" s="32">
        <v>17.386111111111113</v>
      </c>
      <c r="Y267" s="32">
        <v>1.5666666666666667</v>
      </c>
      <c r="Z267" s="37">
        <v>9.0110241252596257E-2</v>
      </c>
      <c r="AA267" s="32">
        <v>0</v>
      </c>
      <c r="AB267" s="32">
        <v>0</v>
      </c>
      <c r="AC267" s="37" t="s">
        <v>1175</v>
      </c>
      <c r="AD267" s="32">
        <v>172.96944444444443</v>
      </c>
      <c r="AE267" s="32">
        <v>7.4916666666666663</v>
      </c>
      <c r="AF267" s="37">
        <v>4.3312081453050474E-2</v>
      </c>
      <c r="AG267" s="32">
        <v>0</v>
      </c>
      <c r="AH267" s="32">
        <v>0</v>
      </c>
      <c r="AI267" s="37" t="s">
        <v>1175</v>
      </c>
      <c r="AJ267" s="32">
        <v>0</v>
      </c>
      <c r="AK267" s="32">
        <v>0</v>
      </c>
      <c r="AL267" s="37" t="s">
        <v>1175</v>
      </c>
      <c r="AM267" t="s">
        <v>328</v>
      </c>
      <c r="AN267" s="34">
        <v>5</v>
      </c>
      <c r="AX267"/>
      <c r="AY267"/>
    </row>
    <row r="268" spans="1:51" x14ac:dyDescent="0.25">
      <c r="A268" t="s">
        <v>1061</v>
      </c>
      <c r="B268" t="s">
        <v>624</v>
      </c>
      <c r="C268" t="s">
        <v>741</v>
      </c>
      <c r="D268" t="s">
        <v>989</v>
      </c>
      <c r="E268" s="32">
        <v>92.8</v>
      </c>
      <c r="F268" s="32">
        <v>426.36766666666665</v>
      </c>
      <c r="G268" s="32">
        <v>11.072222222222223</v>
      </c>
      <c r="H268" s="37">
        <v>2.5968719224852627E-2</v>
      </c>
      <c r="I268" s="32">
        <v>369.15244444444443</v>
      </c>
      <c r="J268" s="32">
        <v>11.072222222222223</v>
      </c>
      <c r="K268" s="37">
        <v>2.9993631056365756E-2</v>
      </c>
      <c r="L268" s="32">
        <v>77.170777777777786</v>
      </c>
      <c r="M268" s="32">
        <v>0</v>
      </c>
      <c r="N268" s="37">
        <v>0</v>
      </c>
      <c r="O268" s="32">
        <v>33.156111111111116</v>
      </c>
      <c r="P268" s="32">
        <v>0</v>
      </c>
      <c r="Q268" s="37">
        <v>0</v>
      </c>
      <c r="R268" s="32">
        <v>38.295222222222229</v>
      </c>
      <c r="S268" s="32">
        <v>0</v>
      </c>
      <c r="T268" s="37">
        <v>0</v>
      </c>
      <c r="U268" s="32">
        <v>5.7194444444444441</v>
      </c>
      <c r="V268" s="32">
        <v>0</v>
      </c>
      <c r="W268" s="37">
        <v>0</v>
      </c>
      <c r="X268" s="32">
        <v>83.607999999999976</v>
      </c>
      <c r="Y268" s="32">
        <v>4.1583333333333332</v>
      </c>
      <c r="Z268" s="37">
        <v>4.9736069913564905E-2</v>
      </c>
      <c r="AA268" s="32">
        <v>13.200555555555555</v>
      </c>
      <c r="AB268" s="32">
        <v>0</v>
      </c>
      <c r="AC268" s="37">
        <v>0</v>
      </c>
      <c r="AD268" s="32">
        <v>233.23199999999997</v>
      </c>
      <c r="AE268" s="32">
        <v>6.9138888888888888</v>
      </c>
      <c r="AF268" s="37">
        <v>2.9643826271218744E-2</v>
      </c>
      <c r="AG268" s="32">
        <v>0</v>
      </c>
      <c r="AH268" s="32">
        <v>0</v>
      </c>
      <c r="AI268" s="37" t="s">
        <v>1175</v>
      </c>
      <c r="AJ268" s="32">
        <v>19.156333333333336</v>
      </c>
      <c r="AK268" s="32">
        <v>0</v>
      </c>
      <c r="AL268" s="37">
        <v>0</v>
      </c>
      <c r="AM268" t="s">
        <v>270</v>
      </c>
      <c r="AN268" s="34">
        <v>5</v>
      </c>
      <c r="AX268"/>
      <c r="AY268"/>
    </row>
    <row r="269" spans="1:51" x14ac:dyDescent="0.25">
      <c r="A269" t="s">
        <v>1061</v>
      </c>
      <c r="B269" t="s">
        <v>573</v>
      </c>
      <c r="C269" t="s">
        <v>883</v>
      </c>
      <c r="D269" t="s">
        <v>1028</v>
      </c>
      <c r="E269" s="32">
        <v>41.833333333333336</v>
      </c>
      <c r="F269" s="32">
        <v>156.38333333333333</v>
      </c>
      <c r="G269" s="32">
        <v>0.28055555555555556</v>
      </c>
      <c r="H269" s="37">
        <v>1.7940246545170345E-3</v>
      </c>
      <c r="I269" s="32">
        <v>146.31944444444446</v>
      </c>
      <c r="J269" s="32">
        <v>0.28055555555555556</v>
      </c>
      <c r="K269" s="37">
        <v>1.9174181300427146E-3</v>
      </c>
      <c r="L269" s="32">
        <v>25.93888888888889</v>
      </c>
      <c r="M269" s="32">
        <v>0.28055555555555556</v>
      </c>
      <c r="N269" s="37">
        <v>1.0816020561147997E-2</v>
      </c>
      <c r="O269" s="32">
        <v>15.875</v>
      </c>
      <c r="P269" s="32">
        <v>0.28055555555555556</v>
      </c>
      <c r="Q269" s="37">
        <v>1.7672790901137356E-2</v>
      </c>
      <c r="R269" s="32">
        <v>5.802777777777778</v>
      </c>
      <c r="S269" s="32">
        <v>0</v>
      </c>
      <c r="T269" s="37">
        <v>0</v>
      </c>
      <c r="U269" s="32">
        <v>4.2611111111111111</v>
      </c>
      <c r="V269" s="32">
        <v>0</v>
      </c>
      <c r="W269" s="37">
        <v>0</v>
      </c>
      <c r="X269" s="32">
        <v>40.575000000000003</v>
      </c>
      <c r="Y269" s="32">
        <v>0</v>
      </c>
      <c r="Z269" s="37">
        <v>0</v>
      </c>
      <c r="AA269" s="32">
        <v>0</v>
      </c>
      <c r="AB269" s="32">
        <v>0</v>
      </c>
      <c r="AC269" s="37" t="s">
        <v>1175</v>
      </c>
      <c r="AD269" s="32">
        <v>89.86944444444444</v>
      </c>
      <c r="AE269" s="32">
        <v>0</v>
      </c>
      <c r="AF269" s="37">
        <v>0</v>
      </c>
      <c r="AG269" s="32">
        <v>0</v>
      </c>
      <c r="AH269" s="32">
        <v>0</v>
      </c>
      <c r="AI269" s="37" t="s">
        <v>1175</v>
      </c>
      <c r="AJ269" s="32">
        <v>0</v>
      </c>
      <c r="AK269" s="32">
        <v>0</v>
      </c>
      <c r="AL269" s="37" t="s">
        <v>1175</v>
      </c>
      <c r="AM269" t="s">
        <v>217</v>
      </c>
      <c r="AN269" s="34">
        <v>5</v>
      </c>
      <c r="AX269"/>
      <c r="AY269"/>
    </row>
    <row r="270" spans="1:51" x14ac:dyDescent="0.25">
      <c r="A270" t="s">
        <v>1061</v>
      </c>
      <c r="B270" t="s">
        <v>373</v>
      </c>
      <c r="C270" t="s">
        <v>769</v>
      </c>
      <c r="D270" t="s">
        <v>984</v>
      </c>
      <c r="E270" s="32">
        <v>40.788888888888891</v>
      </c>
      <c r="F270" s="32">
        <v>149.85333333333327</v>
      </c>
      <c r="G270" s="32">
        <v>0</v>
      </c>
      <c r="H270" s="37">
        <v>0</v>
      </c>
      <c r="I270" s="32">
        <v>133.73555555555549</v>
      </c>
      <c r="J270" s="32">
        <v>0</v>
      </c>
      <c r="K270" s="37">
        <v>0</v>
      </c>
      <c r="L270" s="32">
        <v>24.094444444444441</v>
      </c>
      <c r="M270" s="32">
        <v>0</v>
      </c>
      <c r="N270" s="37">
        <v>0</v>
      </c>
      <c r="O270" s="32">
        <v>7.9766666666666612</v>
      </c>
      <c r="P270" s="32">
        <v>0</v>
      </c>
      <c r="Q270" s="37">
        <v>0</v>
      </c>
      <c r="R270" s="32">
        <v>11.151111111111113</v>
      </c>
      <c r="S270" s="32">
        <v>0</v>
      </c>
      <c r="T270" s="37">
        <v>0</v>
      </c>
      <c r="U270" s="32">
        <v>4.9666666666666668</v>
      </c>
      <c r="V270" s="32">
        <v>0</v>
      </c>
      <c r="W270" s="37">
        <v>0</v>
      </c>
      <c r="X270" s="32">
        <v>21.453333333333305</v>
      </c>
      <c r="Y270" s="32">
        <v>0</v>
      </c>
      <c r="Z270" s="37">
        <v>0</v>
      </c>
      <c r="AA270" s="32">
        <v>0</v>
      </c>
      <c r="AB270" s="32">
        <v>0</v>
      </c>
      <c r="AC270" s="37" t="s">
        <v>1175</v>
      </c>
      <c r="AD270" s="32">
        <v>104.30555555555553</v>
      </c>
      <c r="AE270" s="32">
        <v>0</v>
      </c>
      <c r="AF270" s="37">
        <v>0</v>
      </c>
      <c r="AG270" s="32">
        <v>0</v>
      </c>
      <c r="AH270" s="32">
        <v>0</v>
      </c>
      <c r="AI270" s="37" t="s">
        <v>1175</v>
      </c>
      <c r="AJ270" s="32">
        <v>0</v>
      </c>
      <c r="AK270" s="32">
        <v>0</v>
      </c>
      <c r="AL270" s="37" t="s">
        <v>1175</v>
      </c>
      <c r="AM270" t="s">
        <v>13</v>
      </c>
      <c r="AN270" s="34">
        <v>5</v>
      </c>
      <c r="AX270"/>
      <c r="AY270"/>
    </row>
    <row r="271" spans="1:51" x14ac:dyDescent="0.25">
      <c r="A271" t="s">
        <v>1061</v>
      </c>
      <c r="B271" t="s">
        <v>468</v>
      </c>
      <c r="C271" t="s">
        <v>825</v>
      </c>
      <c r="D271" t="s">
        <v>965</v>
      </c>
      <c r="E271" s="32">
        <v>20.055555555555557</v>
      </c>
      <c r="F271" s="32">
        <v>72.222222222222229</v>
      </c>
      <c r="G271" s="32">
        <v>17.533333333333335</v>
      </c>
      <c r="H271" s="37">
        <v>0.24276923076923076</v>
      </c>
      <c r="I271" s="32">
        <v>59.461111111111116</v>
      </c>
      <c r="J271" s="32">
        <v>17.533333333333335</v>
      </c>
      <c r="K271" s="37">
        <v>0.29487059702887042</v>
      </c>
      <c r="L271" s="32">
        <v>23.463888888888889</v>
      </c>
      <c r="M271" s="32">
        <v>4.166666666666667</v>
      </c>
      <c r="N271" s="37">
        <v>0.17757783828578194</v>
      </c>
      <c r="O271" s="32">
        <v>10.702777777777778</v>
      </c>
      <c r="P271" s="32">
        <v>4.166666666666667</v>
      </c>
      <c r="Q271" s="37">
        <v>0.38930703348040491</v>
      </c>
      <c r="R271" s="32">
        <v>4.0472222222222225</v>
      </c>
      <c r="S271" s="32">
        <v>0</v>
      </c>
      <c r="T271" s="37">
        <v>0</v>
      </c>
      <c r="U271" s="32">
        <v>8.7138888888888886</v>
      </c>
      <c r="V271" s="32">
        <v>0</v>
      </c>
      <c r="W271" s="37">
        <v>0</v>
      </c>
      <c r="X271" s="32">
        <v>8.4166666666666661</v>
      </c>
      <c r="Y271" s="32">
        <v>0</v>
      </c>
      <c r="Z271" s="37">
        <v>0</v>
      </c>
      <c r="AA271" s="32">
        <v>0</v>
      </c>
      <c r="AB271" s="32">
        <v>0</v>
      </c>
      <c r="AC271" s="37" t="s">
        <v>1175</v>
      </c>
      <c r="AD271" s="32">
        <v>37.672222222222224</v>
      </c>
      <c r="AE271" s="32">
        <v>13.366666666666667</v>
      </c>
      <c r="AF271" s="37">
        <v>0.35481492405249965</v>
      </c>
      <c r="AG271" s="32">
        <v>2.6694444444444443</v>
      </c>
      <c r="AH271" s="32">
        <v>0</v>
      </c>
      <c r="AI271" s="37">
        <v>0</v>
      </c>
      <c r="AJ271" s="32">
        <v>0</v>
      </c>
      <c r="AK271" s="32">
        <v>0</v>
      </c>
      <c r="AL271" s="37" t="s">
        <v>1175</v>
      </c>
      <c r="AM271" t="s">
        <v>110</v>
      </c>
      <c r="AN271" s="34">
        <v>5</v>
      </c>
      <c r="AX271"/>
      <c r="AY271"/>
    </row>
    <row r="272" spans="1:51" x14ac:dyDescent="0.25">
      <c r="A272" t="s">
        <v>1061</v>
      </c>
      <c r="B272" t="s">
        <v>565</v>
      </c>
      <c r="C272" t="s">
        <v>880</v>
      </c>
      <c r="D272" t="s">
        <v>962</v>
      </c>
      <c r="E272" s="32">
        <v>42.666666666666664</v>
      </c>
      <c r="F272" s="32">
        <v>195.4027777777778</v>
      </c>
      <c r="G272" s="32">
        <v>0</v>
      </c>
      <c r="H272" s="37">
        <v>0</v>
      </c>
      <c r="I272" s="32">
        <v>179.73611111111114</v>
      </c>
      <c r="J272" s="32">
        <v>0</v>
      </c>
      <c r="K272" s="37">
        <v>0</v>
      </c>
      <c r="L272" s="32">
        <v>26.225000000000001</v>
      </c>
      <c r="M272" s="32">
        <v>0</v>
      </c>
      <c r="N272" s="37">
        <v>0</v>
      </c>
      <c r="O272" s="32">
        <v>16.197222222222223</v>
      </c>
      <c r="P272" s="32">
        <v>0</v>
      </c>
      <c r="Q272" s="37">
        <v>0</v>
      </c>
      <c r="R272" s="32">
        <v>4.3388888888888886</v>
      </c>
      <c r="S272" s="32">
        <v>0</v>
      </c>
      <c r="T272" s="37">
        <v>0</v>
      </c>
      <c r="U272" s="32">
        <v>5.6888888888888891</v>
      </c>
      <c r="V272" s="32">
        <v>0</v>
      </c>
      <c r="W272" s="37">
        <v>0</v>
      </c>
      <c r="X272" s="32">
        <v>36.986111111111114</v>
      </c>
      <c r="Y272" s="32">
        <v>0</v>
      </c>
      <c r="Z272" s="37">
        <v>0</v>
      </c>
      <c r="AA272" s="32">
        <v>5.6388888888888893</v>
      </c>
      <c r="AB272" s="32">
        <v>0</v>
      </c>
      <c r="AC272" s="37">
        <v>0</v>
      </c>
      <c r="AD272" s="32">
        <v>109.27222222222223</v>
      </c>
      <c r="AE272" s="32">
        <v>0</v>
      </c>
      <c r="AF272" s="37">
        <v>0</v>
      </c>
      <c r="AG272" s="32">
        <v>0.88055555555555554</v>
      </c>
      <c r="AH272" s="32">
        <v>0</v>
      </c>
      <c r="AI272" s="37">
        <v>0</v>
      </c>
      <c r="AJ272" s="32">
        <v>16.399999999999999</v>
      </c>
      <c r="AK272" s="32">
        <v>0</v>
      </c>
      <c r="AL272" s="37">
        <v>0</v>
      </c>
      <c r="AM272" t="s">
        <v>209</v>
      </c>
      <c r="AN272" s="34">
        <v>5</v>
      </c>
      <c r="AX272"/>
      <c r="AY272"/>
    </row>
    <row r="273" spans="1:51" x14ac:dyDescent="0.25">
      <c r="A273" t="s">
        <v>1061</v>
      </c>
      <c r="B273" t="s">
        <v>538</v>
      </c>
      <c r="C273" t="s">
        <v>749</v>
      </c>
      <c r="D273" t="s">
        <v>981</v>
      </c>
      <c r="E273" s="32">
        <v>90.37777777777778</v>
      </c>
      <c r="F273" s="32">
        <v>403.93666666666667</v>
      </c>
      <c r="G273" s="32">
        <v>87.012222222222221</v>
      </c>
      <c r="H273" s="37">
        <v>0.21541055666042255</v>
      </c>
      <c r="I273" s="32">
        <v>355.86822222222219</v>
      </c>
      <c r="J273" s="32">
        <v>79.717777777777783</v>
      </c>
      <c r="K273" s="37">
        <v>0.224009261855356</v>
      </c>
      <c r="L273" s="32">
        <v>84.619111111111124</v>
      </c>
      <c r="M273" s="32">
        <v>45.465000000000003</v>
      </c>
      <c r="N273" s="37">
        <v>0.53728997389609912</v>
      </c>
      <c r="O273" s="32">
        <v>62.860555555555564</v>
      </c>
      <c r="P273" s="32">
        <v>38.170555555555559</v>
      </c>
      <c r="Q273" s="37">
        <v>0.60722587031259667</v>
      </c>
      <c r="R273" s="32">
        <v>16.202999999999999</v>
      </c>
      <c r="S273" s="32">
        <v>7.2944444444444443</v>
      </c>
      <c r="T273" s="37">
        <v>0.45019097972254796</v>
      </c>
      <c r="U273" s="32">
        <v>5.5555555555555554</v>
      </c>
      <c r="V273" s="32">
        <v>0</v>
      </c>
      <c r="W273" s="37">
        <v>0</v>
      </c>
      <c r="X273" s="32">
        <v>84.232222222222219</v>
      </c>
      <c r="Y273" s="32">
        <v>6.4944444444444445</v>
      </c>
      <c r="Z273" s="37">
        <v>7.7101663390890265E-2</v>
      </c>
      <c r="AA273" s="32">
        <v>26.309888888888892</v>
      </c>
      <c r="AB273" s="32">
        <v>0</v>
      </c>
      <c r="AC273" s="37">
        <v>0</v>
      </c>
      <c r="AD273" s="32">
        <v>180.46233333333333</v>
      </c>
      <c r="AE273" s="32">
        <v>35.052777777777777</v>
      </c>
      <c r="AF273" s="37">
        <v>0.19423874849845552</v>
      </c>
      <c r="AG273" s="32">
        <v>0</v>
      </c>
      <c r="AH273" s="32">
        <v>0</v>
      </c>
      <c r="AI273" s="37" t="s">
        <v>1175</v>
      </c>
      <c r="AJ273" s="32">
        <v>28.313111111111098</v>
      </c>
      <c r="AK273" s="32">
        <v>0</v>
      </c>
      <c r="AL273" s="37">
        <v>0</v>
      </c>
      <c r="AM273" t="s">
        <v>182</v>
      </c>
      <c r="AN273" s="34">
        <v>5</v>
      </c>
      <c r="AX273"/>
      <c r="AY273"/>
    </row>
    <row r="274" spans="1:51" x14ac:dyDescent="0.25">
      <c r="A274" t="s">
        <v>1061</v>
      </c>
      <c r="B274" t="s">
        <v>652</v>
      </c>
      <c r="C274" t="s">
        <v>768</v>
      </c>
      <c r="D274" t="s">
        <v>983</v>
      </c>
      <c r="E274" s="32">
        <v>98.088888888888889</v>
      </c>
      <c r="F274" s="32">
        <v>491.3077777777778</v>
      </c>
      <c r="G274" s="32">
        <v>10.945333333333334</v>
      </c>
      <c r="H274" s="37">
        <v>2.2277956564905003E-2</v>
      </c>
      <c r="I274" s="32">
        <v>434.85888888888894</v>
      </c>
      <c r="J274" s="32">
        <v>5.6564444444444444</v>
      </c>
      <c r="K274" s="37">
        <v>1.3007540121572002E-2</v>
      </c>
      <c r="L274" s="32">
        <v>81.877444444444464</v>
      </c>
      <c r="M274" s="32">
        <v>2.0064444444444445</v>
      </c>
      <c r="N274" s="37">
        <v>2.4505460057511426E-2</v>
      </c>
      <c r="O274" s="32">
        <v>63.734888888888904</v>
      </c>
      <c r="P274" s="32">
        <v>2.0064444444444445</v>
      </c>
      <c r="Q274" s="37">
        <v>3.1481100531019109E-2</v>
      </c>
      <c r="R274" s="32">
        <v>12.942555555555554</v>
      </c>
      <c r="S274" s="32">
        <v>0</v>
      </c>
      <c r="T274" s="37">
        <v>0</v>
      </c>
      <c r="U274" s="32">
        <v>5.2</v>
      </c>
      <c r="V274" s="32">
        <v>0</v>
      </c>
      <c r="W274" s="37">
        <v>0</v>
      </c>
      <c r="X274" s="32">
        <v>96.63066666666667</v>
      </c>
      <c r="Y274" s="32">
        <v>0</v>
      </c>
      <c r="Z274" s="37">
        <v>0</v>
      </c>
      <c r="AA274" s="32">
        <v>38.306333333333335</v>
      </c>
      <c r="AB274" s="32">
        <v>5.2888888888888888</v>
      </c>
      <c r="AC274" s="37">
        <v>0.13806826257334875</v>
      </c>
      <c r="AD274" s="32">
        <v>257.81455555555556</v>
      </c>
      <c r="AE274" s="32">
        <v>3.65</v>
      </c>
      <c r="AF274" s="37">
        <v>1.4157462879218525E-2</v>
      </c>
      <c r="AG274" s="32">
        <v>0</v>
      </c>
      <c r="AH274" s="32">
        <v>0</v>
      </c>
      <c r="AI274" s="37" t="s">
        <v>1175</v>
      </c>
      <c r="AJ274" s="32">
        <v>16.678777777777778</v>
      </c>
      <c r="AK274" s="32">
        <v>0</v>
      </c>
      <c r="AL274" s="37">
        <v>0</v>
      </c>
      <c r="AM274" t="s">
        <v>298</v>
      </c>
      <c r="AN274" s="34">
        <v>5</v>
      </c>
      <c r="AX274"/>
      <c r="AY274"/>
    </row>
    <row r="275" spans="1:51" x14ac:dyDescent="0.25">
      <c r="A275" t="s">
        <v>1061</v>
      </c>
      <c r="B275" t="s">
        <v>404</v>
      </c>
      <c r="C275" t="s">
        <v>786</v>
      </c>
      <c r="D275" t="s">
        <v>970</v>
      </c>
      <c r="E275" s="32">
        <v>48.633333333333333</v>
      </c>
      <c r="F275" s="32">
        <v>182.57400000000001</v>
      </c>
      <c r="G275" s="32">
        <v>48.083333333333329</v>
      </c>
      <c r="H275" s="37">
        <v>0.26336353113440758</v>
      </c>
      <c r="I275" s="32">
        <v>166.9518888888889</v>
      </c>
      <c r="J275" s="32">
        <v>48.083333333333329</v>
      </c>
      <c r="K275" s="37">
        <v>0.28800712380878851</v>
      </c>
      <c r="L275" s="32">
        <v>41.812888888888892</v>
      </c>
      <c r="M275" s="32">
        <v>7.7088888888888887</v>
      </c>
      <c r="N275" s="37">
        <v>0.18436633042443051</v>
      </c>
      <c r="O275" s="32">
        <v>26.190777777777775</v>
      </c>
      <c r="P275" s="32">
        <v>7.7088888888888887</v>
      </c>
      <c r="Q275" s="37">
        <v>0.29433600461570447</v>
      </c>
      <c r="R275" s="32">
        <v>8.5998888888888896</v>
      </c>
      <c r="S275" s="32">
        <v>0</v>
      </c>
      <c r="T275" s="37">
        <v>0</v>
      </c>
      <c r="U275" s="32">
        <v>7.0222222222222221</v>
      </c>
      <c r="V275" s="32">
        <v>0</v>
      </c>
      <c r="W275" s="37">
        <v>0</v>
      </c>
      <c r="X275" s="32">
        <v>25.546111111111102</v>
      </c>
      <c r="Y275" s="32">
        <v>11.005555555555556</v>
      </c>
      <c r="Z275" s="37">
        <v>0.43081138681686726</v>
      </c>
      <c r="AA275" s="32">
        <v>0</v>
      </c>
      <c r="AB275" s="32">
        <v>0</v>
      </c>
      <c r="AC275" s="37" t="s">
        <v>1175</v>
      </c>
      <c r="AD275" s="32">
        <v>105.06522222222223</v>
      </c>
      <c r="AE275" s="32">
        <v>28.479999999999997</v>
      </c>
      <c r="AF275" s="37">
        <v>0.27106971648298883</v>
      </c>
      <c r="AG275" s="32">
        <v>0</v>
      </c>
      <c r="AH275" s="32">
        <v>0</v>
      </c>
      <c r="AI275" s="37" t="s">
        <v>1175</v>
      </c>
      <c r="AJ275" s="32">
        <v>10.149777777777778</v>
      </c>
      <c r="AK275" s="32">
        <v>0.88888888888888884</v>
      </c>
      <c r="AL275" s="37">
        <v>8.7577177387572785E-2</v>
      </c>
      <c r="AM275" t="s">
        <v>44</v>
      </c>
      <c r="AN275" s="34">
        <v>5</v>
      </c>
      <c r="AX275"/>
      <c r="AY275"/>
    </row>
    <row r="276" spans="1:51" x14ac:dyDescent="0.25">
      <c r="A276" t="s">
        <v>1061</v>
      </c>
      <c r="B276" t="s">
        <v>668</v>
      </c>
      <c r="C276" t="s">
        <v>860</v>
      </c>
      <c r="D276" t="s">
        <v>1022</v>
      </c>
      <c r="E276" s="32">
        <v>31.955555555555556</v>
      </c>
      <c r="F276" s="32">
        <v>122.49244444444444</v>
      </c>
      <c r="G276" s="32">
        <v>8.8888888888888892E-2</v>
      </c>
      <c r="H276" s="37">
        <v>7.2566834054163889E-4</v>
      </c>
      <c r="I276" s="32">
        <v>106.71466666666666</v>
      </c>
      <c r="J276" s="32">
        <v>8.8888888888888892E-2</v>
      </c>
      <c r="K276" s="37">
        <v>8.3295850200743005E-4</v>
      </c>
      <c r="L276" s="32">
        <v>24.661111111111111</v>
      </c>
      <c r="M276" s="32">
        <v>0</v>
      </c>
      <c r="N276" s="37">
        <v>0</v>
      </c>
      <c r="O276" s="32">
        <v>8.8833333333333329</v>
      </c>
      <c r="P276" s="32">
        <v>0</v>
      </c>
      <c r="Q276" s="37">
        <v>0</v>
      </c>
      <c r="R276" s="32">
        <v>11.022222222222222</v>
      </c>
      <c r="S276" s="32">
        <v>0</v>
      </c>
      <c r="T276" s="37">
        <v>0</v>
      </c>
      <c r="U276" s="32">
        <v>4.7555555555555555</v>
      </c>
      <c r="V276" s="32">
        <v>0</v>
      </c>
      <c r="W276" s="37">
        <v>0</v>
      </c>
      <c r="X276" s="32">
        <v>31.877777777777776</v>
      </c>
      <c r="Y276" s="32">
        <v>0</v>
      </c>
      <c r="Z276" s="37">
        <v>0</v>
      </c>
      <c r="AA276" s="32">
        <v>0</v>
      </c>
      <c r="AB276" s="32">
        <v>0</v>
      </c>
      <c r="AC276" s="37" t="s">
        <v>1175</v>
      </c>
      <c r="AD276" s="32">
        <v>65.63688888888889</v>
      </c>
      <c r="AE276" s="32">
        <v>8.8888888888888892E-2</v>
      </c>
      <c r="AF276" s="37">
        <v>1.3542520127570539E-3</v>
      </c>
      <c r="AG276" s="32">
        <v>0</v>
      </c>
      <c r="AH276" s="32">
        <v>0</v>
      </c>
      <c r="AI276" s="37" t="s">
        <v>1175</v>
      </c>
      <c r="AJ276" s="32">
        <v>0.31666666666666665</v>
      </c>
      <c r="AK276" s="32">
        <v>0</v>
      </c>
      <c r="AL276" s="37">
        <v>0</v>
      </c>
      <c r="AM276" t="s">
        <v>314</v>
      </c>
      <c r="AN276" s="34">
        <v>5</v>
      </c>
      <c r="AX276"/>
      <c r="AY276"/>
    </row>
    <row r="277" spans="1:51" x14ac:dyDescent="0.25">
      <c r="A277" t="s">
        <v>1061</v>
      </c>
      <c r="B277" t="s">
        <v>706</v>
      </c>
      <c r="C277" t="s">
        <v>748</v>
      </c>
      <c r="D277" t="s">
        <v>983</v>
      </c>
      <c r="E277" s="32">
        <v>11.166666666666666</v>
      </c>
      <c r="F277" s="32">
        <v>23.039555555555552</v>
      </c>
      <c r="G277" s="32">
        <v>0</v>
      </c>
      <c r="H277" s="37">
        <v>0</v>
      </c>
      <c r="I277" s="32">
        <v>22.737888888888886</v>
      </c>
      <c r="J277" s="32">
        <v>0</v>
      </c>
      <c r="K277" s="37">
        <v>0</v>
      </c>
      <c r="L277" s="32">
        <v>10.883111111111113</v>
      </c>
      <c r="M277" s="32">
        <v>0</v>
      </c>
      <c r="N277" s="37">
        <v>0</v>
      </c>
      <c r="O277" s="32">
        <v>10.581444444444447</v>
      </c>
      <c r="P277" s="32">
        <v>0</v>
      </c>
      <c r="Q277" s="37">
        <v>0</v>
      </c>
      <c r="R277" s="32">
        <v>0.30166666666666664</v>
      </c>
      <c r="S277" s="32">
        <v>0</v>
      </c>
      <c r="T277" s="37">
        <v>0</v>
      </c>
      <c r="U277" s="32">
        <v>0</v>
      </c>
      <c r="V277" s="32">
        <v>0</v>
      </c>
      <c r="W277" s="37" t="s">
        <v>1175</v>
      </c>
      <c r="X277" s="32">
        <v>12.156444444444439</v>
      </c>
      <c r="Y277" s="32">
        <v>0</v>
      </c>
      <c r="Z277" s="37">
        <v>0</v>
      </c>
      <c r="AA277" s="32">
        <v>0</v>
      </c>
      <c r="AB277" s="32">
        <v>0</v>
      </c>
      <c r="AC277" s="37" t="s">
        <v>1175</v>
      </c>
      <c r="AD277" s="32">
        <v>0</v>
      </c>
      <c r="AE277" s="32">
        <v>0</v>
      </c>
      <c r="AF277" s="37" t="s">
        <v>1175</v>
      </c>
      <c r="AG277" s="32">
        <v>0</v>
      </c>
      <c r="AH277" s="32">
        <v>0</v>
      </c>
      <c r="AI277" s="37" t="s">
        <v>1175</v>
      </c>
      <c r="AJ277" s="32">
        <v>0</v>
      </c>
      <c r="AK277" s="32">
        <v>0</v>
      </c>
      <c r="AL277" s="37" t="s">
        <v>1175</v>
      </c>
      <c r="AM277" t="s">
        <v>353</v>
      </c>
      <c r="AN277" s="34">
        <v>5</v>
      </c>
      <c r="AX277"/>
      <c r="AY277"/>
    </row>
    <row r="278" spans="1:51" x14ac:dyDescent="0.25">
      <c r="A278" t="s">
        <v>1061</v>
      </c>
      <c r="B278" t="s">
        <v>389</v>
      </c>
      <c r="C278" t="s">
        <v>776</v>
      </c>
      <c r="D278" t="s">
        <v>990</v>
      </c>
      <c r="E278" s="32">
        <v>141.34444444444443</v>
      </c>
      <c r="F278" s="32">
        <v>419.09033333333332</v>
      </c>
      <c r="G278" s="32">
        <v>8.219444444444445</v>
      </c>
      <c r="H278" s="37">
        <v>1.9612584186967912E-2</v>
      </c>
      <c r="I278" s="32">
        <v>347.33066666666667</v>
      </c>
      <c r="J278" s="32">
        <v>8.219444444444445</v>
      </c>
      <c r="K278" s="37">
        <v>2.3664609069295479E-2</v>
      </c>
      <c r="L278" s="32">
        <v>107.72355555555555</v>
      </c>
      <c r="M278" s="32">
        <v>0</v>
      </c>
      <c r="N278" s="37">
        <v>0</v>
      </c>
      <c r="O278" s="32">
        <v>35.963888888888889</v>
      </c>
      <c r="P278" s="32">
        <v>0</v>
      </c>
      <c r="Q278" s="37">
        <v>0</v>
      </c>
      <c r="R278" s="32">
        <v>66.159666666666666</v>
      </c>
      <c r="S278" s="32">
        <v>0</v>
      </c>
      <c r="T278" s="37">
        <v>0</v>
      </c>
      <c r="U278" s="32">
        <v>5.6</v>
      </c>
      <c r="V278" s="32">
        <v>0</v>
      </c>
      <c r="W278" s="37">
        <v>0</v>
      </c>
      <c r="X278" s="32">
        <v>46.663888888888891</v>
      </c>
      <c r="Y278" s="32">
        <v>8.219444444444445</v>
      </c>
      <c r="Z278" s="37">
        <v>0.17614143699029705</v>
      </c>
      <c r="AA278" s="32">
        <v>0</v>
      </c>
      <c r="AB278" s="32">
        <v>0</v>
      </c>
      <c r="AC278" s="37" t="s">
        <v>1175</v>
      </c>
      <c r="AD278" s="32">
        <v>231.85477777777777</v>
      </c>
      <c r="AE278" s="32">
        <v>0</v>
      </c>
      <c r="AF278" s="37">
        <v>0</v>
      </c>
      <c r="AG278" s="32">
        <v>0</v>
      </c>
      <c r="AH278" s="32">
        <v>0</v>
      </c>
      <c r="AI278" s="37" t="s">
        <v>1175</v>
      </c>
      <c r="AJ278" s="32">
        <v>32.848111111111109</v>
      </c>
      <c r="AK278" s="32">
        <v>0</v>
      </c>
      <c r="AL278" s="37">
        <v>0</v>
      </c>
      <c r="AM278" t="s">
        <v>29</v>
      </c>
      <c r="AN278" s="34">
        <v>5</v>
      </c>
      <c r="AX278"/>
      <c r="AY278"/>
    </row>
    <row r="279" spans="1:51" x14ac:dyDescent="0.25">
      <c r="A279" t="s">
        <v>1061</v>
      </c>
      <c r="B279" t="s">
        <v>564</v>
      </c>
      <c r="C279" t="s">
        <v>719</v>
      </c>
      <c r="D279" t="s">
        <v>1021</v>
      </c>
      <c r="E279" s="32">
        <v>39.922222222222224</v>
      </c>
      <c r="F279" s="32">
        <v>148.65</v>
      </c>
      <c r="G279" s="32">
        <v>4.5944444444444441</v>
      </c>
      <c r="H279" s="37">
        <v>3.0907799828082366E-2</v>
      </c>
      <c r="I279" s="32">
        <v>143.67777777777778</v>
      </c>
      <c r="J279" s="32">
        <v>4.5944444444444441</v>
      </c>
      <c r="K279" s="37">
        <v>3.1977418606449613E-2</v>
      </c>
      <c r="L279" s="32">
        <v>37.75277777777778</v>
      </c>
      <c r="M279" s="32">
        <v>0</v>
      </c>
      <c r="N279" s="37">
        <v>0</v>
      </c>
      <c r="O279" s="32">
        <v>32.780555555555559</v>
      </c>
      <c r="P279" s="32">
        <v>0</v>
      </c>
      <c r="Q279" s="37">
        <v>0</v>
      </c>
      <c r="R279" s="32">
        <v>0</v>
      </c>
      <c r="S279" s="32">
        <v>0</v>
      </c>
      <c r="T279" s="37" t="s">
        <v>1175</v>
      </c>
      <c r="U279" s="32">
        <v>4.9722222222222223</v>
      </c>
      <c r="V279" s="32">
        <v>0</v>
      </c>
      <c r="W279" s="37">
        <v>0</v>
      </c>
      <c r="X279" s="32">
        <v>12.241666666666667</v>
      </c>
      <c r="Y279" s="32">
        <v>0</v>
      </c>
      <c r="Z279" s="37">
        <v>0</v>
      </c>
      <c r="AA279" s="32">
        <v>0</v>
      </c>
      <c r="AB279" s="32">
        <v>0</v>
      </c>
      <c r="AC279" s="37" t="s">
        <v>1175</v>
      </c>
      <c r="AD279" s="32">
        <v>86.25833333333334</v>
      </c>
      <c r="AE279" s="32">
        <v>4.5944444444444441</v>
      </c>
      <c r="AF279" s="37">
        <v>5.326377483656973E-2</v>
      </c>
      <c r="AG279" s="32">
        <v>0</v>
      </c>
      <c r="AH279" s="32">
        <v>0</v>
      </c>
      <c r="AI279" s="37" t="s">
        <v>1175</v>
      </c>
      <c r="AJ279" s="32">
        <v>12.397222222222222</v>
      </c>
      <c r="AK279" s="32">
        <v>0</v>
      </c>
      <c r="AL279" s="37">
        <v>0</v>
      </c>
      <c r="AM279" t="s">
        <v>208</v>
      </c>
      <c r="AN279" s="34">
        <v>5</v>
      </c>
      <c r="AX279"/>
      <c r="AY279"/>
    </row>
    <row r="280" spans="1:51" x14ac:dyDescent="0.25">
      <c r="A280" t="s">
        <v>1061</v>
      </c>
      <c r="B280" t="s">
        <v>435</v>
      </c>
      <c r="C280" t="s">
        <v>806</v>
      </c>
      <c r="D280" t="s">
        <v>979</v>
      </c>
      <c r="E280" s="32">
        <v>82.555555555555557</v>
      </c>
      <c r="F280" s="32">
        <v>314.28444444444449</v>
      </c>
      <c r="G280" s="32">
        <v>41.562222222222225</v>
      </c>
      <c r="H280" s="37">
        <v>0.13224396866249963</v>
      </c>
      <c r="I280" s="32">
        <v>294.95111111111117</v>
      </c>
      <c r="J280" s="32">
        <v>39.209444444444443</v>
      </c>
      <c r="K280" s="37">
        <v>0.13293540172382615</v>
      </c>
      <c r="L280" s="32">
        <v>62.388888888888886</v>
      </c>
      <c r="M280" s="32">
        <v>21.797222222222221</v>
      </c>
      <c r="N280" s="37">
        <v>0.34937666963490649</v>
      </c>
      <c r="O280" s="32">
        <v>53.844444444444441</v>
      </c>
      <c r="P280" s="32">
        <v>19.444444444444443</v>
      </c>
      <c r="Q280" s="37">
        <v>0.36112257531985142</v>
      </c>
      <c r="R280" s="32">
        <v>2.863888888888888</v>
      </c>
      <c r="S280" s="32">
        <v>1.7138888888888888</v>
      </c>
      <c r="T280" s="37">
        <v>0.59844810863239584</v>
      </c>
      <c r="U280" s="32">
        <v>5.6805555555555554</v>
      </c>
      <c r="V280" s="32">
        <v>0.63888888888888884</v>
      </c>
      <c r="W280" s="37">
        <v>0.11246943765281173</v>
      </c>
      <c r="X280" s="32">
        <v>69.344444444444449</v>
      </c>
      <c r="Y280" s="32">
        <v>10.366666666666667</v>
      </c>
      <c r="Z280" s="37">
        <v>0.1494952731933985</v>
      </c>
      <c r="AA280" s="32">
        <v>10.78888888888889</v>
      </c>
      <c r="AB280" s="32">
        <v>0</v>
      </c>
      <c r="AC280" s="37">
        <v>0</v>
      </c>
      <c r="AD280" s="32">
        <v>161.59555555555556</v>
      </c>
      <c r="AE280" s="32">
        <v>9.3983333333333334</v>
      </c>
      <c r="AF280" s="37">
        <v>5.8159602849363293E-2</v>
      </c>
      <c r="AG280" s="32">
        <v>0</v>
      </c>
      <c r="AH280" s="32">
        <v>0</v>
      </c>
      <c r="AI280" s="37" t="s">
        <v>1175</v>
      </c>
      <c r="AJ280" s="32">
        <v>10.166666666666666</v>
      </c>
      <c r="AK280" s="32">
        <v>0</v>
      </c>
      <c r="AL280" s="37">
        <v>0</v>
      </c>
      <c r="AM280" t="s">
        <v>77</v>
      </c>
      <c r="AN280" s="34">
        <v>5</v>
      </c>
      <c r="AX280"/>
      <c r="AY280"/>
    </row>
    <row r="281" spans="1:51" x14ac:dyDescent="0.25">
      <c r="A281" t="s">
        <v>1061</v>
      </c>
      <c r="B281" t="s">
        <v>368</v>
      </c>
      <c r="C281" t="s">
        <v>749</v>
      </c>
      <c r="D281" t="s">
        <v>981</v>
      </c>
      <c r="E281" s="32">
        <v>72.444444444444443</v>
      </c>
      <c r="F281" s="32">
        <v>383.11888888888882</v>
      </c>
      <c r="G281" s="32">
        <v>98.53</v>
      </c>
      <c r="H281" s="37">
        <v>0.25717865356561792</v>
      </c>
      <c r="I281" s="32">
        <v>364.90444444444438</v>
      </c>
      <c r="J281" s="32">
        <v>98.53</v>
      </c>
      <c r="K281" s="37">
        <v>0.27001589457209502</v>
      </c>
      <c r="L281" s="32">
        <v>64.487000000000009</v>
      </c>
      <c r="M281" s="32">
        <v>9.8627777777777776</v>
      </c>
      <c r="N281" s="37">
        <v>0.15294210891773188</v>
      </c>
      <c r="O281" s="32">
        <v>46.272555555555563</v>
      </c>
      <c r="P281" s="32">
        <v>9.8627777777777776</v>
      </c>
      <c r="Q281" s="37">
        <v>0.21314530091030676</v>
      </c>
      <c r="R281" s="32">
        <v>12.969999999999997</v>
      </c>
      <c r="S281" s="32">
        <v>0</v>
      </c>
      <c r="T281" s="37">
        <v>0</v>
      </c>
      <c r="U281" s="32">
        <v>5.2444444444444445</v>
      </c>
      <c r="V281" s="32">
        <v>0</v>
      </c>
      <c r="W281" s="37">
        <v>0</v>
      </c>
      <c r="X281" s="32">
        <v>68.871222222222229</v>
      </c>
      <c r="Y281" s="32">
        <v>12.594444444444445</v>
      </c>
      <c r="Z281" s="37">
        <v>0.18286947781769841</v>
      </c>
      <c r="AA281" s="32">
        <v>0</v>
      </c>
      <c r="AB281" s="32">
        <v>0</v>
      </c>
      <c r="AC281" s="37" t="s">
        <v>1175</v>
      </c>
      <c r="AD281" s="32">
        <v>249.76066666666657</v>
      </c>
      <c r="AE281" s="32">
        <v>76.072777777777773</v>
      </c>
      <c r="AF281" s="37">
        <v>0.30458269828093215</v>
      </c>
      <c r="AG281" s="32">
        <v>0</v>
      </c>
      <c r="AH281" s="32">
        <v>0</v>
      </c>
      <c r="AI281" s="37" t="s">
        <v>1175</v>
      </c>
      <c r="AJ281" s="32">
        <v>0</v>
      </c>
      <c r="AK281" s="32">
        <v>0</v>
      </c>
      <c r="AL281" s="37" t="s">
        <v>1175</v>
      </c>
      <c r="AM281" t="s">
        <v>8</v>
      </c>
      <c r="AN281" s="34">
        <v>5</v>
      </c>
      <c r="AX281"/>
      <c r="AY281"/>
    </row>
    <row r="282" spans="1:51" x14ac:dyDescent="0.25">
      <c r="A282" t="s">
        <v>1061</v>
      </c>
      <c r="B282" t="s">
        <v>496</v>
      </c>
      <c r="C282" t="s">
        <v>725</v>
      </c>
      <c r="D282" t="s">
        <v>978</v>
      </c>
      <c r="E282" s="32">
        <v>109.14444444444445</v>
      </c>
      <c r="F282" s="32">
        <v>570.05644444444442</v>
      </c>
      <c r="G282" s="32">
        <v>184.79722222222222</v>
      </c>
      <c r="H282" s="37">
        <v>0.3241735516249073</v>
      </c>
      <c r="I282" s="32">
        <v>501.31111111111107</v>
      </c>
      <c r="J282" s="32">
        <v>184.79722222222222</v>
      </c>
      <c r="K282" s="37">
        <v>0.36862782038210917</v>
      </c>
      <c r="L282" s="32">
        <v>163.95088888888887</v>
      </c>
      <c r="M282" s="32">
        <v>16.238888888888887</v>
      </c>
      <c r="N282" s="37">
        <v>9.9047275674693916E-2</v>
      </c>
      <c r="O282" s="32">
        <v>95.205555555555549</v>
      </c>
      <c r="P282" s="32">
        <v>16.238888888888887</v>
      </c>
      <c r="Q282" s="37">
        <v>0.17056661025850497</v>
      </c>
      <c r="R282" s="32">
        <v>64.064777777777778</v>
      </c>
      <c r="S282" s="32">
        <v>0</v>
      </c>
      <c r="T282" s="37">
        <v>0</v>
      </c>
      <c r="U282" s="32">
        <v>4.6805555555555554</v>
      </c>
      <c r="V282" s="32">
        <v>0</v>
      </c>
      <c r="W282" s="37">
        <v>0</v>
      </c>
      <c r="X282" s="32">
        <v>52.583333333333336</v>
      </c>
      <c r="Y282" s="32">
        <v>6.8194444444444446</v>
      </c>
      <c r="Z282" s="37">
        <v>0.12968832540940306</v>
      </c>
      <c r="AA282" s="32">
        <v>0</v>
      </c>
      <c r="AB282" s="32">
        <v>0</v>
      </c>
      <c r="AC282" s="37" t="s">
        <v>1175</v>
      </c>
      <c r="AD282" s="32">
        <v>305.4111111111111</v>
      </c>
      <c r="AE282" s="32">
        <v>161.73888888888888</v>
      </c>
      <c r="AF282" s="37">
        <v>0.52957761851056862</v>
      </c>
      <c r="AG282" s="32">
        <v>0.59166666666666667</v>
      </c>
      <c r="AH282" s="32">
        <v>0</v>
      </c>
      <c r="AI282" s="37">
        <v>0</v>
      </c>
      <c r="AJ282" s="32">
        <v>47.519444444444446</v>
      </c>
      <c r="AK282" s="32">
        <v>0</v>
      </c>
      <c r="AL282" s="37">
        <v>0</v>
      </c>
      <c r="AM282" t="s">
        <v>138</v>
      </c>
      <c r="AN282" s="34">
        <v>5</v>
      </c>
      <c r="AX282"/>
      <c r="AY282"/>
    </row>
    <row r="283" spans="1:51" x14ac:dyDescent="0.25">
      <c r="A283" t="s">
        <v>1061</v>
      </c>
      <c r="B283" t="s">
        <v>496</v>
      </c>
      <c r="C283" t="s">
        <v>832</v>
      </c>
      <c r="D283" t="s">
        <v>1001</v>
      </c>
      <c r="E283" s="32">
        <v>20.033333333333335</v>
      </c>
      <c r="F283" s="32">
        <v>113.84444444444445</v>
      </c>
      <c r="G283" s="32">
        <v>0</v>
      </c>
      <c r="H283" s="37">
        <v>0</v>
      </c>
      <c r="I283" s="32">
        <v>102.84444444444445</v>
      </c>
      <c r="J283" s="32">
        <v>0</v>
      </c>
      <c r="K283" s="37">
        <v>0</v>
      </c>
      <c r="L283" s="32">
        <v>85.283333333333331</v>
      </c>
      <c r="M283" s="32">
        <v>0</v>
      </c>
      <c r="N283" s="37">
        <v>0</v>
      </c>
      <c r="O283" s="32">
        <v>74.283333333333331</v>
      </c>
      <c r="P283" s="32">
        <v>0</v>
      </c>
      <c r="Q283" s="37">
        <v>0</v>
      </c>
      <c r="R283" s="32">
        <v>5.3555555555555552</v>
      </c>
      <c r="S283" s="32">
        <v>0</v>
      </c>
      <c r="T283" s="37">
        <v>0</v>
      </c>
      <c r="U283" s="32">
        <v>5.6444444444444448</v>
      </c>
      <c r="V283" s="32">
        <v>0</v>
      </c>
      <c r="W283" s="37">
        <v>0</v>
      </c>
      <c r="X283" s="32">
        <v>4.2527777777777782</v>
      </c>
      <c r="Y283" s="32">
        <v>0</v>
      </c>
      <c r="Z283" s="37">
        <v>0</v>
      </c>
      <c r="AA283" s="32">
        <v>0</v>
      </c>
      <c r="AB283" s="32">
        <v>0</v>
      </c>
      <c r="AC283" s="37" t="s">
        <v>1175</v>
      </c>
      <c r="AD283" s="32">
        <v>24.308333333333334</v>
      </c>
      <c r="AE283" s="32">
        <v>0</v>
      </c>
      <c r="AF283" s="37">
        <v>0</v>
      </c>
      <c r="AG283" s="32">
        <v>0</v>
      </c>
      <c r="AH283" s="32">
        <v>0</v>
      </c>
      <c r="AI283" s="37" t="s">
        <v>1175</v>
      </c>
      <c r="AJ283" s="32">
        <v>0</v>
      </c>
      <c r="AK283" s="32">
        <v>0</v>
      </c>
      <c r="AL283" s="37" t="s">
        <v>1175</v>
      </c>
      <c r="AM283" t="s">
        <v>342</v>
      </c>
      <c r="AN283" s="34">
        <v>5</v>
      </c>
      <c r="AX283"/>
      <c r="AY283"/>
    </row>
    <row r="284" spans="1:51" x14ac:dyDescent="0.25">
      <c r="A284" t="s">
        <v>1061</v>
      </c>
      <c r="B284" t="s">
        <v>454</v>
      </c>
      <c r="C284" t="s">
        <v>817</v>
      </c>
      <c r="D284" t="s">
        <v>1005</v>
      </c>
      <c r="E284" s="32">
        <v>45.12222222222222</v>
      </c>
      <c r="F284" s="32">
        <v>191.60888888888888</v>
      </c>
      <c r="G284" s="32">
        <v>0</v>
      </c>
      <c r="H284" s="37">
        <v>0</v>
      </c>
      <c r="I284" s="32">
        <v>162.32833333333332</v>
      </c>
      <c r="J284" s="32">
        <v>0</v>
      </c>
      <c r="K284" s="37">
        <v>0</v>
      </c>
      <c r="L284" s="32">
        <v>54.263888888888886</v>
      </c>
      <c r="M284" s="32">
        <v>0</v>
      </c>
      <c r="N284" s="37">
        <v>0</v>
      </c>
      <c r="O284" s="32">
        <v>24.983333333333334</v>
      </c>
      <c r="P284" s="32">
        <v>0</v>
      </c>
      <c r="Q284" s="37">
        <v>0</v>
      </c>
      <c r="R284" s="32">
        <v>25.211111111111112</v>
      </c>
      <c r="S284" s="32">
        <v>0</v>
      </c>
      <c r="T284" s="37">
        <v>0</v>
      </c>
      <c r="U284" s="32">
        <v>4.0694444444444446</v>
      </c>
      <c r="V284" s="32">
        <v>0</v>
      </c>
      <c r="W284" s="37">
        <v>0</v>
      </c>
      <c r="X284" s="32">
        <v>32.225000000000001</v>
      </c>
      <c r="Y284" s="32">
        <v>0</v>
      </c>
      <c r="Z284" s="37">
        <v>0</v>
      </c>
      <c r="AA284" s="32">
        <v>0</v>
      </c>
      <c r="AB284" s="32">
        <v>0</v>
      </c>
      <c r="AC284" s="37" t="s">
        <v>1175</v>
      </c>
      <c r="AD284" s="32">
        <v>95.389444444444436</v>
      </c>
      <c r="AE284" s="32">
        <v>0</v>
      </c>
      <c r="AF284" s="37">
        <v>0</v>
      </c>
      <c r="AG284" s="32">
        <v>0</v>
      </c>
      <c r="AH284" s="32">
        <v>0</v>
      </c>
      <c r="AI284" s="37" t="s">
        <v>1175</v>
      </c>
      <c r="AJ284" s="32">
        <v>9.7305555555555561</v>
      </c>
      <c r="AK284" s="32">
        <v>0</v>
      </c>
      <c r="AL284" s="37">
        <v>0</v>
      </c>
      <c r="AM284" t="s">
        <v>96</v>
      </c>
      <c r="AN284" s="34">
        <v>5</v>
      </c>
      <c r="AX284"/>
      <c r="AY284"/>
    </row>
    <row r="285" spans="1:51" x14ac:dyDescent="0.25">
      <c r="A285" t="s">
        <v>1061</v>
      </c>
      <c r="B285" t="s">
        <v>569</v>
      </c>
      <c r="C285" t="s">
        <v>785</v>
      </c>
      <c r="D285" t="s">
        <v>992</v>
      </c>
      <c r="E285" s="32">
        <v>46.344444444444441</v>
      </c>
      <c r="F285" s="32">
        <v>203.24277777777775</v>
      </c>
      <c r="G285" s="32">
        <v>10.75</v>
      </c>
      <c r="H285" s="37">
        <v>5.2892408367661015E-2</v>
      </c>
      <c r="I285" s="32">
        <v>188.16499999999996</v>
      </c>
      <c r="J285" s="32">
        <v>10.75</v>
      </c>
      <c r="K285" s="37">
        <v>5.7130709749422061E-2</v>
      </c>
      <c r="L285" s="32">
        <v>41.658333333333331</v>
      </c>
      <c r="M285" s="32">
        <v>0.57777777777777772</v>
      </c>
      <c r="N285" s="37">
        <v>1.3869440554777622E-2</v>
      </c>
      <c r="O285" s="32">
        <v>26.580555555555556</v>
      </c>
      <c r="P285" s="32">
        <v>0.57777777777777772</v>
      </c>
      <c r="Q285" s="37">
        <v>2.1736858605914931E-2</v>
      </c>
      <c r="R285" s="32">
        <v>10.1</v>
      </c>
      <c r="S285" s="32">
        <v>0</v>
      </c>
      <c r="T285" s="37">
        <v>0</v>
      </c>
      <c r="U285" s="32">
        <v>4.9777777777777779</v>
      </c>
      <c r="V285" s="32">
        <v>0</v>
      </c>
      <c r="W285" s="37">
        <v>0</v>
      </c>
      <c r="X285" s="32">
        <v>37.097222222222221</v>
      </c>
      <c r="Y285" s="32">
        <v>3.05</v>
      </c>
      <c r="Z285" s="37">
        <v>8.2216398352676898E-2</v>
      </c>
      <c r="AA285" s="32">
        <v>0</v>
      </c>
      <c r="AB285" s="32">
        <v>0</v>
      </c>
      <c r="AC285" s="37" t="s">
        <v>1175</v>
      </c>
      <c r="AD285" s="32">
        <v>86.251111111111115</v>
      </c>
      <c r="AE285" s="32">
        <v>3.375</v>
      </c>
      <c r="AF285" s="37">
        <v>3.9129930693324398E-2</v>
      </c>
      <c r="AG285" s="32">
        <v>16.416666666666668</v>
      </c>
      <c r="AH285" s="32">
        <v>3.7472222222222222</v>
      </c>
      <c r="AI285" s="37">
        <v>0.22825719120135363</v>
      </c>
      <c r="AJ285" s="32">
        <v>21.819444444444443</v>
      </c>
      <c r="AK285" s="32">
        <v>0</v>
      </c>
      <c r="AL285" s="37">
        <v>0</v>
      </c>
      <c r="AM285" t="s">
        <v>213</v>
      </c>
      <c r="AN285" s="34">
        <v>5</v>
      </c>
      <c r="AX285"/>
      <c r="AY285"/>
    </row>
    <row r="286" spans="1:51" x14ac:dyDescent="0.25">
      <c r="A286" t="s">
        <v>1061</v>
      </c>
      <c r="B286" t="s">
        <v>359</v>
      </c>
      <c r="C286" t="s">
        <v>805</v>
      </c>
      <c r="D286" t="s">
        <v>1003</v>
      </c>
      <c r="E286" s="32">
        <v>44.344444444444441</v>
      </c>
      <c r="F286" s="32">
        <v>142.26388888888889</v>
      </c>
      <c r="G286" s="32">
        <v>0</v>
      </c>
      <c r="H286" s="37">
        <v>0</v>
      </c>
      <c r="I286" s="32">
        <v>77.702777777777783</v>
      </c>
      <c r="J286" s="32">
        <v>0</v>
      </c>
      <c r="K286" s="37">
        <v>0</v>
      </c>
      <c r="L286" s="32">
        <v>40.4</v>
      </c>
      <c r="M286" s="32">
        <v>0</v>
      </c>
      <c r="N286" s="37">
        <v>0</v>
      </c>
      <c r="O286" s="32">
        <v>0</v>
      </c>
      <c r="P286" s="32">
        <v>0</v>
      </c>
      <c r="Q286" s="37" t="s">
        <v>1175</v>
      </c>
      <c r="R286" s="32">
        <v>35.033333333333331</v>
      </c>
      <c r="S286" s="32">
        <v>0</v>
      </c>
      <c r="T286" s="37">
        <v>0</v>
      </c>
      <c r="U286" s="32">
        <v>5.3666666666666663</v>
      </c>
      <c r="V286" s="32">
        <v>0</v>
      </c>
      <c r="W286" s="37">
        <v>0</v>
      </c>
      <c r="X286" s="32">
        <v>0</v>
      </c>
      <c r="Y286" s="32">
        <v>0</v>
      </c>
      <c r="Z286" s="37" t="s">
        <v>1175</v>
      </c>
      <c r="AA286" s="32">
        <v>24.161111111111111</v>
      </c>
      <c r="AB286" s="32">
        <v>0</v>
      </c>
      <c r="AC286" s="37">
        <v>0</v>
      </c>
      <c r="AD286" s="32">
        <v>77.702777777777783</v>
      </c>
      <c r="AE286" s="32">
        <v>0</v>
      </c>
      <c r="AF286" s="37">
        <v>0</v>
      </c>
      <c r="AG286" s="32">
        <v>0</v>
      </c>
      <c r="AH286" s="32">
        <v>0</v>
      </c>
      <c r="AI286" s="37" t="s">
        <v>1175</v>
      </c>
      <c r="AJ286" s="32">
        <v>0</v>
      </c>
      <c r="AK286" s="32">
        <v>0</v>
      </c>
      <c r="AL286" s="37" t="s">
        <v>1175</v>
      </c>
      <c r="AM286" t="s">
        <v>75</v>
      </c>
      <c r="AN286" s="34">
        <v>5</v>
      </c>
      <c r="AX286"/>
      <c r="AY286"/>
    </row>
    <row r="287" spans="1:51" x14ac:dyDescent="0.25">
      <c r="A287" t="s">
        <v>1061</v>
      </c>
      <c r="B287" t="s">
        <v>675</v>
      </c>
      <c r="C287" t="s">
        <v>880</v>
      </c>
      <c r="D287" t="s">
        <v>962</v>
      </c>
      <c r="E287" s="32">
        <v>96.511111111111106</v>
      </c>
      <c r="F287" s="32">
        <v>471.14199999999994</v>
      </c>
      <c r="G287" s="32">
        <v>136.83422222222222</v>
      </c>
      <c r="H287" s="37">
        <v>0.29043095759287485</v>
      </c>
      <c r="I287" s="32">
        <v>439.62533333333329</v>
      </c>
      <c r="J287" s="32">
        <v>134.61199999999999</v>
      </c>
      <c r="K287" s="37">
        <v>0.30619709510219312</v>
      </c>
      <c r="L287" s="32">
        <v>183.08922222222222</v>
      </c>
      <c r="M287" s="32">
        <v>58.889777777777773</v>
      </c>
      <c r="N287" s="37">
        <v>0.32164524521438542</v>
      </c>
      <c r="O287" s="32">
        <v>151.57255555555557</v>
      </c>
      <c r="P287" s="32">
        <v>56.667555555555552</v>
      </c>
      <c r="Q287" s="37">
        <v>0.373864221975101</v>
      </c>
      <c r="R287" s="32">
        <v>23.694444444444443</v>
      </c>
      <c r="S287" s="32">
        <v>0</v>
      </c>
      <c r="T287" s="37">
        <v>0</v>
      </c>
      <c r="U287" s="32">
        <v>7.822222222222222</v>
      </c>
      <c r="V287" s="32">
        <v>2.2222222222222223</v>
      </c>
      <c r="W287" s="37">
        <v>0.28409090909090912</v>
      </c>
      <c r="X287" s="32">
        <v>58.697222222222223</v>
      </c>
      <c r="Y287" s="32">
        <v>11.55</v>
      </c>
      <c r="Z287" s="37">
        <v>0.19677251431546069</v>
      </c>
      <c r="AA287" s="32">
        <v>0</v>
      </c>
      <c r="AB287" s="32">
        <v>0</v>
      </c>
      <c r="AC287" s="37" t="s">
        <v>1175</v>
      </c>
      <c r="AD287" s="32">
        <v>220.08055555555555</v>
      </c>
      <c r="AE287" s="32">
        <v>64.191666666666663</v>
      </c>
      <c r="AF287" s="37">
        <v>0.29167350338891063</v>
      </c>
      <c r="AG287" s="32">
        <v>2.2027777777777779</v>
      </c>
      <c r="AH287" s="32">
        <v>2.2027777777777779</v>
      </c>
      <c r="AI287" s="37">
        <v>1</v>
      </c>
      <c r="AJ287" s="32">
        <v>7.072222222222222</v>
      </c>
      <c r="AK287" s="32">
        <v>0</v>
      </c>
      <c r="AL287" s="37">
        <v>0</v>
      </c>
      <c r="AM287" t="s">
        <v>321</v>
      </c>
      <c r="AN287" s="34">
        <v>5</v>
      </c>
      <c r="AX287"/>
      <c r="AY287"/>
    </row>
    <row r="288" spans="1:51" x14ac:dyDescent="0.25">
      <c r="A288" t="s">
        <v>1061</v>
      </c>
      <c r="B288" t="s">
        <v>535</v>
      </c>
      <c r="C288" t="s">
        <v>721</v>
      </c>
      <c r="D288" t="s">
        <v>970</v>
      </c>
      <c r="E288" s="32">
        <v>54.166666666666664</v>
      </c>
      <c r="F288" s="32">
        <v>211.01944444444445</v>
      </c>
      <c r="G288" s="32">
        <v>13.502777777777778</v>
      </c>
      <c r="H288" s="37">
        <v>6.3988310713862601E-2</v>
      </c>
      <c r="I288" s="32">
        <v>195.7</v>
      </c>
      <c r="J288" s="32">
        <v>13.502777777777778</v>
      </c>
      <c r="K288" s="37">
        <v>6.899733151649351E-2</v>
      </c>
      <c r="L288" s="32">
        <v>38.180555555555557</v>
      </c>
      <c r="M288" s="32">
        <v>3</v>
      </c>
      <c r="N288" s="37">
        <v>7.8574026918879589E-2</v>
      </c>
      <c r="O288" s="32">
        <v>22.861111111111111</v>
      </c>
      <c r="P288" s="32">
        <v>3</v>
      </c>
      <c r="Q288" s="37">
        <v>0.13122721749696234</v>
      </c>
      <c r="R288" s="32">
        <v>9.6361111111111111</v>
      </c>
      <c r="S288" s="32">
        <v>0</v>
      </c>
      <c r="T288" s="37">
        <v>0</v>
      </c>
      <c r="U288" s="32">
        <v>5.6833333333333336</v>
      </c>
      <c r="V288" s="32">
        <v>0</v>
      </c>
      <c r="W288" s="37">
        <v>0</v>
      </c>
      <c r="X288" s="32">
        <v>28.497222222222224</v>
      </c>
      <c r="Y288" s="32">
        <v>8.1694444444444443</v>
      </c>
      <c r="Z288" s="37">
        <v>0.28667511453358024</v>
      </c>
      <c r="AA288" s="32">
        <v>0</v>
      </c>
      <c r="AB288" s="32">
        <v>0</v>
      </c>
      <c r="AC288" s="37" t="s">
        <v>1175</v>
      </c>
      <c r="AD288" s="32">
        <v>82.027777777777771</v>
      </c>
      <c r="AE288" s="32">
        <v>2.3333333333333335</v>
      </c>
      <c r="AF288" s="37">
        <v>2.8445648493057911E-2</v>
      </c>
      <c r="AG288" s="32">
        <v>8.8694444444444436</v>
      </c>
      <c r="AH288" s="32">
        <v>0</v>
      </c>
      <c r="AI288" s="37">
        <v>0</v>
      </c>
      <c r="AJ288" s="32">
        <v>53.444444444444443</v>
      </c>
      <c r="AK288" s="32">
        <v>0</v>
      </c>
      <c r="AL288" s="37">
        <v>0</v>
      </c>
      <c r="AM288" t="s">
        <v>179</v>
      </c>
      <c r="AN288" s="34">
        <v>5</v>
      </c>
      <c r="AX288"/>
      <c r="AY288"/>
    </row>
    <row r="289" spans="1:51" x14ac:dyDescent="0.25">
      <c r="A289" t="s">
        <v>1061</v>
      </c>
      <c r="B289" t="s">
        <v>484</v>
      </c>
      <c r="C289" t="s">
        <v>835</v>
      </c>
      <c r="D289" t="s">
        <v>1012</v>
      </c>
      <c r="E289" s="32">
        <v>30.6</v>
      </c>
      <c r="F289" s="32">
        <v>152.39055555555552</v>
      </c>
      <c r="G289" s="32">
        <v>0</v>
      </c>
      <c r="H289" s="37">
        <v>0</v>
      </c>
      <c r="I289" s="32">
        <v>135.8411111111111</v>
      </c>
      <c r="J289" s="32">
        <v>0</v>
      </c>
      <c r="K289" s="37">
        <v>0</v>
      </c>
      <c r="L289" s="32">
        <v>30.269444444444446</v>
      </c>
      <c r="M289" s="32">
        <v>0</v>
      </c>
      <c r="N289" s="37">
        <v>0</v>
      </c>
      <c r="O289" s="32">
        <v>18.467777777777776</v>
      </c>
      <c r="P289" s="32">
        <v>0</v>
      </c>
      <c r="Q289" s="37">
        <v>0</v>
      </c>
      <c r="R289" s="32">
        <v>8.0849999999999991</v>
      </c>
      <c r="S289" s="32">
        <v>0</v>
      </c>
      <c r="T289" s="37">
        <v>0</v>
      </c>
      <c r="U289" s="32">
        <v>3.7166666666666668</v>
      </c>
      <c r="V289" s="32">
        <v>0</v>
      </c>
      <c r="W289" s="37">
        <v>0</v>
      </c>
      <c r="X289" s="32">
        <v>30.631111111111114</v>
      </c>
      <c r="Y289" s="32">
        <v>0</v>
      </c>
      <c r="Z289" s="37">
        <v>0</v>
      </c>
      <c r="AA289" s="32">
        <v>4.7477777777777801</v>
      </c>
      <c r="AB289" s="32">
        <v>0</v>
      </c>
      <c r="AC289" s="37">
        <v>0</v>
      </c>
      <c r="AD289" s="32">
        <v>81.755555555555517</v>
      </c>
      <c r="AE289" s="32">
        <v>0</v>
      </c>
      <c r="AF289" s="37">
        <v>0</v>
      </c>
      <c r="AG289" s="32">
        <v>0</v>
      </c>
      <c r="AH289" s="32">
        <v>0</v>
      </c>
      <c r="AI289" s="37" t="s">
        <v>1175</v>
      </c>
      <c r="AJ289" s="32">
        <v>4.986666666666669</v>
      </c>
      <c r="AK289" s="32">
        <v>0</v>
      </c>
      <c r="AL289" s="37">
        <v>0</v>
      </c>
      <c r="AM289" t="s">
        <v>126</v>
      </c>
      <c r="AN289" s="34">
        <v>5</v>
      </c>
      <c r="AX289"/>
      <c r="AY289"/>
    </row>
    <row r="290" spans="1:51" x14ac:dyDescent="0.25">
      <c r="A290" t="s">
        <v>1061</v>
      </c>
      <c r="B290" t="s">
        <v>697</v>
      </c>
      <c r="C290" t="s">
        <v>835</v>
      </c>
      <c r="D290" t="s">
        <v>1012</v>
      </c>
      <c r="E290" s="32">
        <v>50.822222222222223</v>
      </c>
      <c r="F290" s="32">
        <v>248.52166666666668</v>
      </c>
      <c r="G290" s="32">
        <v>0</v>
      </c>
      <c r="H290" s="37">
        <v>0</v>
      </c>
      <c r="I290" s="32">
        <v>213.87888888888889</v>
      </c>
      <c r="J290" s="32">
        <v>0</v>
      </c>
      <c r="K290" s="37">
        <v>0</v>
      </c>
      <c r="L290" s="32">
        <v>67.629444444444431</v>
      </c>
      <c r="M290" s="32">
        <v>0</v>
      </c>
      <c r="N290" s="37">
        <v>0</v>
      </c>
      <c r="O290" s="32">
        <v>38.758888888888883</v>
      </c>
      <c r="P290" s="32">
        <v>0</v>
      </c>
      <c r="Q290" s="37">
        <v>0</v>
      </c>
      <c r="R290" s="32">
        <v>23.945555555555543</v>
      </c>
      <c r="S290" s="32">
        <v>0</v>
      </c>
      <c r="T290" s="37">
        <v>0</v>
      </c>
      <c r="U290" s="32">
        <v>4.9249999999999998</v>
      </c>
      <c r="V290" s="32">
        <v>0</v>
      </c>
      <c r="W290" s="37">
        <v>0</v>
      </c>
      <c r="X290" s="32">
        <v>40.084444444444451</v>
      </c>
      <c r="Y290" s="32">
        <v>0</v>
      </c>
      <c r="Z290" s="37">
        <v>0</v>
      </c>
      <c r="AA290" s="32">
        <v>5.7722222222222248</v>
      </c>
      <c r="AB290" s="32">
        <v>0</v>
      </c>
      <c r="AC290" s="37">
        <v>0</v>
      </c>
      <c r="AD290" s="32">
        <v>125.67888888888891</v>
      </c>
      <c r="AE290" s="32">
        <v>0</v>
      </c>
      <c r="AF290" s="37">
        <v>0</v>
      </c>
      <c r="AG290" s="32">
        <v>0</v>
      </c>
      <c r="AH290" s="32">
        <v>0</v>
      </c>
      <c r="AI290" s="37" t="s">
        <v>1175</v>
      </c>
      <c r="AJ290" s="32">
        <v>9.3566666666666638</v>
      </c>
      <c r="AK290" s="32">
        <v>0</v>
      </c>
      <c r="AL290" s="37">
        <v>0</v>
      </c>
      <c r="AM290" t="s">
        <v>344</v>
      </c>
      <c r="AN290" s="34">
        <v>5</v>
      </c>
      <c r="AX290"/>
      <c r="AY290"/>
    </row>
    <row r="291" spans="1:51" x14ac:dyDescent="0.25">
      <c r="A291" t="s">
        <v>1061</v>
      </c>
      <c r="B291" t="s">
        <v>514</v>
      </c>
      <c r="C291" t="s">
        <v>850</v>
      </c>
      <c r="D291" t="s">
        <v>1018</v>
      </c>
      <c r="E291" s="32">
        <v>58.744444444444447</v>
      </c>
      <c r="F291" s="32">
        <v>265.25133333333338</v>
      </c>
      <c r="G291" s="32">
        <v>1.4171111111111108</v>
      </c>
      <c r="H291" s="37">
        <v>5.3425221027268875E-3</v>
      </c>
      <c r="I291" s="32">
        <v>241.91622222222225</v>
      </c>
      <c r="J291" s="32">
        <v>1.4171111111111108</v>
      </c>
      <c r="K291" s="37">
        <v>5.8578589649492963E-3</v>
      </c>
      <c r="L291" s="32">
        <v>52.087000000000018</v>
      </c>
      <c r="M291" s="32">
        <v>0</v>
      </c>
      <c r="N291" s="37">
        <v>0</v>
      </c>
      <c r="O291" s="32">
        <v>28.751888888888899</v>
      </c>
      <c r="P291" s="32">
        <v>0</v>
      </c>
      <c r="Q291" s="37">
        <v>0</v>
      </c>
      <c r="R291" s="32">
        <v>17.912888888888894</v>
      </c>
      <c r="S291" s="32">
        <v>0</v>
      </c>
      <c r="T291" s="37">
        <v>0</v>
      </c>
      <c r="U291" s="32">
        <v>5.4222222222222225</v>
      </c>
      <c r="V291" s="32">
        <v>0</v>
      </c>
      <c r="W291" s="37">
        <v>0</v>
      </c>
      <c r="X291" s="32">
        <v>70.12544444444444</v>
      </c>
      <c r="Y291" s="32">
        <v>0</v>
      </c>
      <c r="Z291" s="37">
        <v>0</v>
      </c>
      <c r="AA291" s="32">
        <v>0</v>
      </c>
      <c r="AB291" s="32">
        <v>0</v>
      </c>
      <c r="AC291" s="37" t="s">
        <v>1175</v>
      </c>
      <c r="AD291" s="32">
        <v>113.32811111111116</v>
      </c>
      <c r="AE291" s="32">
        <v>1.4171111111111108</v>
      </c>
      <c r="AF291" s="37">
        <v>1.2504497756269153E-2</v>
      </c>
      <c r="AG291" s="32">
        <v>24.820888888888874</v>
      </c>
      <c r="AH291" s="32">
        <v>0</v>
      </c>
      <c r="AI291" s="37">
        <v>0</v>
      </c>
      <c r="AJ291" s="32">
        <v>4.8898888888888887</v>
      </c>
      <c r="AK291" s="32">
        <v>0</v>
      </c>
      <c r="AL291" s="37">
        <v>0</v>
      </c>
      <c r="AM291" t="s">
        <v>156</v>
      </c>
      <c r="AN291" s="34">
        <v>5</v>
      </c>
      <c r="AX291"/>
      <c r="AY291"/>
    </row>
    <row r="292" spans="1:51" x14ac:dyDescent="0.25">
      <c r="A292" t="s">
        <v>1061</v>
      </c>
      <c r="B292" t="s">
        <v>511</v>
      </c>
      <c r="C292" t="s">
        <v>827</v>
      </c>
      <c r="D292" t="s">
        <v>1008</v>
      </c>
      <c r="E292" s="32">
        <v>35.088888888888889</v>
      </c>
      <c r="F292" s="32">
        <v>165.02777777777774</v>
      </c>
      <c r="G292" s="32">
        <v>31.25</v>
      </c>
      <c r="H292" s="37">
        <v>0.18936206025921565</v>
      </c>
      <c r="I292" s="32">
        <v>140.5611111111111</v>
      </c>
      <c r="J292" s="32">
        <v>31.25</v>
      </c>
      <c r="K292" s="37">
        <v>0.22232322833089602</v>
      </c>
      <c r="L292" s="32">
        <v>33.411111111111111</v>
      </c>
      <c r="M292" s="32">
        <v>4.8499999999999996</v>
      </c>
      <c r="N292" s="37">
        <v>0.14516129032258063</v>
      </c>
      <c r="O292" s="32">
        <v>8.9444444444444446</v>
      </c>
      <c r="P292" s="32">
        <v>4.8499999999999996</v>
      </c>
      <c r="Q292" s="37">
        <v>0.54223602484472044</v>
      </c>
      <c r="R292" s="32">
        <v>17.277777777777779</v>
      </c>
      <c r="S292" s="32">
        <v>0</v>
      </c>
      <c r="T292" s="37">
        <v>0</v>
      </c>
      <c r="U292" s="32">
        <v>7.1888888888888891</v>
      </c>
      <c r="V292" s="32">
        <v>0</v>
      </c>
      <c r="W292" s="37">
        <v>0</v>
      </c>
      <c r="X292" s="32">
        <v>21.158333333333335</v>
      </c>
      <c r="Y292" s="32">
        <v>4.6138888888888889</v>
      </c>
      <c r="Z292" s="37">
        <v>0.21806485492976235</v>
      </c>
      <c r="AA292" s="32">
        <v>0</v>
      </c>
      <c r="AB292" s="32">
        <v>0</v>
      </c>
      <c r="AC292" s="37" t="s">
        <v>1175</v>
      </c>
      <c r="AD292" s="32">
        <v>91.955555555555549</v>
      </c>
      <c r="AE292" s="32">
        <v>21.786111111111111</v>
      </c>
      <c r="AF292" s="37">
        <v>0.23692000966650559</v>
      </c>
      <c r="AG292" s="32">
        <v>0</v>
      </c>
      <c r="AH292" s="32">
        <v>0</v>
      </c>
      <c r="AI292" s="37" t="s">
        <v>1175</v>
      </c>
      <c r="AJ292" s="32">
        <v>18.502777777777776</v>
      </c>
      <c r="AK292" s="32">
        <v>0</v>
      </c>
      <c r="AL292" s="37">
        <v>0</v>
      </c>
      <c r="AM292" t="s">
        <v>153</v>
      </c>
      <c r="AN292" s="34">
        <v>5</v>
      </c>
      <c r="AX292"/>
      <c r="AY292"/>
    </row>
    <row r="293" spans="1:51" x14ac:dyDescent="0.25">
      <c r="A293" t="s">
        <v>1061</v>
      </c>
      <c r="B293" t="s">
        <v>428</v>
      </c>
      <c r="C293" t="s">
        <v>802</v>
      </c>
      <c r="D293" t="s">
        <v>1002</v>
      </c>
      <c r="E293" s="32">
        <v>77.166666666666671</v>
      </c>
      <c r="F293" s="32">
        <v>286.34444444444443</v>
      </c>
      <c r="G293" s="32">
        <v>41.202777777777783</v>
      </c>
      <c r="H293" s="37">
        <v>0.14389235962904043</v>
      </c>
      <c r="I293" s="32">
        <v>267.59166666666664</v>
      </c>
      <c r="J293" s="32">
        <v>41.202777777777783</v>
      </c>
      <c r="K293" s="37">
        <v>0.15397631133671746</v>
      </c>
      <c r="L293" s="32">
        <v>56.55</v>
      </c>
      <c r="M293" s="32">
        <v>1.075</v>
      </c>
      <c r="N293" s="37">
        <v>1.9009725906277631E-2</v>
      </c>
      <c r="O293" s="32">
        <v>42.738888888888887</v>
      </c>
      <c r="P293" s="32">
        <v>1.075</v>
      </c>
      <c r="Q293" s="37">
        <v>2.5152736253737165E-2</v>
      </c>
      <c r="R293" s="32">
        <v>9.5444444444444443</v>
      </c>
      <c r="S293" s="32">
        <v>0</v>
      </c>
      <c r="T293" s="37">
        <v>0</v>
      </c>
      <c r="U293" s="32">
        <v>4.2666666666666666</v>
      </c>
      <c r="V293" s="32">
        <v>0</v>
      </c>
      <c r="W293" s="37">
        <v>0</v>
      </c>
      <c r="X293" s="32">
        <v>54.288888888888891</v>
      </c>
      <c r="Y293" s="32">
        <v>0</v>
      </c>
      <c r="Z293" s="37">
        <v>0</v>
      </c>
      <c r="AA293" s="32">
        <v>4.9416666666666664</v>
      </c>
      <c r="AB293" s="32">
        <v>0</v>
      </c>
      <c r="AC293" s="37">
        <v>0</v>
      </c>
      <c r="AD293" s="32">
        <v>136.0638888888889</v>
      </c>
      <c r="AE293" s="32">
        <v>40.12777777777778</v>
      </c>
      <c r="AF293" s="37">
        <v>0.29491864524426842</v>
      </c>
      <c r="AG293" s="32">
        <v>3.3972222222222221</v>
      </c>
      <c r="AH293" s="32">
        <v>0</v>
      </c>
      <c r="AI293" s="37">
        <v>0</v>
      </c>
      <c r="AJ293" s="32">
        <v>31.102777777777778</v>
      </c>
      <c r="AK293" s="32">
        <v>0</v>
      </c>
      <c r="AL293" s="37">
        <v>0</v>
      </c>
      <c r="AM293" t="s">
        <v>69</v>
      </c>
      <c r="AN293" s="34">
        <v>5</v>
      </c>
      <c r="AX293"/>
      <c r="AY293"/>
    </row>
    <row r="294" spans="1:51" x14ac:dyDescent="0.25">
      <c r="A294" t="s">
        <v>1061</v>
      </c>
      <c r="B294" t="s">
        <v>617</v>
      </c>
      <c r="C294" t="s">
        <v>773</v>
      </c>
      <c r="D294" t="s">
        <v>983</v>
      </c>
      <c r="E294" s="32">
        <v>150.44444444444446</v>
      </c>
      <c r="F294" s="32">
        <v>697.24166666666667</v>
      </c>
      <c r="G294" s="32">
        <v>53.175000000000004</v>
      </c>
      <c r="H294" s="37">
        <v>7.626480536399384E-2</v>
      </c>
      <c r="I294" s="32">
        <v>626.39722222222224</v>
      </c>
      <c r="J294" s="32">
        <v>53.175000000000004</v>
      </c>
      <c r="K294" s="37">
        <v>8.4890223189935388E-2</v>
      </c>
      <c r="L294" s="32">
        <v>188.80277777777778</v>
      </c>
      <c r="M294" s="32">
        <v>30.975000000000001</v>
      </c>
      <c r="N294" s="37">
        <v>0.16406008621577484</v>
      </c>
      <c r="O294" s="32">
        <v>123.11388888888889</v>
      </c>
      <c r="P294" s="32">
        <v>30.975000000000001</v>
      </c>
      <c r="Q294" s="37">
        <v>0.25159630874754629</v>
      </c>
      <c r="R294" s="32">
        <v>60.62222222222222</v>
      </c>
      <c r="S294" s="32">
        <v>0</v>
      </c>
      <c r="T294" s="37">
        <v>0</v>
      </c>
      <c r="U294" s="32">
        <v>5.0666666666666664</v>
      </c>
      <c r="V294" s="32">
        <v>0</v>
      </c>
      <c r="W294" s="37">
        <v>0</v>
      </c>
      <c r="X294" s="32">
        <v>61.475000000000001</v>
      </c>
      <c r="Y294" s="32">
        <v>8.1361111111111111</v>
      </c>
      <c r="Z294" s="37">
        <v>0.13234828972933893</v>
      </c>
      <c r="AA294" s="32">
        <v>5.1555555555555559</v>
      </c>
      <c r="AB294" s="32">
        <v>0</v>
      </c>
      <c r="AC294" s="37">
        <v>0</v>
      </c>
      <c r="AD294" s="32">
        <v>433.57499999999999</v>
      </c>
      <c r="AE294" s="32">
        <v>14.063888888888888</v>
      </c>
      <c r="AF294" s="37">
        <v>3.2437038318373725E-2</v>
      </c>
      <c r="AG294" s="32">
        <v>0</v>
      </c>
      <c r="AH294" s="32">
        <v>0</v>
      </c>
      <c r="AI294" s="37" t="s">
        <v>1175</v>
      </c>
      <c r="AJ294" s="32">
        <v>8.2333333333333325</v>
      </c>
      <c r="AK294" s="32">
        <v>0</v>
      </c>
      <c r="AL294" s="37">
        <v>0</v>
      </c>
      <c r="AM294" t="s">
        <v>262</v>
      </c>
      <c r="AN294" s="34">
        <v>5</v>
      </c>
      <c r="AX294"/>
      <c r="AY294"/>
    </row>
    <row r="295" spans="1:51" x14ac:dyDescent="0.25">
      <c r="A295" t="s">
        <v>1061</v>
      </c>
      <c r="B295" t="s">
        <v>695</v>
      </c>
      <c r="C295" t="s">
        <v>790</v>
      </c>
      <c r="D295" t="s">
        <v>954</v>
      </c>
      <c r="E295" s="32">
        <v>33.799999999999997</v>
      </c>
      <c r="F295" s="32">
        <v>174.74722222222221</v>
      </c>
      <c r="G295" s="32">
        <v>0.35833333333333334</v>
      </c>
      <c r="H295" s="37">
        <v>2.050580997949419E-3</v>
      </c>
      <c r="I295" s="32">
        <v>150.4</v>
      </c>
      <c r="J295" s="32">
        <v>0.35833333333333334</v>
      </c>
      <c r="K295" s="37">
        <v>2.3825354609929078E-3</v>
      </c>
      <c r="L295" s="32">
        <v>54.800000000000004</v>
      </c>
      <c r="M295" s="32">
        <v>0</v>
      </c>
      <c r="N295" s="37">
        <v>0</v>
      </c>
      <c r="O295" s="32">
        <v>30.452777777777779</v>
      </c>
      <c r="P295" s="32">
        <v>0</v>
      </c>
      <c r="Q295" s="37">
        <v>0</v>
      </c>
      <c r="R295" s="32">
        <v>19.102777777777778</v>
      </c>
      <c r="S295" s="32">
        <v>0</v>
      </c>
      <c r="T295" s="37">
        <v>0</v>
      </c>
      <c r="U295" s="32">
        <v>5.2444444444444445</v>
      </c>
      <c r="V295" s="32">
        <v>0</v>
      </c>
      <c r="W295" s="37">
        <v>0</v>
      </c>
      <c r="X295" s="32">
        <v>39.713888888888889</v>
      </c>
      <c r="Y295" s="32">
        <v>0</v>
      </c>
      <c r="Z295" s="37">
        <v>0</v>
      </c>
      <c r="AA295" s="32">
        <v>0</v>
      </c>
      <c r="AB295" s="32">
        <v>0</v>
      </c>
      <c r="AC295" s="37" t="s">
        <v>1175</v>
      </c>
      <c r="AD295" s="32">
        <v>69.636111111111106</v>
      </c>
      <c r="AE295" s="32">
        <v>0.35833333333333334</v>
      </c>
      <c r="AF295" s="37">
        <v>5.1457975986277877E-3</v>
      </c>
      <c r="AG295" s="32">
        <v>0</v>
      </c>
      <c r="AH295" s="32">
        <v>0</v>
      </c>
      <c r="AI295" s="37" t="s">
        <v>1175</v>
      </c>
      <c r="AJ295" s="32">
        <v>10.597222222222221</v>
      </c>
      <c r="AK295" s="32">
        <v>0</v>
      </c>
      <c r="AL295" s="37">
        <v>0</v>
      </c>
      <c r="AM295" t="s">
        <v>341</v>
      </c>
      <c r="AN295" s="34">
        <v>5</v>
      </c>
      <c r="AX295"/>
      <c r="AY295"/>
    </row>
    <row r="296" spans="1:51" x14ac:dyDescent="0.25">
      <c r="A296" t="s">
        <v>1061</v>
      </c>
      <c r="B296" t="s">
        <v>660</v>
      </c>
      <c r="C296" t="s">
        <v>936</v>
      </c>
      <c r="D296" t="s">
        <v>1019</v>
      </c>
      <c r="E296" s="32">
        <v>45.288888888888891</v>
      </c>
      <c r="F296" s="32">
        <v>200.99200000000002</v>
      </c>
      <c r="G296" s="32">
        <v>0</v>
      </c>
      <c r="H296" s="37">
        <v>0</v>
      </c>
      <c r="I296" s="32">
        <v>196.17022222222224</v>
      </c>
      <c r="J296" s="32">
        <v>0</v>
      </c>
      <c r="K296" s="37">
        <v>0</v>
      </c>
      <c r="L296" s="32">
        <v>45.87766666666667</v>
      </c>
      <c r="M296" s="32">
        <v>0</v>
      </c>
      <c r="N296" s="37">
        <v>0</v>
      </c>
      <c r="O296" s="32">
        <v>41.055888888888894</v>
      </c>
      <c r="P296" s="32">
        <v>0</v>
      </c>
      <c r="Q296" s="37">
        <v>0</v>
      </c>
      <c r="R296" s="32">
        <v>0</v>
      </c>
      <c r="S296" s="32">
        <v>0</v>
      </c>
      <c r="T296" s="37" t="s">
        <v>1175</v>
      </c>
      <c r="U296" s="32">
        <v>4.8217777777777773</v>
      </c>
      <c r="V296" s="32">
        <v>0</v>
      </c>
      <c r="W296" s="37">
        <v>0</v>
      </c>
      <c r="X296" s="32">
        <v>38.055888888888894</v>
      </c>
      <c r="Y296" s="32">
        <v>0</v>
      </c>
      <c r="Z296" s="37">
        <v>0</v>
      </c>
      <c r="AA296" s="32">
        <v>0</v>
      </c>
      <c r="AB296" s="32">
        <v>0</v>
      </c>
      <c r="AC296" s="37" t="s">
        <v>1175</v>
      </c>
      <c r="AD296" s="32">
        <v>114.42155555555559</v>
      </c>
      <c r="AE296" s="32">
        <v>0</v>
      </c>
      <c r="AF296" s="37">
        <v>0</v>
      </c>
      <c r="AG296" s="32">
        <v>2.6368888888888886</v>
      </c>
      <c r="AH296" s="32">
        <v>0</v>
      </c>
      <c r="AI296" s="37">
        <v>0</v>
      </c>
      <c r="AJ296" s="32">
        <v>0</v>
      </c>
      <c r="AK296" s="32">
        <v>0</v>
      </c>
      <c r="AL296" s="37" t="s">
        <v>1175</v>
      </c>
      <c r="AM296" t="s">
        <v>306</v>
      </c>
      <c r="AN296" s="34">
        <v>5</v>
      </c>
      <c r="AX296"/>
      <c r="AY296"/>
    </row>
    <row r="297" spans="1:51" x14ac:dyDescent="0.25">
      <c r="A297" t="s">
        <v>1061</v>
      </c>
      <c r="B297" t="s">
        <v>516</v>
      </c>
      <c r="C297" t="s">
        <v>852</v>
      </c>
      <c r="D297" t="s">
        <v>1001</v>
      </c>
      <c r="E297" s="32">
        <v>35.1</v>
      </c>
      <c r="F297" s="32">
        <v>132.68277777777774</v>
      </c>
      <c r="G297" s="32">
        <v>5.1277777777777782</v>
      </c>
      <c r="H297" s="37">
        <v>3.8646897989775122E-2</v>
      </c>
      <c r="I297" s="32">
        <v>115.08833333333331</v>
      </c>
      <c r="J297" s="32">
        <v>5.1277777777777782</v>
      </c>
      <c r="K297" s="37">
        <v>4.4555148460844102E-2</v>
      </c>
      <c r="L297" s="32">
        <v>45.364777777777775</v>
      </c>
      <c r="M297" s="32">
        <v>1.6611111111111112</v>
      </c>
      <c r="N297" s="37">
        <v>3.6616758473901688E-2</v>
      </c>
      <c r="O297" s="32">
        <v>27.770333333333333</v>
      </c>
      <c r="P297" s="32">
        <v>1.6611111111111112</v>
      </c>
      <c r="Q297" s="37">
        <v>5.9816030696226589E-2</v>
      </c>
      <c r="R297" s="32">
        <v>11.905555555555553</v>
      </c>
      <c r="S297" s="32">
        <v>0</v>
      </c>
      <c r="T297" s="37">
        <v>0</v>
      </c>
      <c r="U297" s="32">
        <v>5.6888888888888891</v>
      </c>
      <c r="V297" s="32">
        <v>0</v>
      </c>
      <c r="W297" s="37">
        <v>0</v>
      </c>
      <c r="X297" s="32">
        <v>0.13444444444444445</v>
      </c>
      <c r="Y297" s="32">
        <v>0</v>
      </c>
      <c r="Z297" s="37">
        <v>0</v>
      </c>
      <c r="AA297" s="32">
        <v>0</v>
      </c>
      <c r="AB297" s="32">
        <v>0</v>
      </c>
      <c r="AC297" s="37" t="s">
        <v>1175</v>
      </c>
      <c r="AD297" s="32">
        <v>75.000555555555536</v>
      </c>
      <c r="AE297" s="32">
        <v>3.4666666666666668</v>
      </c>
      <c r="AF297" s="37">
        <v>4.6221879837927138E-2</v>
      </c>
      <c r="AG297" s="32">
        <v>0</v>
      </c>
      <c r="AH297" s="32">
        <v>0</v>
      </c>
      <c r="AI297" s="37" t="s">
        <v>1175</v>
      </c>
      <c r="AJ297" s="32">
        <v>12.183</v>
      </c>
      <c r="AK297" s="32">
        <v>0</v>
      </c>
      <c r="AL297" s="37">
        <v>0</v>
      </c>
      <c r="AM297" t="s">
        <v>158</v>
      </c>
      <c r="AN297" s="34">
        <v>5</v>
      </c>
      <c r="AX297"/>
      <c r="AY297"/>
    </row>
    <row r="298" spans="1:51" x14ac:dyDescent="0.25">
      <c r="A298" t="s">
        <v>1061</v>
      </c>
      <c r="B298" t="s">
        <v>495</v>
      </c>
      <c r="C298" t="s">
        <v>841</v>
      </c>
      <c r="D298" t="s">
        <v>989</v>
      </c>
      <c r="E298" s="32">
        <v>44.87777777777778</v>
      </c>
      <c r="F298" s="32">
        <v>152.64477777777779</v>
      </c>
      <c r="G298" s="32">
        <v>0</v>
      </c>
      <c r="H298" s="37">
        <v>0</v>
      </c>
      <c r="I298" s="32">
        <v>147.31144444444445</v>
      </c>
      <c r="J298" s="32">
        <v>0</v>
      </c>
      <c r="K298" s="37">
        <v>0</v>
      </c>
      <c r="L298" s="32">
        <v>45.307666666666663</v>
      </c>
      <c r="M298" s="32">
        <v>0</v>
      </c>
      <c r="N298" s="37">
        <v>0</v>
      </c>
      <c r="O298" s="32">
        <v>39.974333333333327</v>
      </c>
      <c r="P298" s="32">
        <v>0</v>
      </c>
      <c r="Q298" s="37">
        <v>0</v>
      </c>
      <c r="R298" s="32">
        <v>0</v>
      </c>
      <c r="S298" s="32">
        <v>0</v>
      </c>
      <c r="T298" s="37" t="s">
        <v>1175</v>
      </c>
      <c r="U298" s="32">
        <v>5.333333333333333</v>
      </c>
      <c r="V298" s="32">
        <v>0</v>
      </c>
      <c r="W298" s="37">
        <v>0</v>
      </c>
      <c r="X298" s="32">
        <v>30.841666666666672</v>
      </c>
      <c r="Y298" s="32">
        <v>0</v>
      </c>
      <c r="Z298" s="37">
        <v>0</v>
      </c>
      <c r="AA298" s="32">
        <v>0</v>
      </c>
      <c r="AB298" s="32">
        <v>0</v>
      </c>
      <c r="AC298" s="37" t="s">
        <v>1175</v>
      </c>
      <c r="AD298" s="32">
        <v>76.495444444444445</v>
      </c>
      <c r="AE298" s="32">
        <v>0</v>
      </c>
      <c r="AF298" s="37">
        <v>0</v>
      </c>
      <c r="AG298" s="32">
        <v>0</v>
      </c>
      <c r="AH298" s="32">
        <v>0</v>
      </c>
      <c r="AI298" s="37" t="s">
        <v>1175</v>
      </c>
      <c r="AJ298" s="32">
        <v>0</v>
      </c>
      <c r="AK298" s="32">
        <v>0</v>
      </c>
      <c r="AL298" s="37" t="s">
        <v>1175</v>
      </c>
      <c r="AM298" t="s">
        <v>137</v>
      </c>
      <c r="AN298" s="34">
        <v>5</v>
      </c>
      <c r="AX298"/>
      <c r="AY298"/>
    </row>
    <row r="299" spans="1:51" x14ac:dyDescent="0.25">
      <c r="A299" t="s">
        <v>1061</v>
      </c>
      <c r="B299" t="s">
        <v>669</v>
      </c>
      <c r="C299" t="s">
        <v>726</v>
      </c>
      <c r="D299" t="s">
        <v>991</v>
      </c>
      <c r="E299" s="32">
        <v>24.155555555555555</v>
      </c>
      <c r="F299" s="32">
        <v>107.7861111111111</v>
      </c>
      <c r="G299" s="32">
        <v>0</v>
      </c>
      <c r="H299" s="37">
        <v>0</v>
      </c>
      <c r="I299" s="32">
        <v>102.71944444444442</v>
      </c>
      <c r="J299" s="32">
        <v>0</v>
      </c>
      <c r="K299" s="37">
        <v>0</v>
      </c>
      <c r="L299" s="32">
        <v>25.841666666666665</v>
      </c>
      <c r="M299" s="32">
        <v>0</v>
      </c>
      <c r="N299" s="37">
        <v>0</v>
      </c>
      <c r="O299" s="32">
        <v>20.774999999999999</v>
      </c>
      <c r="P299" s="32">
        <v>0</v>
      </c>
      <c r="Q299" s="37">
        <v>0</v>
      </c>
      <c r="R299" s="32">
        <v>0</v>
      </c>
      <c r="S299" s="32">
        <v>0</v>
      </c>
      <c r="T299" s="37" t="s">
        <v>1175</v>
      </c>
      <c r="U299" s="32">
        <v>5.0666666666666664</v>
      </c>
      <c r="V299" s="32">
        <v>0</v>
      </c>
      <c r="W299" s="37">
        <v>0</v>
      </c>
      <c r="X299" s="32">
        <v>16.658333333333328</v>
      </c>
      <c r="Y299" s="32">
        <v>0</v>
      </c>
      <c r="Z299" s="37">
        <v>0</v>
      </c>
      <c r="AA299" s="32">
        <v>0</v>
      </c>
      <c r="AB299" s="32">
        <v>0</v>
      </c>
      <c r="AC299" s="37" t="s">
        <v>1175</v>
      </c>
      <c r="AD299" s="32">
        <v>56.158333333333324</v>
      </c>
      <c r="AE299" s="32">
        <v>0</v>
      </c>
      <c r="AF299" s="37">
        <v>0</v>
      </c>
      <c r="AG299" s="32">
        <v>0</v>
      </c>
      <c r="AH299" s="32">
        <v>0</v>
      </c>
      <c r="AI299" s="37" t="s">
        <v>1175</v>
      </c>
      <c r="AJ299" s="32">
        <v>9.1277777777777782</v>
      </c>
      <c r="AK299" s="32">
        <v>0</v>
      </c>
      <c r="AL299" s="37">
        <v>0</v>
      </c>
      <c r="AM299" t="s">
        <v>315</v>
      </c>
      <c r="AN299" s="34">
        <v>5</v>
      </c>
      <c r="AX299"/>
      <c r="AY299"/>
    </row>
    <row r="300" spans="1:51" x14ac:dyDescent="0.25">
      <c r="A300" t="s">
        <v>1061</v>
      </c>
      <c r="B300" t="s">
        <v>365</v>
      </c>
      <c r="C300" t="s">
        <v>765</v>
      </c>
      <c r="D300" t="s">
        <v>980</v>
      </c>
      <c r="E300" s="32">
        <v>38.855555555555554</v>
      </c>
      <c r="F300" s="32">
        <v>158.29444444444442</v>
      </c>
      <c r="G300" s="32">
        <v>1.0305555555555554</v>
      </c>
      <c r="H300" s="37">
        <v>6.5103709683080055E-3</v>
      </c>
      <c r="I300" s="32">
        <v>145.63333333333333</v>
      </c>
      <c r="J300" s="32">
        <v>1.0305555555555554</v>
      </c>
      <c r="K300" s="37">
        <v>7.0763714045929656E-3</v>
      </c>
      <c r="L300" s="32">
        <v>31.888888888888889</v>
      </c>
      <c r="M300" s="32">
        <v>0</v>
      </c>
      <c r="N300" s="37">
        <v>0</v>
      </c>
      <c r="O300" s="32">
        <v>19.227777777777778</v>
      </c>
      <c r="P300" s="32">
        <v>0</v>
      </c>
      <c r="Q300" s="37">
        <v>0</v>
      </c>
      <c r="R300" s="32">
        <v>8.2444444444444436</v>
      </c>
      <c r="S300" s="32">
        <v>0</v>
      </c>
      <c r="T300" s="37">
        <v>0</v>
      </c>
      <c r="U300" s="32">
        <v>4.416666666666667</v>
      </c>
      <c r="V300" s="32">
        <v>0</v>
      </c>
      <c r="W300" s="37">
        <v>0</v>
      </c>
      <c r="X300" s="32">
        <v>33.927777777777777</v>
      </c>
      <c r="Y300" s="32">
        <v>1.0305555555555554</v>
      </c>
      <c r="Z300" s="37">
        <v>3.0374979531684949E-2</v>
      </c>
      <c r="AA300" s="32">
        <v>0</v>
      </c>
      <c r="AB300" s="32">
        <v>0</v>
      </c>
      <c r="AC300" s="37" t="s">
        <v>1175</v>
      </c>
      <c r="AD300" s="32">
        <v>92.477777777777774</v>
      </c>
      <c r="AE300" s="32">
        <v>0</v>
      </c>
      <c r="AF300" s="37">
        <v>0</v>
      </c>
      <c r="AG300" s="32">
        <v>0</v>
      </c>
      <c r="AH300" s="32">
        <v>0</v>
      </c>
      <c r="AI300" s="37" t="s">
        <v>1175</v>
      </c>
      <c r="AJ300" s="32">
        <v>0</v>
      </c>
      <c r="AK300" s="32">
        <v>0</v>
      </c>
      <c r="AL300" s="37" t="s">
        <v>1175</v>
      </c>
      <c r="AM300" t="s">
        <v>5</v>
      </c>
      <c r="AN300" s="34">
        <v>5</v>
      </c>
      <c r="AX300"/>
      <c r="AY300"/>
    </row>
    <row r="301" spans="1:51" x14ac:dyDescent="0.25">
      <c r="A301" t="s">
        <v>1061</v>
      </c>
      <c r="B301" t="s">
        <v>556</v>
      </c>
      <c r="C301" t="s">
        <v>877</v>
      </c>
      <c r="D301" t="s">
        <v>998</v>
      </c>
      <c r="E301" s="32">
        <v>41.733333333333334</v>
      </c>
      <c r="F301" s="32">
        <v>179.59233333333339</v>
      </c>
      <c r="G301" s="32">
        <v>11.784888888888888</v>
      </c>
      <c r="H301" s="37">
        <v>6.5620222590546104E-2</v>
      </c>
      <c r="I301" s="32">
        <v>169.08677777777783</v>
      </c>
      <c r="J301" s="32">
        <v>11.059888888888887</v>
      </c>
      <c r="K301" s="37">
        <v>6.540954316028387E-2</v>
      </c>
      <c r="L301" s="32">
        <v>31.523777777777781</v>
      </c>
      <c r="M301" s="32">
        <v>0.82522222222222219</v>
      </c>
      <c r="N301" s="37">
        <v>2.6177770571772979E-2</v>
      </c>
      <c r="O301" s="32">
        <v>21.018222222222228</v>
      </c>
      <c r="P301" s="32">
        <v>0.10022222222222221</v>
      </c>
      <c r="Q301" s="37">
        <v>4.7683491573449477E-3</v>
      </c>
      <c r="R301" s="32">
        <v>5.3472222222222223</v>
      </c>
      <c r="S301" s="32">
        <v>0.72499999999999998</v>
      </c>
      <c r="T301" s="37">
        <v>0.13558441558441559</v>
      </c>
      <c r="U301" s="32">
        <v>5.1583333333333332</v>
      </c>
      <c r="V301" s="32">
        <v>0</v>
      </c>
      <c r="W301" s="37">
        <v>0</v>
      </c>
      <c r="X301" s="32">
        <v>43.434000000000012</v>
      </c>
      <c r="Y301" s="32">
        <v>10.541666666666666</v>
      </c>
      <c r="Z301" s="37">
        <v>0.24270540743810526</v>
      </c>
      <c r="AA301" s="32">
        <v>0</v>
      </c>
      <c r="AB301" s="32">
        <v>0</v>
      </c>
      <c r="AC301" s="37" t="s">
        <v>1175</v>
      </c>
      <c r="AD301" s="32">
        <v>64.344999999999999</v>
      </c>
      <c r="AE301" s="32">
        <v>0.41800000000000004</v>
      </c>
      <c r="AF301" s="37">
        <v>6.4962312533996432E-3</v>
      </c>
      <c r="AG301" s="32">
        <v>0</v>
      </c>
      <c r="AH301" s="32">
        <v>0</v>
      </c>
      <c r="AI301" s="37" t="s">
        <v>1175</v>
      </c>
      <c r="AJ301" s="32">
        <v>40.289555555555573</v>
      </c>
      <c r="AK301" s="32">
        <v>0</v>
      </c>
      <c r="AL301" s="37">
        <v>0</v>
      </c>
      <c r="AM301" t="s">
        <v>200</v>
      </c>
      <c r="AN301" s="34">
        <v>5</v>
      </c>
      <c r="AX301"/>
      <c r="AY301"/>
    </row>
    <row r="302" spans="1:51" x14ac:dyDescent="0.25">
      <c r="A302" t="s">
        <v>1061</v>
      </c>
      <c r="B302" t="s">
        <v>560</v>
      </c>
      <c r="C302" t="s">
        <v>725</v>
      </c>
      <c r="D302" t="s">
        <v>1001</v>
      </c>
      <c r="E302" s="32">
        <v>64.155555555555551</v>
      </c>
      <c r="F302" s="32">
        <v>230.971</v>
      </c>
      <c r="G302" s="32">
        <v>7.5177777777777788</v>
      </c>
      <c r="H302" s="37">
        <v>3.2548578729701037E-2</v>
      </c>
      <c r="I302" s="32">
        <v>214.52099999999999</v>
      </c>
      <c r="J302" s="32">
        <v>7.5177777777777788</v>
      </c>
      <c r="K302" s="37">
        <v>3.5044484119399866E-2</v>
      </c>
      <c r="L302" s="32">
        <v>51.577777777777783</v>
      </c>
      <c r="M302" s="32">
        <v>0.19444444444444445</v>
      </c>
      <c r="N302" s="37">
        <v>3.7699267557087458E-3</v>
      </c>
      <c r="O302" s="32">
        <v>35.12777777777778</v>
      </c>
      <c r="P302" s="32">
        <v>0.19444444444444445</v>
      </c>
      <c r="Q302" s="37">
        <v>5.5353471453424008E-3</v>
      </c>
      <c r="R302" s="32">
        <v>10.938888888888888</v>
      </c>
      <c r="S302" s="32">
        <v>0</v>
      </c>
      <c r="T302" s="37">
        <v>0</v>
      </c>
      <c r="U302" s="32">
        <v>5.5111111111111111</v>
      </c>
      <c r="V302" s="32">
        <v>0</v>
      </c>
      <c r="W302" s="37">
        <v>0</v>
      </c>
      <c r="X302" s="32">
        <v>47.306444444444445</v>
      </c>
      <c r="Y302" s="32">
        <v>4.2333333333333334</v>
      </c>
      <c r="Z302" s="37">
        <v>8.9487455314991152E-2</v>
      </c>
      <c r="AA302" s="32">
        <v>0</v>
      </c>
      <c r="AB302" s="32">
        <v>0</v>
      </c>
      <c r="AC302" s="37" t="s">
        <v>1175</v>
      </c>
      <c r="AD302" s="32">
        <v>129.86177777777777</v>
      </c>
      <c r="AE302" s="32">
        <v>3.0900000000000003</v>
      </c>
      <c r="AF302" s="37">
        <v>2.3794530252678921E-2</v>
      </c>
      <c r="AG302" s="32">
        <v>0</v>
      </c>
      <c r="AH302" s="32">
        <v>0</v>
      </c>
      <c r="AI302" s="37" t="s">
        <v>1175</v>
      </c>
      <c r="AJ302" s="32">
        <v>2.2250000000000001</v>
      </c>
      <c r="AK302" s="32">
        <v>0</v>
      </c>
      <c r="AL302" s="37">
        <v>0</v>
      </c>
      <c r="AM302" t="s">
        <v>204</v>
      </c>
      <c r="AN302" s="34">
        <v>5</v>
      </c>
      <c r="AX302"/>
      <c r="AY302"/>
    </row>
    <row r="303" spans="1:51" x14ac:dyDescent="0.25">
      <c r="A303" t="s">
        <v>1061</v>
      </c>
      <c r="B303" t="s">
        <v>690</v>
      </c>
      <c r="C303" t="s">
        <v>724</v>
      </c>
      <c r="D303" t="s">
        <v>983</v>
      </c>
      <c r="E303" s="32">
        <v>35.43333333333333</v>
      </c>
      <c r="F303" s="32">
        <v>178.76166666666671</v>
      </c>
      <c r="G303" s="32">
        <v>0</v>
      </c>
      <c r="H303" s="37">
        <v>0</v>
      </c>
      <c r="I303" s="32">
        <v>161.02833333333336</v>
      </c>
      <c r="J303" s="32">
        <v>0</v>
      </c>
      <c r="K303" s="37">
        <v>0</v>
      </c>
      <c r="L303" s="32">
        <v>46.329666666666668</v>
      </c>
      <c r="M303" s="32">
        <v>0</v>
      </c>
      <c r="N303" s="37">
        <v>0</v>
      </c>
      <c r="O303" s="32">
        <v>28.596333333333334</v>
      </c>
      <c r="P303" s="32">
        <v>0</v>
      </c>
      <c r="Q303" s="37">
        <v>0</v>
      </c>
      <c r="R303" s="32">
        <v>12.044444444444444</v>
      </c>
      <c r="S303" s="32">
        <v>0</v>
      </c>
      <c r="T303" s="37">
        <v>0</v>
      </c>
      <c r="U303" s="32">
        <v>5.6888888888888891</v>
      </c>
      <c r="V303" s="32">
        <v>0</v>
      </c>
      <c r="W303" s="37">
        <v>0</v>
      </c>
      <c r="X303" s="32">
        <v>33.159111111111109</v>
      </c>
      <c r="Y303" s="32">
        <v>0</v>
      </c>
      <c r="Z303" s="37">
        <v>0</v>
      </c>
      <c r="AA303" s="32">
        <v>0</v>
      </c>
      <c r="AB303" s="32">
        <v>0</v>
      </c>
      <c r="AC303" s="37" t="s">
        <v>1175</v>
      </c>
      <c r="AD303" s="32">
        <v>99.272888888888929</v>
      </c>
      <c r="AE303" s="32">
        <v>0</v>
      </c>
      <c r="AF303" s="37">
        <v>0</v>
      </c>
      <c r="AG303" s="32">
        <v>0</v>
      </c>
      <c r="AH303" s="32">
        <v>0</v>
      </c>
      <c r="AI303" s="37" t="s">
        <v>1175</v>
      </c>
      <c r="AJ303" s="32">
        <v>0</v>
      </c>
      <c r="AK303" s="32">
        <v>0</v>
      </c>
      <c r="AL303" s="37" t="s">
        <v>1175</v>
      </c>
      <c r="AM303" t="s">
        <v>336</v>
      </c>
      <c r="AN303" s="34">
        <v>5</v>
      </c>
      <c r="AX303"/>
      <c r="AY303"/>
    </row>
    <row r="304" spans="1:51" x14ac:dyDescent="0.25">
      <c r="A304" t="s">
        <v>1061</v>
      </c>
      <c r="B304" t="s">
        <v>369</v>
      </c>
      <c r="C304" t="s">
        <v>767</v>
      </c>
      <c r="D304" t="s">
        <v>974</v>
      </c>
      <c r="E304" s="32">
        <v>65.011111111111106</v>
      </c>
      <c r="F304" s="32">
        <v>199.13333333333335</v>
      </c>
      <c r="G304" s="32">
        <v>26.933333333333337</v>
      </c>
      <c r="H304" s="37">
        <v>0.13525276196853031</v>
      </c>
      <c r="I304" s="32">
        <v>181.9388888888889</v>
      </c>
      <c r="J304" s="32">
        <v>26.933333333333337</v>
      </c>
      <c r="K304" s="37">
        <v>0.1480350545054811</v>
      </c>
      <c r="L304" s="32">
        <v>59.669444444444444</v>
      </c>
      <c r="M304" s="32">
        <v>18.577777777777779</v>
      </c>
      <c r="N304" s="37">
        <v>0.31134490945486709</v>
      </c>
      <c r="O304" s="32">
        <v>46.35</v>
      </c>
      <c r="P304" s="32">
        <v>18.577777777777779</v>
      </c>
      <c r="Q304" s="37">
        <v>0.40081505453673738</v>
      </c>
      <c r="R304" s="32">
        <v>6.0944444444444441</v>
      </c>
      <c r="S304" s="32">
        <v>0</v>
      </c>
      <c r="T304" s="37">
        <v>0</v>
      </c>
      <c r="U304" s="32">
        <v>7.2249999999999996</v>
      </c>
      <c r="V304" s="32">
        <v>0</v>
      </c>
      <c r="W304" s="37">
        <v>0</v>
      </c>
      <c r="X304" s="32">
        <v>26.25</v>
      </c>
      <c r="Y304" s="32">
        <v>8.3555555555555561</v>
      </c>
      <c r="Z304" s="37">
        <v>0.31830687830687832</v>
      </c>
      <c r="AA304" s="32">
        <v>3.875</v>
      </c>
      <c r="AB304" s="32">
        <v>0</v>
      </c>
      <c r="AC304" s="37">
        <v>0</v>
      </c>
      <c r="AD304" s="32">
        <v>92.691666666666663</v>
      </c>
      <c r="AE304" s="32">
        <v>0</v>
      </c>
      <c r="AF304" s="37">
        <v>0</v>
      </c>
      <c r="AG304" s="32">
        <v>0.4777777777777778</v>
      </c>
      <c r="AH304" s="32">
        <v>0</v>
      </c>
      <c r="AI304" s="37">
        <v>0</v>
      </c>
      <c r="AJ304" s="32">
        <v>16.169444444444444</v>
      </c>
      <c r="AK304" s="32">
        <v>0</v>
      </c>
      <c r="AL304" s="37">
        <v>0</v>
      </c>
      <c r="AM304" t="s">
        <v>9</v>
      </c>
      <c r="AN304" s="34">
        <v>5</v>
      </c>
      <c r="AX304"/>
      <c r="AY304"/>
    </row>
    <row r="305" spans="1:51" x14ac:dyDescent="0.25">
      <c r="A305" t="s">
        <v>1061</v>
      </c>
      <c r="B305" t="s">
        <v>603</v>
      </c>
      <c r="C305" t="s">
        <v>759</v>
      </c>
      <c r="D305" t="s">
        <v>1017</v>
      </c>
      <c r="E305" s="32">
        <v>63.8</v>
      </c>
      <c r="F305" s="32">
        <v>192.0277777777778</v>
      </c>
      <c r="G305" s="32">
        <v>0</v>
      </c>
      <c r="H305" s="37">
        <v>0</v>
      </c>
      <c r="I305" s="32">
        <v>175.41111111111113</v>
      </c>
      <c r="J305" s="32">
        <v>0</v>
      </c>
      <c r="K305" s="37">
        <v>0</v>
      </c>
      <c r="L305" s="32">
        <v>35.180555555555557</v>
      </c>
      <c r="M305" s="32">
        <v>0</v>
      </c>
      <c r="N305" s="37">
        <v>0</v>
      </c>
      <c r="O305" s="32">
        <v>24.013888888888889</v>
      </c>
      <c r="P305" s="32">
        <v>0</v>
      </c>
      <c r="Q305" s="37">
        <v>0</v>
      </c>
      <c r="R305" s="32">
        <v>5.6888888888888891</v>
      </c>
      <c r="S305" s="32">
        <v>0</v>
      </c>
      <c r="T305" s="37">
        <v>0</v>
      </c>
      <c r="U305" s="32">
        <v>5.4777777777777779</v>
      </c>
      <c r="V305" s="32">
        <v>0</v>
      </c>
      <c r="W305" s="37">
        <v>0</v>
      </c>
      <c r="X305" s="32">
        <v>49.930555555555557</v>
      </c>
      <c r="Y305" s="32">
        <v>0</v>
      </c>
      <c r="Z305" s="37">
        <v>0</v>
      </c>
      <c r="AA305" s="32">
        <v>5.45</v>
      </c>
      <c r="AB305" s="32">
        <v>0</v>
      </c>
      <c r="AC305" s="37">
        <v>0</v>
      </c>
      <c r="AD305" s="32">
        <v>95.916666666666671</v>
      </c>
      <c r="AE305" s="32">
        <v>0</v>
      </c>
      <c r="AF305" s="37">
        <v>0</v>
      </c>
      <c r="AG305" s="32">
        <v>0</v>
      </c>
      <c r="AH305" s="32">
        <v>0</v>
      </c>
      <c r="AI305" s="37" t="s">
        <v>1175</v>
      </c>
      <c r="AJ305" s="32">
        <v>5.55</v>
      </c>
      <c r="AK305" s="32">
        <v>0</v>
      </c>
      <c r="AL305" s="37">
        <v>0</v>
      </c>
      <c r="AM305" t="s">
        <v>248</v>
      </c>
      <c r="AN305" s="34">
        <v>5</v>
      </c>
      <c r="AX305"/>
      <c r="AY305"/>
    </row>
    <row r="306" spans="1:51" x14ac:dyDescent="0.25">
      <c r="A306" t="s">
        <v>1061</v>
      </c>
      <c r="B306" t="s">
        <v>456</v>
      </c>
      <c r="C306" t="s">
        <v>749</v>
      </c>
      <c r="D306" t="s">
        <v>981</v>
      </c>
      <c r="E306" s="32">
        <v>84.177777777777777</v>
      </c>
      <c r="F306" s="32">
        <v>407.63611111111118</v>
      </c>
      <c r="G306" s="32">
        <v>22.941666666666666</v>
      </c>
      <c r="H306" s="37">
        <v>5.6279770219899272E-2</v>
      </c>
      <c r="I306" s="32">
        <v>377.01666666666665</v>
      </c>
      <c r="J306" s="32">
        <v>22.941666666666666</v>
      </c>
      <c r="K306" s="37">
        <v>6.0850537111533536E-2</v>
      </c>
      <c r="L306" s="32">
        <v>144.30277777777781</v>
      </c>
      <c r="M306" s="32">
        <v>0.84444444444444444</v>
      </c>
      <c r="N306" s="37">
        <v>5.8518932029490451E-3</v>
      </c>
      <c r="O306" s="32">
        <v>113.68333333333334</v>
      </c>
      <c r="P306" s="32">
        <v>0.84444444444444444</v>
      </c>
      <c r="Q306" s="37">
        <v>7.4280408542246983E-3</v>
      </c>
      <c r="R306" s="32">
        <v>25.819444444444443</v>
      </c>
      <c r="S306" s="32">
        <v>0</v>
      </c>
      <c r="T306" s="37">
        <v>0</v>
      </c>
      <c r="U306" s="32">
        <v>4.8</v>
      </c>
      <c r="V306" s="32">
        <v>0</v>
      </c>
      <c r="W306" s="37">
        <v>0</v>
      </c>
      <c r="X306" s="32">
        <v>82.666666666666671</v>
      </c>
      <c r="Y306" s="32">
        <v>0.26666666666666666</v>
      </c>
      <c r="Z306" s="37">
        <v>3.2258064516129028E-3</v>
      </c>
      <c r="AA306" s="32">
        <v>0</v>
      </c>
      <c r="AB306" s="32">
        <v>0</v>
      </c>
      <c r="AC306" s="37" t="s">
        <v>1175</v>
      </c>
      <c r="AD306" s="32">
        <v>172.4</v>
      </c>
      <c r="AE306" s="32">
        <v>21.830555555555556</v>
      </c>
      <c r="AF306" s="37">
        <v>0.12662735241041506</v>
      </c>
      <c r="AG306" s="32">
        <v>3.9138888888888888</v>
      </c>
      <c r="AH306" s="32">
        <v>0</v>
      </c>
      <c r="AI306" s="37">
        <v>0</v>
      </c>
      <c r="AJ306" s="32">
        <v>4.3527777777777779</v>
      </c>
      <c r="AK306" s="32">
        <v>0</v>
      </c>
      <c r="AL306" s="37">
        <v>0</v>
      </c>
      <c r="AM306" t="s">
        <v>98</v>
      </c>
      <c r="AN306" s="34">
        <v>5</v>
      </c>
      <c r="AX306"/>
      <c r="AY306"/>
    </row>
    <row r="307" spans="1:51" x14ac:dyDescent="0.25">
      <c r="A307" t="s">
        <v>1061</v>
      </c>
      <c r="B307" t="s">
        <v>475</v>
      </c>
      <c r="C307" t="s">
        <v>733</v>
      </c>
      <c r="D307" t="s">
        <v>983</v>
      </c>
      <c r="E307" s="32">
        <v>58.68888888888889</v>
      </c>
      <c r="F307" s="32">
        <v>190.1527777777778</v>
      </c>
      <c r="G307" s="32">
        <v>0</v>
      </c>
      <c r="H307" s="37">
        <v>0</v>
      </c>
      <c r="I307" s="32">
        <v>172.11944444444447</v>
      </c>
      <c r="J307" s="32">
        <v>0</v>
      </c>
      <c r="K307" s="37">
        <v>0</v>
      </c>
      <c r="L307" s="32">
        <v>74.111111111111114</v>
      </c>
      <c r="M307" s="32">
        <v>0</v>
      </c>
      <c r="N307" s="37">
        <v>0</v>
      </c>
      <c r="O307" s="32">
        <v>56.522222222222226</v>
      </c>
      <c r="P307" s="32">
        <v>0</v>
      </c>
      <c r="Q307" s="37">
        <v>0</v>
      </c>
      <c r="R307" s="32">
        <v>12.433333333333334</v>
      </c>
      <c r="S307" s="32">
        <v>0</v>
      </c>
      <c r="T307" s="37">
        <v>0</v>
      </c>
      <c r="U307" s="32">
        <v>5.1555555555555559</v>
      </c>
      <c r="V307" s="32">
        <v>0</v>
      </c>
      <c r="W307" s="37">
        <v>0</v>
      </c>
      <c r="X307" s="32">
        <v>17.880555555555556</v>
      </c>
      <c r="Y307" s="32">
        <v>0</v>
      </c>
      <c r="Z307" s="37">
        <v>0</v>
      </c>
      <c r="AA307" s="32">
        <v>0.44444444444444442</v>
      </c>
      <c r="AB307" s="32">
        <v>0</v>
      </c>
      <c r="AC307" s="37">
        <v>0</v>
      </c>
      <c r="AD307" s="32">
        <v>88.516666666666666</v>
      </c>
      <c r="AE307" s="32">
        <v>0</v>
      </c>
      <c r="AF307" s="37">
        <v>0</v>
      </c>
      <c r="AG307" s="32">
        <v>2.713888888888889</v>
      </c>
      <c r="AH307" s="32">
        <v>0</v>
      </c>
      <c r="AI307" s="37">
        <v>0</v>
      </c>
      <c r="AJ307" s="32">
        <v>6.4861111111111107</v>
      </c>
      <c r="AK307" s="32">
        <v>0</v>
      </c>
      <c r="AL307" s="37">
        <v>0</v>
      </c>
      <c r="AM307" t="s">
        <v>117</v>
      </c>
      <c r="AN307" s="34">
        <v>5</v>
      </c>
      <c r="AX307"/>
      <c r="AY307"/>
    </row>
    <row r="308" spans="1:51" x14ac:dyDescent="0.25">
      <c r="A308" t="s">
        <v>1061</v>
      </c>
      <c r="B308" t="s">
        <v>401</v>
      </c>
      <c r="C308" t="s">
        <v>748</v>
      </c>
      <c r="D308" t="s">
        <v>983</v>
      </c>
      <c r="E308" s="32">
        <v>59.68888888888889</v>
      </c>
      <c r="F308" s="32">
        <v>185.93633333333332</v>
      </c>
      <c r="G308" s="32">
        <v>0</v>
      </c>
      <c r="H308" s="37">
        <v>0</v>
      </c>
      <c r="I308" s="32">
        <v>172.3002222222222</v>
      </c>
      <c r="J308" s="32">
        <v>0</v>
      </c>
      <c r="K308" s="37">
        <v>0</v>
      </c>
      <c r="L308" s="32">
        <v>41.661333333333339</v>
      </c>
      <c r="M308" s="32">
        <v>0</v>
      </c>
      <c r="N308" s="37">
        <v>0</v>
      </c>
      <c r="O308" s="32">
        <v>28.025222222222222</v>
      </c>
      <c r="P308" s="32">
        <v>0</v>
      </c>
      <c r="Q308" s="37">
        <v>0</v>
      </c>
      <c r="R308" s="32">
        <v>8.4472222222222229</v>
      </c>
      <c r="S308" s="32">
        <v>0</v>
      </c>
      <c r="T308" s="37">
        <v>0</v>
      </c>
      <c r="U308" s="32">
        <v>5.1888888888888891</v>
      </c>
      <c r="V308" s="32">
        <v>0</v>
      </c>
      <c r="W308" s="37">
        <v>0</v>
      </c>
      <c r="X308" s="32">
        <v>38.666666666666664</v>
      </c>
      <c r="Y308" s="32">
        <v>0</v>
      </c>
      <c r="Z308" s="37">
        <v>0</v>
      </c>
      <c r="AA308" s="32">
        <v>0</v>
      </c>
      <c r="AB308" s="32">
        <v>0</v>
      </c>
      <c r="AC308" s="37" t="s">
        <v>1175</v>
      </c>
      <c r="AD308" s="32">
        <v>105.58611111111111</v>
      </c>
      <c r="AE308" s="32">
        <v>0</v>
      </c>
      <c r="AF308" s="37">
        <v>0</v>
      </c>
      <c r="AG308" s="32">
        <v>2.2222222222222223E-2</v>
      </c>
      <c r="AH308" s="32">
        <v>0</v>
      </c>
      <c r="AI308" s="37">
        <v>0</v>
      </c>
      <c r="AJ308" s="32">
        <v>0</v>
      </c>
      <c r="AK308" s="32">
        <v>0</v>
      </c>
      <c r="AL308" s="37" t="s">
        <v>1175</v>
      </c>
      <c r="AM308" t="s">
        <v>41</v>
      </c>
      <c r="AN308" s="34">
        <v>5</v>
      </c>
      <c r="AX308"/>
      <c r="AY308"/>
    </row>
    <row r="309" spans="1:51" x14ac:dyDescent="0.25">
      <c r="A309" t="s">
        <v>1061</v>
      </c>
      <c r="B309" t="s">
        <v>482</v>
      </c>
      <c r="C309" t="s">
        <v>834</v>
      </c>
      <c r="D309" t="s">
        <v>973</v>
      </c>
      <c r="E309" s="32">
        <v>20.933333333333334</v>
      </c>
      <c r="F309" s="32">
        <v>73.347777777777779</v>
      </c>
      <c r="G309" s="32">
        <v>3.9166666666666665</v>
      </c>
      <c r="H309" s="37">
        <v>5.3398573008346835E-2</v>
      </c>
      <c r="I309" s="32">
        <v>68.50611111111111</v>
      </c>
      <c r="J309" s="32">
        <v>3.9166666666666665</v>
      </c>
      <c r="K309" s="37">
        <v>5.7172515022990651E-2</v>
      </c>
      <c r="L309" s="32">
        <v>19.261666666666667</v>
      </c>
      <c r="M309" s="32">
        <v>0</v>
      </c>
      <c r="N309" s="37">
        <v>0</v>
      </c>
      <c r="O309" s="32">
        <v>14.42</v>
      </c>
      <c r="P309" s="32">
        <v>0</v>
      </c>
      <c r="Q309" s="37">
        <v>0</v>
      </c>
      <c r="R309" s="32">
        <v>1.3944444444444444</v>
      </c>
      <c r="S309" s="32">
        <v>0</v>
      </c>
      <c r="T309" s="37">
        <v>0</v>
      </c>
      <c r="U309" s="32">
        <v>3.4472222222222224</v>
      </c>
      <c r="V309" s="32">
        <v>0</v>
      </c>
      <c r="W309" s="37">
        <v>0</v>
      </c>
      <c r="X309" s="32">
        <v>9.1444444444444439</v>
      </c>
      <c r="Y309" s="32">
        <v>0</v>
      </c>
      <c r="Z309" s="37">
        <v>0</v>
      </c>
      <c r="AA309" s="32">
        <v>0</v>
      </c>
      <c r="AB309" s="32">
        <v>0</v>
      </c>
      <c r="AC309" s="37" t="s">
        <v>1175</v>
      </c>
      <c r="AD309" s="32">
        <v>44.791666666666664</v>
      </c>
      <c r="AE309" s="32">
        <v>3.9166666666666665</v>
      </c>
      <c r="AF309" s="37">
        <v>8.7441860465116275E-2</v>
      </c>
      <c r="AG309" s="32">
        <v>0</v>
      </c>
      <c r="AH309" s="32">
        <v>0</v>
      </c>
      <c r="AI309" s="37" t="s">
        <v>1175</v>
      </c>
      <c r="AJ309" s="32">
        <v>0.15</v>
      </c>
      <c r="AK309" s="32">
        <v>0</v>
      </c>
      <c r="AL309" s="37">
        <v>0</v>
      </c>
      <c r="AM309" t="s">
        <v>124</v>
      </c>
      <c r="AN309" s="34">
        <v>5</v>
      </c>
      <c r="AX309"/>
      <c r="AY309"/>
    </row>
    <row r="310" spans="1:51" x14ac:dyDescent="0.25">
      <c r="A310" t="s">
        <v>1061</v>
      </c>
      <c r="B310" t="s">
        <v>481</v>
      </c>
      <c r="C310" t="s">
        <v>833</v>
      </c>
      <c r="D310" t="s">
        <v>983</v>
      </c>
      <c r="E310" s="32">
        <v>27.266666666666666</v>
      </c>
      <c r="F310" s="32">
        <v>90.461111111111109</v>
      </c>
      <c r="G310" s="32">
        <v>0</v>
      </c>
      <c r="H310" s="37">
        <v>0</v>
      </c>
      <c r="I310" s="32">
        <v>79.013888888888886</v>
      </c>
      <c r="J310" s="32">
        <v>0</v>
      </c>
      <c r="K310" s="37">
        <v>0</v>
      </c>
      <c r="L310" s="32">
        <v>37.861111111111114</v>
      </c>
      <c r="M310" s="32">
        <v>0</v>
      </c>
      <c r="N310" s="37">
        <v>0</v>
      </c>
      <c r="O310" s="32">
        <v>31.372222222222224</v>
      </c>
      <c r="P310" s="32">
        <v>0</v>
      </c>
      <c r="Q310" s="37">
        <v>0</v>
      </c>
      <c r="R310" s="32">
        <v>1.6</v>
      </c>
      <c r="S310" s="32">
        <v>0</v>
      </c>
      <c r="T310" s="37">
        <v>0</v>
      </c>
      <c r="U310" s="32">
        <v>4.8888888888888893</v>
      </c>
      <c r="V310" s="32">
        <v>0</v>
      </c>
      <c r="W310" s="37">
        <v>0</v>
      </c>
      <c r="X310" s="32">
        <v>10.372222222222222</v>
      </c>
      <c r="Y310" s="32">
        <v>0</v>
      </c>
      <c r="Z310" s="37">
        <v>0</v>
      </c>
      <c r="AA310" s="32">
        <v>4.958333333333333</v>
      </c>
      <c r="AB310" s="32">
        <v>0</v>
      </c>
      <c r="AC310" s="37">
        <v>0</v>
      </c>
      <c r="AD310" s="32">
        <v>36.669444444444444</v>
      </c>
      <c r="AE310" s="32">
        <v>0</v>
      </c>
      <c r="AF310" s="37">
        <v>0</v>
      </c>
      <c r="AG310" s="32">
        <v>0.11666666666666667</v>
      </c>
      <c r="AH310" s="32">
        <v>0</v>
      </c>
      <c r="AI310" s="37">
        <v>0</v>
      </c>
      <c r="AJ310" s="32">
        <v>0.48333333333333334</v>
      </c>
      <c r="AK310" s="32">
        <v>0</v>
      </c>
      <c r="AL310" s="37">
        <v>0</v>
      </c>
      <c r="AM310" t="s">
        <v>123</v>
      </c>
      <c r="AN310" s="34">
        <v>5</v>
      </c>
      <c r="AX310"/>
      <c r="AY310"/>
    </row>
    <row r="311" spans="1:51" x14ac:dyDescent="0.25">
      <c r="A311" t="s">
        <v>1061</v>
      </c>
      <c r="B311" t="s">
        <v>391</v>
      </c>
      <c r="C311" t="s">
        <v>778</v>
      </c>
      <c r="D311" t="s">
        <v>979</v>
      </c>
      <c r="E311" s="32">
        <v>43.833333333333336</v>
      </c>
      <c r="F311" s="32">
        <v>153.35555555555555</v>
      </c>
      <c r="G311" s="32">
        <v>0</v>
      </c>
      <c r="H311" s="37">
        <v>0</v>
      </c>
      <c r="I311" s="32">
        <v>142.2138888888889</v>
      </c>
      <c r="J311" s="32">
        <v>0</v>
      </c>
      <c r="K311" s="37">
        <v>0</v>
      </c>
      <c r="L311" s="32">
        <v>28.797222222222224</v>
      </c>
      <c r="M311" s="32">
        <v>0</v>
      </c>
      <c r="N311" s="37">
        <v>0</v>
      </c>
      <c r="O311" s="32">
        <v>19.305555555555557</v>
      </c>
      <c r="P311" s="32">
        <v>0</v>
      </c>
      <c r="Q311" s="37">
        <v>0</v>
      </c>
      <c r="R311" s="32">
        <v>6.9749999999999996</v>
      </c>
      <c r="S311" s="32">
        <v>0</v>
      </c>
      <c r="T311" s="37">
        <v>0</v>
      </c>
      <c r="U311" s="32">
        <v>2.5166666666666666</v>
      </c>
      <c r="V311" s="32">
        <v>0</v>
      </c>
      <c r="W311" s="37">
        <v>0</v>
      </c>
      <c r="X311" s="32">
        <v>34.661111111111111</v>
      </c>
      <c r="Y311" s="32">
        <v>0</v>
      </c>
      <c r="Z311" s="37">
        <v>0</v>
      </c>
      <c r="AA311" s="32">
        <v>1.65</v>
      </c>
      <c r="AB311" s="32">
        <v>0</v>
      </c>
      <c r="AC311" s="37">
        <v>0</v>
      </c>
      <c r="AD311" s="32">
        <v>63.958333333333336</v>
      </c>
      <c r="AE311" s="32">
        <v>0</v>
      </c>
      <c r="AF311" s="37">
        <v>0</v>
      </c>
      <c r="AG311" s="32">
        <v>10.719444444444445</v>
      </c>
      <c r="AH311" s="32">
        <v>0</v>
      </c>
      <c r="AI311" s="37">
        <v>0</v>
      </c>
      <c r="AJ311" s="32">
        <v>13.569444444444445</v>
      </c>
      <c r="AK311" s="32">
        <v>0</v>
      </c>
      <c r="AL311" s="37">
        <v>0</v>
      </c>
      <c r="AM311" t="s">
        <v>31</v>
      </c>
      <c r="AN311" s="34">
        <v>5</v>
      </c>
      <c r="AX311"/>
      <c r="AY311"/>
    </row>
    <row r="312" spans="1:51" x14ac:dyDescent="0.25">
      <c r="A312" t="s">
        <v>1061</v>
      </c>
      <c r="B312" t="s">
        <v>488</v>
      </c>
      <c r="C312" t="s">
        <v>780</v>
      </c>
      <c r="D312" t="s">
        <v>954</v>
      </c>
      <c r="E312" s="32">
        <v>49.4</v>
      </c>
      <c r="F312" s="32">
        <v>176.10555555555555</v>
      </c>
      <c r="G312" s="32">
        <v>0</v>
      </c>
      <c r="H312" s="37">
        <v>0</v>
      </c>
      <c r="I312" s="32">
        <v>156.55555555555554</v>
      </c>
      <c r="J312" s="32">
        <v>0</v>
      </c>
      <c r="K312" s="37">
        <v>0</v>
      </c>
      <c r="L312" s="32">
        <v>56.980555555555561</v>
      </c>
      <c r="M312" s="32">
        <v>0</v>
      </c>
      <c r="N312" s="37">
        <v>0</v>
      </c>
      <c r="O312" s="32">
        <v>38.580555555555556</v>
      </c>
      <c r="P312" s="32">
        <v>0</v>
      </c>
      <c r="Q312" s="37">
        <v>0</v>
      </c>
      <c r="R312" s="32">
        <v>13.155555555555555</v>
      </c>
      <c r="S312" s="32">
        <v>0</v>
      </c>
      <c r="T312" s="37">
        <v>0</v>
      </c>
      <c r="U312" s="32">
        <v>5.2444444444444445</v>
      </c>
      <c r="V312" s="32">
        <v>0</v>
      </c>
      <c r="W312" s="37">
        <v>0</v>
      </c>
      <c r="X312" s="32">
        <v>28.863888888888887</v>
      </c>
      <c r="Y312" s="32">
        <v>0</v>
      </c>
      <c r="Z312" s="37">
        <v>0</v>
      </c>
      <c r="AA312" s="32">
        <v>1.1499999999999999</v>
      </c>
      <c r="AB312" s="32">
        <v>0</v>
      </c>
      <c r="AC312" s="37">
        <v>0</v>
      </c>
      <c r="AD312" s="32">
        <v>81.969444444444449</v>
      </c>
      <c r="AE312" s="32">
        <v>0</v>
      </c>
      <c r="AF312" s="37">
        <v>0</v>
      </c>
      <c r="AG312" s="32">
        <v>4.4416666666666664</v>
      </c>
      <c r="AH312" s="32">
        <v>0</v>
      </c>
      <c r="AI312" s="37">
        <v>0</v>
      </c>
      <c r="AJ312" s="32">
        <v>2.7</v>
      </c>
      <c r="AK312" s="32">
        <v>0</v>
      </c>
      <c r="AL312" s="37">
        <v>0</v>
      </c>
      <c r="AM312" t="s">
        <v>130</v>
      </c>
      <c r="AN312" s="34">
        <v>5</v>
      </c>
      <c r="AX312"/>
      <c r="AY312"/>
    </row>
    <row r="313" spans="1:51" x14ac:dyDescent="0.25">
      <c r="A313" t="s">
        <v>1061</v>
      </c>
      <c r="B313" t="s">
        <v>483</v>
      </c>
      <c r="C313" t="s">
        <v>780</v>
      </c>
      <c r="D313" t="s">
        <v>954</v>
      </c>
      <c r="E313" s="32">
        <v>33.177777777777777</v>
      </c>
      <c r="F313" s="32">
        <v>108.911</v>
      </c>
      <c r="G313" s="32">
        <v>0</v>
      </c>
      <c r="H313" s="37">
        <v>0</v>
      </c>
      <c r="I313" s="32">
        <v>94.290777777777791</v>
      </c>
      <c r="J313" s="32">
        <v>0</v>
      </c>
      <c r="K313" s="37">
        <v>0</v>
      </c>
      <c r="L313" s="32">
        <v>34.072111111111113</v>
      </c>
      <c r="M313" s="32">
        <v>0</v>
      </c>
      <c r="N313" s="37">
        <v>0</v>
      </c>
      <c r="O313" s="32">
        <v>22.896333333333335</v>
      </c>
      <c r="P313" s="32">
        <v>0</v>
      </c>
      <c r="Q313" s="37">
        <v>0</v>
      </c>
      <c r="R313" s="32">
        <v>6.6424444444444442</v>
      </c>
      <c r="S313" s="32">
        <v>0</v>
      </c>
      <c r="T313" s="37">
        <v>0</v>
      </c>
      <c r="U313" s="32">
        <v>4.5333333333333332</v>
      </c>
      <c r="V313" s="32">
        <v>0</v>
      </c>
      <c r="W313" s="37">
        <v>0</v>
      </c>
      <c r="X313" s="32">
        <v>16.205555555555556</v>
      </c>
      <c r="Y313" s="32">
        <v>0</v>
      </c>
      <c r="Z313" s="37">
        <v>0</v>
      </c>
      <c r="AA313" s="32">
        <v>3.4444444444444446</v>
      </c>
      <c r="AB313" s="32">
        <v>0</v>
      </c>
      <c r="AC313" s="37">
        <v>0</v>
      </c>
      <c r="AD313" s="32">
        <v>39.547222222222224</v>
      </c>
      <c r="AE313" s="32">
        <v>0</v>
      </c>
      <c r="AF313" s="37">
        <v>0</v>
      </c>
      <c r="AG313" s="32">
        <v>2.5222222222222221</v>
      </c>
      <c r="AH313" s="32">
        <v>0</v>
      </c>
      <c r="AI313" s="37">
        <v>0</v>
      </c>
      <c r="AJ313" s="32">
        <v>13.119444444444444</v>
      </c>
      <c r="AK313" s="32">
        <v>0</v>
      </c>
      <c r="AL313" s="37">
        <v>0</v>
      </c>
      <c r="AM313" t="s">
        <v>125</v>
      </c>
      <c r="AN313" s="34">
        <v>5</v>
      </c>
      <c r="AX313"/>
      <c r="AY313"/>
    </row>
    <row r="314" spans="1:51" x14ac:dyDescent="0.25">
      <c r="A314" t="s">
        <v>1061</v>
      </c>
      <c r="B314" t="s">
        <v>526</v>
      </c>
      <c r="C314" t="s">
        <v>749</v>
      </c>
      <c r="D314" t="s">
        <v>981</v>
      </c>
      <c r="E314" s="32">
        <v>51.56666666666667</v>
      </c>
      <c r="F314" s="32">
        <v>125.43355555555556</v>
      </c>
      <c r="G314" s="32">
        <v>0</v>
      </c>
      <c r="H314" s="37">
        <v>0</v>
      </c>
      <c r="I314" s="32">
        <v>112.22166666666666</v>
      </c>
      <c r="J314" s="32">
        <v>0</v>
      </c>
      <c r="K314" s="37">
        <v>0</v>
      </c>
      <c r="L314" s="32">
        <v>40.253</v>
      </c>
      <c r="M314" s="32">
        <v>0</v>
      </c>
      <c r="N314" s="37">
        <v>0</v>
      </c>
      <c r="O314" s="32">
        <v>27.041111111111114</v>
      </c>
      <c r="P314" s="32">
        <v>0</v>
      </c>
      <c r="Q314" s="37">
        <v>0</v>
      </c>
      <c r="R314" s="32">
        <v>7.6888888888888891</v>
      </c>
      <c r="S314" s="32">
        <v>0</v>
      </c>
      <c r="T314" s="37">
        <v>0</v>
      </c>
      <c r="U314" s="32">
        <v>5.5229999999999997</v>
      </c>
      <c r="V314" s="32">
        <v>0</v>
      </c>
      <c r="W314" s="37">
        <v>0</v>
      </c>
      <c r="X314" s="32">
        <v>28.272222222222222</v>
      </c>
      <c r="Y314" s="32">
        <v>0</v>
      </c>
      <c r="Z314" s="37">
        <v>0</v>
      </c>
      <c r="AA314" s="32">
        <v>0</v>
      </c>
      <c r="AB314" s="32">
        <v>0</v>
      </c>
      <c r="AC314" s="37" t="s">
        <v>1175</v>
      </c>
      <c r="AD314" s="32">
        <v>53.152777777777779</v>
      </c>
      <c r="AE314" s="32">
        <v>0</v>
      </c>
      <c r="AF314" s="37">
        <v>0</v>
      </c>
      <c r="AG314" s="32">
        <v>0</v>
      </c>
      <c r="AH314" s="32">
        <v>0</v>
      </c>
      <c r="AI314" s="37" t="s">
        <v>1175</v>
      </c>
      <c r="AJ314" s="32">
        <v>3.7555555555555555</v>
      </c>
      <c r="AK314" s="32">
        <v>0</v>
      </c>
      <c r="AL314" s="37">
        <v>0</v>
      </c>
      <c r="AM314" t="s">
        <v>169</v>
      </c>
      <c r="AN314" s="34">
        <v>5</v>
      </c>
      <c r="AX314"/>
      <c r="AY314"/>
    </row>
    <row r="315" spans="1:51" x14ac:dyDescent="0.25">
      <c r="A315" t="s">
        <v>1061</v>
      </c>
      <c r="B315" t="s">
        <v>374</v>
      </c>
      <c r="C315" t="s">
        <v>718</v>
      </c>
      <c r="D315" t="s">
        <v>981</v>
      </c>
      <c r="E315" s="32">
        <v>124.37777777777778</v>
      </c>
      <c r="F315" s="32">
        <v>457.74166666666662</v>
      </c>
      <c r="G315" s="32">
        <v>0</v>
      </c>
      <c r="H315" s="37">
        <v>0</v>
      </c>
      <c r="I315" s="32">
        <v>408.14166666666665</v>
      </c>
      <c r="J315" s="32">
        <v>0</v>
      </c>
      <c r="K315" s="37">
        <v>0</v>
      </c>
      <c r="L315" s="32">
        <v>79.474999999999994</v>
      </c>
      <c r="M315" s="32">
        <v>0</v>
      </c>
      <c r="N315" s="37">
        <v>0</v>
      </c>
      <c r="O315" s="32">
        <v>45.166666666666664</v>
      </c>
      <c r="P315" s="32">
        <v>0</v>
      </c>
      <c r="Q315" s="37">
        <v>0</v>
      </c>
      <c r="R315" s="32">
        <v>29.68611111111111</v>
      </c>
      <c r="S315" s="32">
        <v>0</v>
      </c>
      <c r="T315" s="37">
        <v>0</v>
      </c>
      <c r="U315" s="32">
        <v>4.6222222222222218</v>
      </c>
      <c r="V315" s="32">
        <v>0</v>
      </c>
      <c r="W315" s="37">
        <v>0</v>
      </c>
      <c r="X315" s="32">
        <v>65.783333333333331</v>
      </c>
      <c r="Y315" s="32">
        <v>0</v>
      </c>
      <c r="Z315" s="37">
        <v>0</v>
      </c>
      <c r="AA315" s="32">
        <v>15.291666666666666</v>
      </c>
      <c r="AB315" s="32">
        <v>0</v>
      </c>
      <c r="AC315" s="37">
        <v>0</v>
      </c>
      <c r="AD315" s="32">
        <v>256.14166666666665</v>
      </c>
      <c r="AE315" s="32">
        <v>0</v>
      </c>
      <c r="AF315" s="37">
        <v>0</v>
      </c>
      <c r="AG315" s="32">
        <v>0.2722222222222222</v>
      </c>
      <c r="AH315" s="32">
        <v>0</v>
      </c>
      <c r="AI315" s="37">
        <v>0</v>
      </c>
      <c r="AJ315" s="32">
        <v>40.777777777777779</v>
      </c>
      <c r="AK315" s="32">
        <v>0</v>
      </c>
      <c r="AL315" s="37">
        <v>0</v>
      </c>
      <c r="AM315" t="s">
        <v>14</v>
      </c>
      <c r="AN315" s="34">
        <v>5</v>
      </c>
      <c r="AX315"/>
      <c r="AY315"/>
    </row>
    <row r="316" spans="1:51" x14ac:dyDescent="0.25">
      <c r="A316" t="s">
        <v>1061</v>
      </c>
      <c r="B316" t="s">
        <v>494</v>
      </c>
      <c r="C316" t="s">
        <v>840</v>
      </c>
      <c r="D316" t="s">
        <v>1010</v>
      </c>
      <c r="E316" s="32">
        <v>36.466666666666669</v>
      </c>
      <c r="F316" s="32">
        <v>118.95555555555556</v>
      </c>
      <c r="G316" s="32">
        <v>0</v>
      </c>
      <c r="H316" s="37">
        <v>0</v>
      </c>
      <c r="I316" s="32">
        <v>102.60000000000001</v>
      </c>
      <c r="J316" s="32">
        <v>0</v>
      </c>
      <c r="K316" s="37">
        <v>0</v>
      </c>
      <c r="L316" s="32">
        <v>44.87777777777778</v>
      </c>
      <c r="M316" s="32">
        <v>0</v>
      </c>
      <c r="N316" s="37">
        <v>0</v>
      </c>
      <c r="O316" s="32">
        <v>28.522222222222222</v>
      </c>
      <c r="P316" s="32">
        <v>0</v>
      </c>
      <c r="Q316" s="37">
        <v>0</v>
      </c>
      <c r="R316" s="32">
        <v>10.755555555555556</v>
      </c>
      <c r="S316" s="32">
        <v>0</v>
      </c>
      <c r="T316" s="37">
        <v>0</v>
      </c>
      <c r="U316" s="32">
        <v>5.6</v>
      </c>
      <c r="V316" s="32">
        <v>0</v>
      </c>
      <c r="W316" s="37">
        <v>0</v>
      </c>
      <c r="X316" s="32">
        <v>14.66388888888889</v>
      </c>
      <c r="Y316" s="32">
        <v>0</v>
      </c>
      <c r="Z316" s="37">
        <v>0</v>
      </c>
      <c r="AA316" s="32">
        <v>0</v>
      </c>
      <c r="AB316" s="32">
        <v>0</v>
      </c>
      <c r="AC316" s="37" t="s">
        <v>1175</v>
      </c>
      <c r="AD316" s="32">
        <v>58.50277777777778</v>
      </c>
      <c r="AE316" s="32">
        <v>0</v>
      </c>
      <c r="AF316" s="37">
        <v>0</v>
      </c>
      <c r="AG316" s="32">
        <v>0.91111111111111109</v>
      </c>
      <c r="AH316" s="32">
        <v>0</v>
      </c>
      <c r="AI316" s="37">
        <v>0</v>
      </c>
      <c r="AJ316" s="32">
        <v>0</v>
      </c>
      <c r="AK316" s="32">
        <v>0</v>
      </c>
      <c r="AL316" s="37" t="s">
        <v>1175</v>
      </c>
      <c r="AM316" t="s">
        <v>136</v>
      </c>
      <c r="AN316" s="34">
        <v>5</v>
      </c>
      <c r="AX316"/>
      <c r="AY316"/>
    </row>
    <row r="317" spans="1:51" x14ac:dyDescent="0.25">
      <c r="A317" t="s">
        <v>1061</v>
      </c>
      <c r="B317" t="s">
        <v>379</v>
      </c>
      <c r="C317" t="s">
        <v>768</v>
      </c>
      <c r="D317" t="s">
        <v>983</v>
      </c>
      <c r="E317" s="32">
        <v>128.03333333333333</v>
      </c>
      <c r="F317" s="32">
        <v>481.23888888888894</v>
      </c>
      <c r="G317" s="32">
        <v>0</v>
      </c>
      <c r="H317" s="37">
        <v>0</v>
      </c>
      <c r="I317" s="32">
        <v>453.34722222222223</v>
      </c>
      <c r="J317" s="32">
        <v>0</v>
      </c>
      <c r="K317" s="37">
        <v>0</v>
      </c>
      <c r="L317" s="32">
        <v>106.97499999999999</v>
      </c>
      <c r="M317" s="32">
        <v>0</v>
      </c>
      <c r="N317" s="37">
        <v>0</v>
      </c>
      <c r="O317" s="32">
        <v>90.575000000000003</v>
      </c>
      <c r="P317" s="32">
        <v>0</v>
      </c>
      <c r="Q317" s="37">
        <v>0</v>
      </c>
      <c r="R317" s="32">
        <v>15.155555555555555</v>
      </c>
      <c r="S317" s="32">
        <v>0</v>
      </c>
      <c r="T317" s="37">
        <v>0</v>
      </c>
      <c r="U317" s="32">
        <v>1.2444444444444445</v>
      </c>
      <c r="V317" s="32">
        <v>0</v>
      </c>
      <c r="W317" s="37">
        <v>0</v>
      </c>
      <c r="X317" s="32">
        <v>97.363888888888894</v>
      </c>
      <c r="Y317" s="32">
        <v>0</v>
      </c>
      <c r="Z317" s="37">
        <v>0</v>
      </c>
      <c r="AA317" s="32">
        <v>11.491666666666667</v>
      </c>
      <c r="AB317" s="32">
        <v>0</v>
      </c>
      <c r="AC317" s="37">
        <v>0</v>
      </c>
      <c r="AD317" s="32">
        <v>252.16666666666666</v>
      </c>
      <c r="AE317" s="32">
        <v>0</v>
      </c>
      <c r="AF317" s="37">
        <v>0</v>
      </c>
      <c r="AG317" s="32">
        <v>2.2222222222222223E-2</v>
      </c>
      <c r="AH317" s="32">
        <v>0</v>
      </c>
      <c r="AI317" s="37">
        <v>0</v>
      </c>
      <c r="AJ317" s="32">
        <v>13.219444444444445</v>
      </c>
      <c r="AK317" s="32">
        <v>0</v>
      </c>
      <c r="AL317" s="37">
        <v>0</v>
      </c>
      <c r="AM317" t="s">
        <v>19</v>
      </c>
      <c r="AN317" s="34">
        <v>5</v>
      </c>
      <c r="AX317"/>
      <c r="AY317"/>
    </row>
    <row r="318" spans="1:51" x14ac:dyDescent="0.25">
      <c r="A318" t="s">
        <v>1061</v>
      </c>
      <c r="B318" t="s">
        <v>457</v>
      </c>
      <c r="C318" t="s">
        <v>779</v>
      </c>
      <c r="D318" t="s">
        <v>979</v>
      </c>
      <c r="E318" s="32">
        <v>38.977777777777774</v>
      </c>
      <c r="F318" s="32">
        <v>142.85088888888887</v>
      </c>
      <c r="G318" s="32">
        <v>0</v>
      </c>
      <c r="H318" s="37">
        <v>0</v>
      </c>
      <c r="I318" s="32">
        <v>127.88977777777777</v>
      </c>
      <c r="J318" s="32">
        <v>0</v>
      </c>
      <c r="K318" s="37">
        <v>0</v>
      </c>
      <c r="L318" s="32">
        <v>38.405555555555551</v>
      </c>
      <c r="M318" s="32">
        <v>0</v>
      </c>
      <c r="N318" s="37">
        <v>0</v>
      </c>
      <c r="O318" s="32">
        <v>29.027777777777779</v>
      </c>
      <c r="P318" s="32">
        <v>0</v>
      </c>
      <c r="Q318" s="37">
        <v>0</v>
      </c>
      <c r="R318" s="32">
        <v>4.9333333333333336</v>
      </c>
      <c r="S318" s="32">
        <v>0</v>
      </c>
      <c r="T318" s="37">
        <v>0</v>
      </c>
      <c r="U318" s="32">
        <v>4.4444444444444446</v>
      </c>
      <c r="V318" s="32">
        <v>0</v>
      </c>
      <c r="W318" s="37">
        <v>0</v>
      </c>
      <c r="X318" s="32">
        <v>20.755555555555556</v>
      </c>
      <c r="Y318" s="32">
        <v>0</v>
      </c>
      <c r="Z318" s="37">
        <v>0</v>
      </c>
      <c r="AA318" s="32">
        <v>5.583333333333333</v>
      </c>
      <c r="AB318" s="32">
        <v>0</v>
      </c>
      <c r="AC318" s="37">
        <v>0</v>
      </c>
      <c r="AD318" s="32">
        <v>56.916666666666664</v>
      </c>
      <c r="AE318" s="32">
        <v>0</v>
      </c>
      <c r="AF318" s="37">
        <v>0</v>
      </c>
      <c r="AG318" s="32">
        <v>12.638888888888889</v>
      </c>
      <c r="AH318" s="32">
        <v>0</v>
      </c>
      <c r="AI318" s="37">
        <v>0</v>
      </c>
      <c r="AJ318" s="32">
        <v>8.5508888888888883</v>
      </c>
      <c r="AK318" s="32">
        <v>0</v>
      </c>
      <c r="AL318" s="37">
        <v>0</v>
      </c>
      <c r="AM318" t="s">
        <v>99</v>
      </c>
      <c r="AN318" s="34">
        <v>5</v>
      </c>
      <c r="AX318"/>
      <c r="AY318"/>
    </row>
    <row r="319" spans="1:51" x14ac:dyDescent="0.25">
      <c r="A319" t="s">
        <v>1061</v>
      </c>
      <c r="B319" t="s">
        <v>476</v>
      </c>
      <c r="C319" t="s">
        <v>708</v>
      </c>
      <c r="D319" t="s">
        <v>957</v>
      </c>
      <c r="E319" s="32">
        <v>69.566666666666663</v>
      </c>
      <c r="F319" s="32">
        <v>233.98055555555558</v>
      </c>
      <c r="G319" s="32">
        <v>0</v>
      </c>
      <c r="H319" s="37">
        <v>0</v>
      </c>
      <c r="I319" s="32">
        <v>206.94722222222222</v>
      </c>
      <c r="J319" s="32">
        <v>0</v>
      </c>
      <c r="K319" s="37">
        <v>0</v>
      </c>
      <c r="L319" s="32">
        <v>57.430555555555557</v>
      </c>
      <c r="M319" s="32">
        <v>0</v>
      </c>
      <c r="N319" s="37">
        <v>0</v>
      </c>
      <c r="O319" s="32">
        <v>30.397222222222222</v>
      </c>
      <c r="P319" s="32">
        <v>0</v>
      </c>
      <c r="Q319" s="37">
        <v>0</v>
      </c>
      <c r="R319" s="32">
        <v>22.752777777777776</v>
      </c>
      <c r="S319" s="32">
        <v>0</v>
      </c>
      <c r="T319" s="37">
        <v>0</v>
      </c>
      <c r="U319" s="32">
        <v>4.2805555555555559</v>
      </c>
      <c r="V319" s="32">
        <v>0</v>
      </c>
      <c r="W319" s="37">
        <v>0</v>
      </c>
      <c r="X319" s="32">
        <v>38.041666666666664</v>
      </c>
      <c r="Y319" s="32">
        <v>0</v>
      </c>
      <c r="Z319" s="37">
        <v>0</v>
      </c>
      <c r="AA319" s="32">
        <v>0</v>
      </c>
      <c r="AB319" s="32">
        <v>0</v>
      </c>
      <c r="AC319" s="37" t="s">
        <v>1175</v>
      </c>
      <c r="AD319" s="32">
        <v>115.11666666666666</v>
      </c>
      <c r="AE319" s="32">
        <v>0</v>
      </c>
      <c r="AF319" s="37">
        <v>0</v>
      </c>
      <c r="AG319" s="32">
        <v>9.3416666666666668</v>
      </c>
      <c r="AH319" s="32">
        <v>0</v>
      </c>
      <c r="AI319" s="37">
        <v>0</v>
      </c>
      <c r="AJ319" s="32">
        <v>14.05</v>
      </c>
      <c r="AK319" s="32">
        <v>0</v>
      </c>
      <c r="AL319" s="37">
        <v>0</v>
      </c>
      <c r="AM319" t="s">
        <v>118</v>
      </c>
      <c r="AN319" s="34">
        <v>5</v>
      </c>
      <c r="AX319"/>
      <c r="AY319"/>
    </row>
    <row r="320" spans="1:51" x14ac:dyDescent="0.25">
      <c r="A320" t="s">
        <v>1061</v>
      </c>
      <c r="B320" t="s">
        <v>575</v>
      </c>
      <c r="C320" t="s">
        <v>884</v>
      </c>
      <c r="D320" t="s">
        <v>985</v>
      </c>
      <c r="E320" s="32">
        <v>41.93333333333333</v>
      </c>
      <c r="F320" s="32">
        <v>138.01666666666668</v>
      </c>
      <c r="G320" s="32">
        <v>0</v>
      </c>
      <c r="H320" s="37">
        <v>0</v>
      </c>
      <c r="I320" s="32">
        <v>125.64722222222223</v>
      </c>
      <c r="J320" s="32">
        <v>0</v>
      </c>
      <c r="K320" s="37">
        <v>0</v>
      </c>
      <c r="L320" s="32">
        <v>30.833333333333332</v>
      </c>
      <c r="M320" s="32">
        <v>0</v>
      </c>
      <c r="N320" s="37">
        <v>0</v>
      </c>
      <c r="O320" s="32">
        <v>18.463888888888889</v>
      </c>
      <c r="P320" s="32">
        <v>0</v>
      </c>
      <c r="Q320" s="37">
        <v>0</v>
      </c>
      <c r="R320" s="32">
        <v>8.530555555555555</v>
      </c>
      <c r="S320" s="32">
        <v>0</v>
      </c>
      <c r="T320" s="37">
        <v>0</v>
      </c>
      <c r="U320" s="32">
        <v>3.838888888888889</v>
      </c>
      <c r="V320" s="32">
        <v>0</v>
      </c>
      <c r="W320" s="37">
        <v>0</v>
      </c>
      <c r="X320" s="32">
        <v>14.772222222222222</v>
      </c>
      <c r="Y320" s="32">
        <v>0</v>
      </c>
      <c r="Z320" s="37">
        <v>0</v>
      </c>
      <c r="AA320" s="32">
        <v>0</v>
      </c>
      <c r="AB320" s="32">
        <v>0</v>
      </c>
      <c r="AC320" s="37" t="s">
        <v>1175</v>
      </c>
      <c r="AD320" s="32">
        <v>60.616666666666667</v>
      </c>
      <c r="AE320" s="32">
        <v>0</v>
      </c>
      <c r="AF320" s="37">
        <v>0</v>
      </c>
      <c r="AG320" s="32">
        <v>1.5833333333333333</v>
      </c>
      <c r="AH320" s="32">
        <v>0</v>
      </c>
      <c r="AI320" s="37">
        <v>0</v>
      </c>
      <c r="AJ320" s="32">
        <v>30.211111111111112</v>
      </c>
      <c r="AK320" s="32">
        <v>0</v>
      </c>
      <c r="AL320" s="37">
        <v>0</v>
      </c>
      <c r="AM320" t="s">
        <v>219</v>
      </c>
      <c r="AN320" s="34">
        <v>5</v>
      </c>
      <c r="AX320"/>
      <c r="AY320"/>
    </row>
    <row r="321" spans="1:51" x14ac:dyDescent="0.25">
      <c r="A321" t="s">
        <v>1061</v>
      </c>
      <c r="B321" t="s">
        <v>491</v>
      </c>
      <c r="C321" t="s">
        <v>838</v>
      </c>
      <c r="D321" t="s">
        <v>1013</v>
      </c>
      <c r="E321" s="32">
        <v>34.166666666666664</v>
      </c>
      <c r="F321" s="32">
        <v>120.24166666666667</v>
      </c>
      <c r="G321" s="32">
        <v>0</v>
      </c>
      <c r="H321" s="37">
        <v>0</v>
      </c>
      <c r="I321" s="32">
        <v>106.94444444444446</v>
      </c>
      <c r="J321" s="32">
        <v>0</v>
      </c>
      <c r="K321" s="37">
        <v>0</v>
      </c>
      <c r="L321" s="32">
        <v>45.072222222222223</v>
      </c>
      <c r="M321" s="32">
        <v>0</v>
      </c>
      <c r="N321" s="37">
        <v>0</v>
      </c>
      <c r="O321" s="32">
        <v>35.5</v>
      </c>
      <c r="P321" s="32">
        <v>0</v>
      </c>
      <c r="Q321" s="37">
        <v>0</v>
      </c>
      <c r="R321" s="32">
        <v>4.6500000000000004</v>
      </c>
      <c r="S321" s="32">
        <v>0</v>
      </c>
      <c r="T321" s="37">
        <v>0</v>
      </c>
      <c r="U321" s="32">
        <v>4.9222222222222225</v>
      </c>
      <c r="V321" s="32">
        <v>0</v>
      </c>
      <c r="W321" s="37">
        <v>0</v>
      </c>
      <c r="X321" s="32">
        <v>6.8861111111111111</v>
      </c>
      <c r="Y321" s="32">
        <v>0</v>
      </c>
      <c r="Z321" s="37">
        <v>0</v>
      </c>
      <c r="AA321" s="32">
        <v>3.7250000000000001</v>
      </c>
      <c r="AB321" s="32">
        <v>0</v>
      </c>
      <c r="AC321" s="37">
        <v>0</v>
      </c>
      <c r="AD321" s="32">
        <v>52.013888888888886</v>
      </c>
      <c r="AE321" s="32">
        <v>0</v>
      </c>
      <c r="AF321" s="37">
        <v>0</v>
      </c>
      <c r="AG321" s="32">
        <v>12.180555555555555</v>
      </c>
      <c r="AH321" s="32">
        <v>0</v>
      </c>
      <c r="AI321" s="37">
        <v>0</v>
      </c>
      <c r="AJ321" s="32">
        <v>0.36388888888888887</v>
      </c>
      <c r="AK321" s="32">
        <v>0</v>
      </c>
      <c r="AL321" s="37">
        <v>0</v>
      </c>
      <c r="AM321" t="s">
        <v>133</v>
      </c>
      <c r="AN321" s="34">
        <v>5</v>
      </c>
      <c r="AX321"/>
      <c r="AY321"/>
    </row>
    <row r="322" spans="1:51" x14ac:dyDescent="0.25">
      <c r="A322" t="s">
        <v>1061</v>
      </c>
      <c r="B322" t="s">
        <v>662</v>
      </c>
      <c r="C322" t="s">
        <v>744</v>
      </c>
      <c r="D322" t="s">
        <v>962</v>
      </c>
      <c r="E322" s="32">
        <v>62.788888888888891</v>
      </c>
      <c r="F322" s="32">
        <v>235.90611111111113</v>
      </c>
      <c r="G322" s="32">
        <v>15.452777777777778</v>
      </c>
      <c r="H322" s="37">
        <v>6.5503931648890443E-2</v>
      </c>
      <c r="I322" s="32">
        <v>214.65500000000003</v>
      </c>
      <c r="J322" s="32">
        <v>15.452777777777778</v>
      </c>
      <c r="K322" s="37">
        <v>7.1988902088364004E-2</v>
      </c>
      <c r="L322" s="32">
        <v>51.045555555555531</v>
      </c>
      <c r="M322" s="32">
        <v>1.3777777777777778</v>
      </c>
      <c r="N322" s="37">
        <v>2.699114081104026E-2</v>
      </c>
      <c r="O322" s="32">
        <v>32.031111111111102</v>
      </c>
      <c r="P322" s="32">
        <v>1.3777777777777778</v>
      </c>
      <c r="Q322" s="37">
        <v>4.3013736644928552E-2</v>
      </c>
      <c r="R322" s="32">
        <v>16.525555555555542</v>
      </c>
      <c r="S322" s="32">
        <v>0</v>
      </c>
      <c r="T322" s="37">
        <v>0</v>
      </c>
      <c r="U322" s="32">
        <v>2.4888888888888889</v>
      </c>
      <c r="V322" s="32">
        <v>0</v>
      </c>
      <c r="W322" s="37">
        <v>0</v>
      </c>
      <c r="X322" s="32">
        <v>35.576111111111111</v>
      </c>
      <c r="Y322" s="32">
        <v>4.1305555555555555</v>
      </c>
      <c r="Z322" s="37">
        <v>0.11610475194028452</v>
      </c>
      <c r="AA322" s="32">
        <v>2.2366666666666668</v>
      </c>
      <c r="AB322" s="32">
        <v>0</v>
      </c>
      <c r="AC322" s="37">
        <v>0</v>
      </c>
      <c r="AD322" s="32">
        <v>117.85333333333338</v>
      </c>
      <c r="AE322" s="32">
        <v>9.9444444444444446</v>
      </c>
      <c r="AF322" s="37">
        <v>8.4379831806011205E-2</v>
      </c>
      <c r="AG322" s="32">
        <v>0</v>
      </c>
      <c r="AH322" s="32">
        <v>0</v>
      </c>
      <c r="AI322" s="37" t="s">
        <v>1175</v>
      </c>
      <c r="AJ322" s="32">
        <v>29.194444444444439</v>
      </c>
      <c r="AK322" s="32">
        <v>0</v>
      </c>
      <c r="AL322" s="37">
        <v>0</v>
      </c>
      <c r="AM322" t="s">
        <v>308</v>
      </c>
      <c r="AN322" s="34">
        <v>5</v>
      </c>
      <c r="AX322"/>
      <c r="AY322"/>
    </row>
    <row r="323" spans="1:51" x14ac:dyDescent="0.25">
      <c r="A323" t="s">
        <v>1061</v>
      </c>
      <c r="B323" t="s">
        <v>591</v>
      </c>
      <c r="C323" t="s">
        <v>784</v>
      </c>
      <c r="D323" t="s">
        <v>988</v>
      </c>
      <c r="E323" s="32">
        <v>62.277777777777779</v>
      </c>
      <c r="F323" s="32">
        <v>234.7586666666667</v>
      </c>
      <c r="G323" s="32">
        <v>0</v>
      </c>
      <c r="H323" s="37">
        <v>0</v>
      </c>
      <c r="I323" s="32">
        <v>206.55588888888892</v>
      </c>
      <c r="J323" s="32">
        <v>0</v>
      </c>
      <c r="K323" s="37">
        <v>0</v>
      </c>
      <c r="L323" s="32">
        <v>76.711333333333329</v>
      </c>
      <c r="M323" s="32">
        <v>0</v>
      </c>
      <c r="N323" s="37">
        <v>0</v>
      </c>
      <c r="O323" s="32">
        <v>48.50855555555556</v>
      </c>
      <c r="P323" s="32">
        <v>0</v>
      </c>
      <c r="Q323" s="37">
        <v>0</v>
      </c>
      <c r="R323" s="32">
        <v>22.774999999999999</v>
      </c>
      <c r="S323" s="32">
        <v>0</v>
      </c>
      <c r="T323" s="37">
        <v>0</v>
      </c>
      <c r="U323" s="32">
        <v>5.427777777777778</v>
      </c>
      <c r="V323" s="32">
        <v>0</v>
      </c>
      <c r="W323" s="37">
        <v>0</v>
      </c>
      <c r="X323" s="32">
        <v>18.768555555555558</v>
      </c>
      <c r="Y323" s="32">
        <v>0</v>
      </c>
      <c r="Z323" s="37">
        <v>0</v>
      </c>
      <c r="AA323" s="32">
        <v>0</v>
      </c>
      <c r="AB323" s="32">
        <v>0</v>
      </c>
      <c r="AC323" s="37" t="s">
        <v>1175</v>
      </c>
      <c r="AD323" s="32">
        <v>124.89822222222223</v>
      </c>
      <c r="AE323" s="32">
        <v>0</v>
      </c>
      <c r="AF323" s="37">
        <v>0</v>
      </c>
      <c r="AG323" s="32">
        <v>0</v>
      </c>
      <c r="AH323" s="32">
        <v>0</v>
      </c>
      <c r="AI323" s="37" t="s">
        <v>1175</v>
      </c>
      <c r="AJ323" s="32">
        <v>14.380555555555556</v>
      </c>
      <c r="AK323" s="32">
        <v>0</v>
      </c>
      <c r="AL323" s="37">
        <v>0</v>
      </c>
      <c r="AM323" t="s">
        <v>236</v>
      </c>
      <c r="AN323" s="34">
        <v>5</v>
      </c>
      <c r="AX323"/>
      <c r="AY323"/>
    </row>
    <row r="324" spans="1:51" x14ac:dyDescent="0.25">
      <c r="A324" t="s">
        <v>1061</v>
      </c>
      <c r="B324" t="s">
        <v>461</v>
      </c>
      <c r="C324" t="s">
        <v>822</v>
      </c>
      <c r="D324" t="s">
        <v>992</v>
      </c>
      <c r="E324" s="32">
        <v>36.155555555555559</v>
      </c>
      <c r="F324" s="32">
        <v>131.30277777777778</v>
      </c>
      <c r="G324" s="32">
        <v>0</v>
      </c>
      <c r="H324" s="37">
        <v>0</v>
      </c>
      <c r="I324" s="32">
        <v>111.18055555555554</v>
      </c>
      <c r="J324" s="32">
        <v>0</v>
      </c>
      <c r="K324" s="37">
        <v>0</v>
      </c>
      <c r="L324" s="32">
        <v>29.183333333333334</v>
      </c>
      <c r="M324" s="32">
        <v>0</v>
      </c>
      <c r="N324" s="37">
        <v>0</v>
      </c>
      <c r="O324" s="32">
        <v>9.0611111111111118</v>
      </c>
      <c r="P324" s="32">
        <v>0</v>
      </c>
      <c r="Q324" s="37">
        <v>0</v>
      </c>
      <c r="R324" s="32">
        <v>10.238888888888889</v>
      </c>
      <c r="S324" s="32">
        <v>0</v>
      </c>
      <c r="T324" s="37">
        <v>0</v>
      </c>
      <c r="U324" s="32">
        <v>9.8833333333333329</v>
      </c>
      <c r="V324" s="32">
        <v>0</v>
      </c>
      <c r="W324" s="37">
        <v>0</v>
      </c>
      <c r="X324" s="32">
        <v>33.87222222222222</v>
      </c>
      <c r="Y324" s="32">
        <v>0</v>
      </c>
      <c r="Z324" s="37">
        <v>0</v>
      </c>
      <c r="AA324" s="32">
        <v>0</v>
      </c>
      <c r="AB324" s="32">
        <v>0</v>
      </c>
      <c r="AC324" s="37" t="s">
        <v>1175</v>
      </c>
      <c r="AD324" s="32">
        <v>68.24722222222222</v>
      </c>
      <c r="AE324" s="32">
        <v>0</v>
      </c>
      <c r="AF324" s="37">
        <v>0</v>
      </c>
      <c r="AG324" s="32">
        <v>0</v>
      </c>
      <c r="AH324" s="32">
        <v>0</v>
      </c>
      <c r="AI324" s="37" t="s">
        <v>1175</v>
      </c>
      <c r="AJ324" s="32">
        <v>0</v>
      </c>
      <c r="AK324" s="32">
        <v>0</v>
      </c>
      <c r="AL324" s="37" t="s">
        <v>1175</v>
      </c>
      <c r="AM324" t="s">
        <v>103</v>
      </c>
      <c r="AN324" s="34">
        <v>5</v>
      </c>
      <c r="AX324"/>
      <c r="AY324"/>
    </row>
    <row r="325" spans="1:51" x14ac:dyDescent="0.25">
      <c r="A325" t="s">
        <v>1061</v>
      </c>
      <c r="B325" t="s">
        <v>452</v>
      </c>
      <c r="C325" t="s">
        <v>815</v>
      </c>
      <c r="D325" t="s">
        <v>983</v>
      </c>
      <c r="E325" s="32">
        <v>58.522222222222226</v>
      </c>
      <c r="F325" s="32">
        <v>169.98611111111111</v>
      </c>
      <c r="G325" s="32">
        <v>0</v>
      </c>
      <c r="H325" s="37">
        <v>0</v>
      </c>
      <c r="I325" s="32">
        <v>157.54444444444445</v>
      </c>
      <c r="J325" s="32">
        <v>0</v>
      </c>
      <c r="K325" s="37">
        <v>0</v>
      </c>
      <c r="L325" s="32">
        <v>24.930555555555557</v>
      </c>
      <c r="M325" s="32">
        <v>0</v>
      </c>
      <c r="N325" s="37">
        <v>0</v>
      </c>
      <c r="O325" s="32">
        <v>12.488888888888889</v>
      </c>
      <c r="P325" s="32">
        <v>0</v>
      </c>
      <c r="Q325" s="37">
        <v>0</v>
      </c>
      <c r="R325" s="32">
        <v>6.7527777777777782</v>
      </c>
      <c r="S325" s="32">
        <v>0</v>
      </c>
      <c r="T325" s="37">
        <v>0</v>
      </c>
      <c r="U325" s="32">
        <v>5.6888888888888891</v>
      </c>
      <c r="V325" s="32">
        <v>0</v>
      </c>
      <c r="W325" s="37">
        <v>0</v>
      </c>
      <c r="X325" s="32">
        <v>45.611111111111114</v>
      </c>
      <c r="Y325" s="32">
        <v>0</v>
      </c>
      <c r="Z325" s="37">
        <v>0</v>
      </c>
      <c r="AA325" s="32">
        <v>0</v>
      </c>
      <c r="AB325" s="32">
        <v>0</v>
      </c>
      <c r="AC325" s="37" t="s">
        <v>1175</v>
      </c>
      <c r="AD325" s="32">
        <v>99.444444444444443</v>
      </c>
      <c r="AE325" s="32">
        <v>0</v>
      </c>
      <c r="AF325" s="37">
        <v>0</v>
      </c>
      <c r="AG325" s="32">
        <v>0</v>
      </c>
      <c r="AH325" s="32">
        <v>0</v>
      </c>
      <c r="AI325" s="37" t="s">
        <v>1175</v>
      </c>
      <c r="AJ325" s="32">
        <v>0</v>
      </c>
      <c r="AK325" s="32">
        <v>0</v>
      </c>
      <c r="AL325" s="37" t="s">
        <v>1175</v>
      </c>
      <c r="AM325" t="s">
        <v>94</v>
      </c>
      <c r="AN325" s="34">
        <v>5</v>
      </c>
      <c r="AX325"/>
      <c r="AY325"/>
    </row>
    <row r="326" spans="1:51" x14ac:dyDescent="0.25">
      <c r="A326" t="s">
        <v>1061</v>
      </c>
      <c r="B326" t="s">
        <v>392</v>
      </c>
      <c r="C326" t="s">
        <v>748</v>
      </c>
      <c r="D326" t="s">
        <v>983</v>
      </c>
      <c r="E326" s="32">
        <v>89.766666666666666</v>
      </c>
      <c r="F326" s="32">
        <v>264.33933333333329</v>
      </c>
      <c r="G326" s="32">
        <v>52.197111111111106</v>
      </c>
      <c r="H326" s="37">
        <v>0.19746252081709789</v>
      </c>
      <c r="I326" s="32">
        <v>254.21711111111108</v>
      </c>
      <c r="J326" s="32">
        <v>49.863777777777777</v>
      </c>
      <c r="K326" s="37">
        <v>0.1961464260208029</v>
      </c>
      <c r="L326" s="32">
        <v>55.418777777777777</v>
      </c>
      <c r="M326" s="32">
        <v>14.47388888888889</v>
      </c>
      <c r="N326" s="37">
        <v>0.26117300794556197</v>
      </c>
      <c r="O326" s="32">
        <v>45.296555555555557</v>
      </c>
      <c r="P326" s="32">
        <v>12.140555555555556</v>
      </c>
      <c r="Q326" s="37">
        <v>0.26802381343688142</v>
      </c>
      <c r="R326" s="32">
        <v>5.166666666666667</v>
      </c>
      <c r="S326" s="32">
        <v>2.3333333333333335</v>
      </c>
      <c r="T326" s="37">
        <v>0.45161290322580644</v>
      </c>
      <c r="U326" s="32">
        <v>4.9555555555555557</v>
      </c>
      <c r="V326" s="32">
        <v>0</v>
      </c>
      <c r="W326" s="37">
        <v>0</v>
      </c>
      <c r="X326" s="32">
        <v>40.607777777777798</v>
      </c>
      <c r="Y326" s="32">
        <v>7.0840000000000005</v>
      </c>
      <c r="Z326" s="37">
        <v>0.17444933920704839</v>
      </c>
      <c r="AA326" s="32">
        <v>0</v>
      </c>
      <c r="AB326" s="32">
        <v>0</v>
      </c>
      <c r="AC326" s="37" t="s">
        <v>1175</v>
      </c>
      <c r="AD326" s="32">
        <v>140.47044444444441</v>
      </c>
      <c r="AE326" s="32">
        <v>25.347555555555552</v>
      </c>
      <c r="AF326" s="37">
        <v>0.18044760700946186</v>
      </c>
      <c r="AG326" s="32">
        <v>0</v>
      </c>
      <c r="AH326" s="32">
        <v>0</v>
      </c>
      <c r="AI326" s="37" t="s">
        <v>1175</v>
      </c>
      <c r="AJ326" s="32">
        <v>27.842333333333322</v>
      </c>
      <c r="AK326" s="32">
        <v>5.291666666666667</v>
      </c>
      <c r="AL326" s="37">
        <v>0.19005830450034131</v>
      </c>
      <c r="AM326" t="s">
        <v>32</v>
      </c>
      <c r="AN326" s="34">
        <v>5</v>
      </c>
      <c r="AX326"/>
      <c r="AY326"/>
    </row>
    <row r="327" spans="1:51" x14ac:dyDescent="0.25">
      <c r="A327" t="s">
        <v>1061</v>
      </c>
      <c r="B327" t="s">
        <v>692</v>
      </c>
      <c r="C327" t="s">
        <v>949</v>
      </c>
      <c r="D327" t="s">
        <v>983</v>
      </c>
      <c r="E327" s="32">
        <v>86.766666666666666</v>
      </c>
      <c r="F327" s="32">
        <v>279.18155555555558</v>
      </c>
      <c r="G327" s="32">
        <v>81.045222222222208</v>
      </c>
      <c r="H327" s="37">
        <v>0.29029576134048962</v>
      </c>
      <c r="I327" s="32">
        <v>251.95966666666666</v>
      </c>
      <c r="J327" s="32">
        <v>81.045222222222208</v>
      </c>
      <c r="K327" s="37">
        <v>0.32165950723153658</v>
      </c>
      <c r="L327" s="32">
        <v>54.193888888888893</v>
      </c>
      <c r="M327" s="32">
        <v>16.864333333333338</v>
      </c>
      <c r="N327" s="37">
        <v>0.31118514797691421</v>
      </c>
      <c r="O327" s="32">
        <v>34.484888888888889</v>
      </c>
      <c r="P327" s="32">
        <v>16.864333333333338</v>
      </c>
      <c r="Q327" s="37">
        <v>0.48903545514299351</v>
      </c>
      <c r="R327" s="32">
        <v>15.79788888888889</v>
      </c>
      <c r="S327" s="32">
        <v>0</v>
      </c>
      <c r="T327" s="37">
        <v>0</v>
      </c>
      <c r="U327" s="32">
        <v>3.911111111111111</v>
      </c>
      <c r="V327" s="32">
        <v>0</v>
      </c>
      <c r="W327" s="37">
        <v>0</v>
      </c>
      <c r="X327" s="32">
        <v>70.065777777777782</v>
      </c>
      <c r="Y327" s="32">
        <v>7.9553333333333338</v>
      </c>
      <c r="Z327" s="37">
        <v>0.11354092662133361</v>
      </c>
      <c r="AA327" s="32">
        <v>7.5128888888888889</v>
      </c>
      <c r="AB327" s="32">
        <v>0</v>
      </c>
      <c r="AC327" s="37">
        <v>0</v>
      </c>
      <c r="AD327" s="32">
        <v>139.37711111111111</v>
      </c>
      <c r="AE327" s="32">
        <v>52.501666666666644</v>
      </c>
      <c r="AF327" s="37">
        <v>0.3766878668105873</v>
      </c>
      <c r="AG327" s="32">
        <v>0</v>
      </c>
      <c r="AH327" s="32">
        <v>0</v>
      </c>
      <c r="AI327" s="37" t="s">
        <v>1175</v>
      </c>
      <c r="AJ327" s="32">
        <v>8.03188888888889</v>
      </c>
      <c r="AK327" s="32">
        <v>3.7238888888888888</v>
      </c>
      <c r="AL327" s="37">
        <v>0.46363799853362286</v>
      </c>
      <c r="AM327" t="s">
        <v>338</v>
      </c>
      <c r="AN327" s="34">
        <v>5</v>
      </c>
      <c r="AX327"/>
      <c r="AY327"/>
    </row>
    <row r="328" spans="1:51" x14ac:dyDescent="0.25">
      <c r="A328" t="s">
        <v>1061</v>
      </c>
      <c r="B328" t="s">
        <v>384</v>
      </c>
      <c r="C328" t="s">
        <v>768</v>
      </c>
      <c r="D328" t="s">
        <v>983</v>
      </c>
      <c r="E328" s="32">
        <v>88.988888888888894</v>
      </c>
      <c r="F328" s="32">
        <v>333.75633333333337</v>
      </c>
      <c r="G328" s="32">
        <v>137.55177777777777</v>
      </c>
      <c r="H328" s="37">
        <v>0.41213233739717625</v>
      </c>
      <c r="I328" s="32">
        <v>305.94522222222224</v>
      </c>
      <c r="J328" s="32">
        <v>137.55177777777777</v>
      </c>
      <c r="K328" s="37">
        <v>0.44959609690478358</v>
      </c>
      <c r="L328" s="32">
        <v>62.129888888888907</v>
      </c>
      <c r="M328" s="32">
        <v>7.0432222222222229</v>
      </c>
      <c r="N328" s="37">
        <v>0.11336286525182904</v>
      </c>
      <c r="O328" s="32">
        <v>34.763222222222232</v>
      </c>
      <c r="P328" s="32">
        <v>7.0432222222222229</v>
      </c>
      <c r="Q328" s="37">
        <v>0.20260556335079535</v>
      </c>
      <c r="R328" s="32">
        <v>22.033333333333335</v>
      </c>
      <c r="S328" s="32">
        <v>0</v>
      </c>
      <c r="T328" s="37">
        <v>0</v>
      </c>
      <c r="U328" s="32">
        <v>5.333333333333333</v>
      </c>
      <c r="V328" s="32">
        <v>0</v>
      </c>
      <c r="W328" s="37">
        <v>0</v>
      </c>
      <c r="X328" s="32">
        <v>81.299888888888901</v>
      </c>
      <c r="Y328" s="32">
        <v>12.798999999999998</v>
      </c>
      <c r="Z328" s="37">
        <v>0.15742948944853002</v>
      </c>
      <c r="AA328" s="32">
        <v>0.44444444444444442</v>
      </c>
      <c r="AB328" s="32">
        <v>0</v>
      </c>
      <c r="AC328" s="37">
        <v>0</v>
      </c>
      <c r="AD328" s="32">
        <v>177.1898888888889</v>
      </c>
      <c r="AE328" s="32">
        <v>111.4691111111111</v>
      </c>
      <c r="AF328" s="37">
        <v>0.62909408550400092</v>
      </c>
      <c r="AG328" s="32">
        <v>0</v>
      </c>
      <c r="AH328" s="32">
        <v>0</v>
      </c>
      <c r="AI328" s="37" t="s">
        <v>1175</v>
      </c>
      <c r="AJ328" s="32">
        <v>12.692222222222222</v>
      </c>
      <c r="AK328" s="32">
        <v>6.240444444444444</v>
      </c>
      <c r="AL328" s="37">
        <v>0.49167469141206338</v>
      </c>
      <c r="AM328" t="s">
        <v>24</v>
      </c>
      <c r="AN328" s="34">
        <v>5</v>
      </c>
      <c r="AX328"/>
      <c r="AY328"/>
    </row>
    <row r="329" spans="1:51" x14ac:dyDescent="0.25">
      <c r="A329" t="s">
        <v>1061</v>
      </c>
      <c r="B329" t="s">
        <v>449</v>
      </c>
      <c r="C329" t="s">
        <v>739</v>
      </c>
      <c r="D329" t="s">
        <v>988</v>
      </c>
      <c r="E329" s="32">
        <v>67.044444444444451</v>
      </c>
      <c r="F329" s="32">
        <v>207.66522222222221</v>
      </c>
      <c r="G329" s="32">
        <v>0</v>
      </c>
      <c r="H329" s="37">
        <v>0</v>
      </c>
      <c r="I329" s="32">
        <v>180.40966666666665</v>
      </c>
      <c r="J329" s="32">
        <v>0</v>
      </c>
      <c r="K329" s="37">
        <v>0</v>
      </c>
      <c r="L329" s="32">
        <v>40.616666666666667</v>
      </c>
      <c r="M329" s="32">
        <v>0</v>
      </c>
      <c r="N329" s="37">
        <v>0</v>
      </c>
      <c r="O329" s="32">
        <v>13.361111111111111</v>
      </c>
      <c r="P329" s="32">
        <v>0</v>
      </c>
      <c r="Q329" s="37">
        <v>0</v>
      </c>
      <c r="R329" s="32">
        <v>23.266666666666666</v>
      </c>
      <c r="S329" s="32">
        <v>0</v>
      </c>
      <c r="T329" s="37">
        <v>0</v>
      </c>
      <c r="U329" s="32">
        <v>3.9888888888888889</v>
      </c>
      <c r="V329" s="32">
        <v>0</v>
      </c>
      <c r="W329" s="37">
        <v>0</v>
      </c>
      <c r="X329" s="32">
        <v>51.87222222222222</v>
      </c>
      <c r="Y329" s="32">
        <v>0</v>
      </c>
      <c r="Z329" s="37">
        <v>0</v>
      </c>
      <c r="AA329" s="32">
        <v>0</v>
      </c>
      <c r="AB329" s="32">
        <v>0</v>
      </c>
      <c r="AC329" s="37" t="s">
        <v>1175</v>
      </c>
      <c r="AD329" s="32">
        <v>114.93188888888889</v>
      </c>
      <c r="AE329" s="32">
        <v>0</v>
      </c>
      <c r="AF329" s="37">
        <v>0</v>
      </c>
      <c r="AG329" s="32">
        <v>0.24444444444444444</v>
      </c>
      <c r="AH329" s="32">
        <v>0</v>
      </c>
      <c r="AI329" s="37">
        <v>0</v>
      </c>
      <c r="AJ329" s="32">
        <v>0</v>
      </c>
      <c r="AK329" s="32">
        <v>0</v>
      </c>
      <c r="AL329" s="37" t="s">
        <v>1175</v>
      </c>
      <c r="AM329" t="s">
        <v>91</v>
      </c>
      <c r="AN329" s="34">
        <v>5</v>
      </c>
      <c r="AX329"/>
      <c r="AY329"/>
    </row>
    <row r="330" spans="1:51" x14ac:dyDescent="0.25">
      <c r="A330" t="s">
        <v>1061</v>
      </c>
      <c r="B330" t="s">
        <v>586</v>
      </c>
      <c r="C330" t="s">
        <v>891</v>
      </c>
      <c r="D330" t="s">
        <v>963</v>
      </c>
      <c r="E330" s="32">
        <v>34.766666666666666</v>
      </c>
      <c r="F330" s="32">
        <v>121.68722222222223</v>
      </c>
      <c r="G330" s="32">
        <v>0</v>
      </c>
      <c r="H330" s="37">
        <v>0</v>
      </c>
      <c r="I330" s="32">
        <v>107.90833333333333</v>
      </c>
      <c r="J330" s="32">
        <v>0</v>
      </c>
      <c r="K330" s="37">
        <v>0</v>
      </c>
      <c r="L330" s="32">
        <v>17.601111111111113</v>
      </c>
      <c r="M330" s="32">
        <v>0</v>
      </c>
      <c r="N330" s="37">
        <v>0</v>
      </c>
      <c r="O330" s="32">
        <v>5.5194444444444448</v>
      </c>
      <c r="P330" s="32">
        <v>0</v>
      </c>
      <c r="Q330" s="37">
        <v>0</v>
      </c>
      <c r="R330" s="32">
        <v>7.2222222222222223</v>
      </c>
      <c r="S330" s="32">
        <v>0</v>
      </c>
      <c r="T330" s="37">
        <v>0</v>
      </c>
      <c r="U330" s="32">
        <v>4.8594444444444447</v>
      </c>
      <c r="V330" s="32">
        <v>0</v>
      </c>
      <c r="W330" s="37">
        <v>0</v>
      </c>
      <c r="X330" s="32">
        <v>25.747222222222224</v>
      </c>
      <c r="Y330" s="32">
        <v>0</v>
      </c>
      <c r="Z330" s="37">
        <v>0</v>
      </c>
      <c r="AA330" s="32">
        <v>1.6972222222222222</v>
      </c>
      <c r="AB330" s="32">
        <v>0</v>
      </c>
      <c r="AC330" s="37">
        <v>0</v>
      </c>
      <c r="AD330" s="32">
        <v>55.680555555555557</v>
      </c>
      <c r="AE330" s="32">
        <v>0</v>
      </c>
      <c r="AF330" s="37">
        <v>0</v>
      </c>
      <c r="AG330" s="32">
        <v>13.725</v>
      </c>
      <c r="AH330" s="32">
        <v>0</v>
      </c>
      <c r="AI330" s="37">
        <v>0</v>
      </c>
      <c r="AJ330" s="32">
        <v>7.2361111111111107</v>
      </c>
      <c r="AK330" s="32">
        <v>0</v>
      </c>
      <c r="AL330" s="37">
        <v>0</v>
      </c>
      <c r="AM330" t="s">
        <v>230</v>
      </c>
      <c r="AN330" s="34">
        <v>5</v>
      </c>
      <c r="AX330"/>
      <c r="AY330"/>
    </row>
    <row r="331" spans="1:51" x14ac:dyDescent="0.25">
      <c r="A331" t="s">
        <v>1061</v>
      </c>
      <c r="B331" t="s">
        <v>443</v>
      </c>
      <c r="C331" t="s">
        <v>809</v>
      </c>
      <c r="D331" t="s">
        <v>988</v>
      </c>
      <c r="E331" s="32">
        <v>53.244444444444447</v>
      </c>
      <c r="F331" s="32">
        <v>154.01388888888889</v>
      </c>
      <c r="G331" s="32">
        <v>0</v>
      </c>
      <c r="H331" s="37">
        <v>0</v>
      </c>
      <c r="I331" s="32">
        <v>133.26944444444445</v>
      </c>
      <c r="J331" s="32">
        <v>0</v>
      </c>
      <c r="K331" s="37">
        <v>0</v>
      </c>
      <c r="L331" s="32">
        <v>27.008333333333333</v>
      </c>
      <c r="M331" s="32">
        <v>0</v>
      </c>
      <c r="N331" s="37">
        <v>0</v>
      </c>
      <c r="O331" s="32">
        <v>6.2638888888888893</v>
      </c>
      <c r="P331" s="32">
        <v>0</v>
      </c>
      <c r="Q331" s="37">
        <v>0</v>
      </c>
      <c r="R331" s="32">
        <v>15.411111111111111</v>
      </c>
      <c r="S331" s="32">
        <v>0</v>
      </c>
      <c r="T331" s="37">
        <v>0</v>
      </c>
      <c r="U331" s="32">
        <v>5.333333333333333</v>
      </c>
      <c r="V331" s="32">
        <v>0</v>
      </c>
      <c r="W331" s="37">
        <v>0</v>
      </c>
      <c r="X331" s="32">
        <v>33.266666666666666</v>
      </c>
      <c r="Y331" s="32">
        <v>0</v>
      </c>
      <c r="Z331" s="37">
        <v>0</v>
      </c>
      <c r="AA331" s="32">
        <v>0</v>
      </c>
      <c r="AB331" s="32">
        <v>0</v>
      </c>
      <c r="AC331" s="37" t="s">
        <v>1175</v>
      </c>
      <c r="AD331" s="32">
        <v>90.202777777777783</v>
      </c>
      <c r="AE331" s="32">
        <v>0</v>
      </c>
      <c r="AF331" s="37">
        <v>0</v>
      </c>
      <c r="AG331" s="32">
        <v>1.7</v>
      </c>
      <c r="AH331" s="32">
        <v>0</v>
      </c>
      <c r="AI331" s="37">
        <v>0</v>
      </c>
      <c r="AJ331" s="32">
        <v>1.836111111111111</v>
      </c>
      <c r="AK331" s="32">
        <v>0</v>
      </c>
      <c r="AL331" s="37">
        <v>0</v>
      </c>
      <c r="AM331" t="s">
        <v>85</v>
      </c>
      <c r="AN331" s="34">
        <v>5</v>
      </c>
      <c r="AX331"/>
      <c r="AY331"/>
    </row>
    <row r="332" spans="1:51" x14ac:dyDescent="0.25">
      <c r="A332" t="s">
        <v>1061</v>
      </c>
      <c r="B332" t="s">
        <v>424</v>
      </c>
      <c r="C332" t="s">
        <v>800</v>
      </c>
      <c r="D332" t="s">
        <v>1000</v>
      </c>
      <c r="E332" s="32">
        <v>52.06666666666667</v>
      </c>
      <c r="F332" s="32">
        <v>186.59444444444443</v>
      </c>
      <c r="G332" s="32">
        <v>2.1861111111111109</v>
      </c>
      <c r="H332" s="37">
        <v>1.1715842439038913E-2</v>
      </c>
      <c r="I332" s="32">
        <v>173.92777777777778</v>
      </c>
      <c r="J332" s="32">
        <v>2.1861111111111109</v>
      </c>
      <c r="K332" s="37">
        <v>1.2569074009007569E-2</v>
      </c>
      <c r="L332" s="32">
        <v>50.805555555555557</v>
      </c>
      <c r="M332" s="32">
        <v>2.1861111111111109</v>
      </c>
      <c r="N332" s="37">
        <v>4.302897758337889E-2</v>
      </c>
      <c r="O332" s="32">
        <v>38.138888888888886</v>
      </c>
      <c r="P332" s="32">
        <v>2.1861111111111109</v>
      </c>
      <c r="Q332" s="37">
        <v>5.7319737800436997E-2</v>
      </c>
      <c r="R332" s="32">
        <v>7.1555555555555559</v>
      </c>
      <c r="S332" s="32">
        <v>0</v>
      </c>
      <c r="T332" s="37">
        <v>0</v>
      </c>
      <c r="U332" s="32">
        <v>5.5111111111111111</v>
      </c>
      <c r="V332" s="32">
        <v>0</v>
      </c>
      <c r="W332" s="37">
        <v>0</v>
      </c>
      <c r="X332" s="32">
        <v>34.366666666666667</v>
      </c>
      <c r="Y332" s="32">
        <v>0</v>
      </c>
      <c r="Z332" s="37">
        <v>0</v>
      </c>
      <c r="AA332" s="32">
        <v>0</v>
      </c>
      <c r="AB332" s="32">
        <v>0</v>
      </c>
      <c r="AC332" s="37" t="s">
        <v>1175</v>
      </c>
      <c r="AD332" s="32">
        <v>101.42222222222222</v>
      </c>
      <c r="AE332" s="32">
        <v>0</v>
      </c>
      <c r="AF332" s="37">
        <v>0</v>
      </c>
      <c r="AG332" s="32">
        <v>0</v>
      </c>
      <c r="AH332" s="32">
        <v>0</v>
      </c>
      <c r="AI332" s="37" t="s">
        <v>1175</v>
      </c>
      <c r="AJ332" s="32">
        <v>0</v>
      </c>
      <c r="AK332" s="32">
        <v>0</v>
      </c>
      <c r="AL332" s="37" t="s">
        <v>1175</v>
      </c>
      <c r="AM332" t="s">
        <v>65</v>
      </c>
      <c r="AN332" s="34">
        <v>5</v>
      </c>
      <c r="AX332"/>
      <c r="AY332"/>
    </row>
    <row r="333" spans="1:51" x14ac:dyDescent="0.25">
      <c r="A333" t="s">
        <v>1061</v>
      </c>
      <c r="B333" t="s">
        <v>549</v>
      </c>
      <c r="C333" t="s">
        <v>835</v>
      </c>
      <c r="D333" t="s">
        <v>1012</v>
      </c>
      <c r="E333" s="32">
        <v>38.833333333333336</v>
      </c>
      <c r="F333" s="32">
        <v>131.55000000000001</v>
      </c>
      <c r="G333" s="32">
        <v>3.0611111111111109</v>
      </c>
      <c r="H333" s="37">
        <v>2.3269563748469103E-2</v>
      </c>
      <c r="I333" s="32">
        <v>110.64444444444445</v>
      </c>
      <c r="J333" s="32">
        <v>3.0611111111111109</v>
      </c>
      <c r="K333" s="37">
        <v>2.7666198031733279E-2</v>
      </c>
      <c r="L333" s="32">
        <v>36.988888888888887</v>
      </c>
      <c r="M333" s="32">
        <v>0.26666666666666666</v>
      </c>
      <c r="N333" s="37">
        <v>7.2093721838389913E-3</v>
      </c>
      <c r="O333" s="32">
        <v>16.083333333333332</v>
      </c>
      <c r="P333" s="32">
        <v>0.26666666666666666</v>
      </c>
      <c r="Q333" s="37">
        <v>1.6580310880829018E-2</v>
      </c>
      <c r="R333" s="32">
        <v>15.838888888888889</v>
      </c>
      <c r="S333" s="32">
        <v>0</v>
      </c>
      <c r="T333" s="37">
        <v>0</v>
      </c>
      <c r="U333" s="32">
        <v>5.0666666666666664</v>
      </c>
      <c r="V333" s="32">
        <v>0</v>
      </c>
      <c r="W333" s="37">
        <v>0</v>
      </c>
      <c r="X333" s="32">
        <v>29.366666666666667</v>
      </c>
      <c r="Y333" s="32">
        <v>0</v>
      </c>
      <c r="Z333" s="37">
        <v>0</v>
      </c>
      <c r="AA333" s="32">
        <v>0</v>
      </c>
      <c r="AB333" s="32">
        <v>0</v>
      </c>
      <c r="AC333" s="37" t="s">
        <v>1175</v>
      </c>
      <c r="AD333" s="32">
        <v>50.647222222222226</v>
      </c>
      <c r="AE333" s="32">
        <v>2.7944444444444443</v>
      </c>
      <c r="AF333" s="37">
        <v>5.5174683266604505E-2</v>
      </c>
      <c r="AG333" s="32">
        <v>0</v>
      </c>
      <c r="AH333" s="32">
        <v>0</v>
      </c>
      <c r="AI333" s="37" t="s">
        <v>1175</v>
      </c>
      <c r="AJ333" s="32">
        <v>14.547222222222222</v>
      </c>
      <c r="AK333" s="32">
        <v>0</v>
      </c>
      <c r="AL333" s="37">
        <v>0</v>
      </c>
      <c r="AM333" t="s">
        <v>193</v>
      </c>
      <c r="AN333" s="34">
        <v>5</v>
      </c>
      <c r="AX333"/>
      <c r="AY333"/>
    </row>
    <row r="334" spans="1:51" x14ac:dyDescent="0.25">
      <c r="A334" t="s">
        <v>1061</v>
      </c>
      <c r="B334" t="s">
        <v>693</v>
      </c>
      <c r="C334" t="s">
        <v>811</v>
      </c>
      <c r="D334" t="s">
        <v>983</v>
      </c>
      <c r="E334" s="32">
        <v>12.78888888888889</v>
      </c>
      <c r="F334" s="32">
        <v>73.313888888888897</v>
      </c>
      <c r="G334" s="32">
        <v>15.741666666666667</v>
      </c>
      <c r="H334" s="37">
        <v>0.21471602318796648</v>
      </c>
      <c r="I334" s="32">
        <v>58.169444444444437</v>
      </c>
      <c r="J334" s="32">
        <v>14.852777777777778</v>
      </c>
      <c r="K334" s="37">
        <v>0.25533642137433743</v>
      </c>
      <c r="L334" s="32">
        <v>33.102777777777774</v>
      </c>
      <c r="M334" s="32">
        <v>3.286111111111111</v>
      </c>
      <c r="N334" s="37">
        <v>9.9269950490895362E-2</v>
      </c>
      <c r="O334" s="32">
        <v>17.958333333333332</v>
      </c>
      <c r="P334" s="32">
        <v>2.3972222222222221</v>
      </c>
      <c r="Q334" s="37">
        <v>0.13348801237432328</v>
      </c>
      <c r="R334" s="32">
        <v>14.255555555555556</v>
      </c>
      <c r="S334" s="32">
        <v>0</v>
      </c>
      <c r="T334" s="37">
        <v>0</v>
      </c>
      <c r="U334" s="32">
        <v>0.88888888888888884</v>
      </c>
      <c r="V334" s="32">
        <v>0.88888888888888884</v>
      </c>
      <c r="W334" s="37">
        <v>1</v>
      </c>
      <c r="X334" s="32">
        <v>11.108333333333333</v>
      </c>
      <c r="Y334" s="32">
        <v>2.5305555555555554</v>
      </c>
      <c r="Z334" s="37">
        <v>0.2278069517379345</v>
      </c>
      <c r="AA334" s="32">
        <v>0</v>
      </c>
      <c r="AB334" s="32">
        <v>0</v>
      </c>
      <c r="AC334" s="37" t="s">
        <v>1175</v>
      </c>
      <c r="AD334" s="32">
        <v>28.919444444444444</v>
      </c>
      <c r="AE334" s="32">
        <v>9.7416666666666671</v>
      </c>
      <c r="AF334" s="37">
        <v>0.33685524925559507</v>
      </c>
      <c r="AG334" s="32">
        <v>0</v>
      </c>
      <c r="AH334" s="32">
        <v>0</v>
      </c>
      <c r="AI334" s="37" t="s">
        <v>1175</v>
      </c>
      <c r="AJ334" s="32">
        <v>0.18333333333333332</v>
      </c>
      <c r="AK334" s="32">
        <v>0.18333333333333332</v>
      </c>
      <c r="AL334" s="37">
        <v>1</v>
      </c>
      <c r="AM334" t="s">
        <v>339</v>
      </c>
      <c r="AN334" s="34">
        <v>5</v>
      </c>
      <c r="AX334"/>
      <c r="AY334"/>
    </row>
    <row r="335" spans="1:51" x14ac:dyDescent="0.25">
      <c r="A335" t="s">
        <v>1061</v>
      </c>
      <c r="B335" t="s">
        <v>658</v>
      </c>
      <c r="C335" t="s">
        <v>734</v>
      </c>
      <c r="D335" t="s">
        <v>1036</v>
      </c>
      <c r="E335" s="32">
        <v>31.422222222222221</v>
      </c>
      <c r="F335" s="32">
        <v>86.807888888888897</v>
      </c>
      <c r="G335" s="32">
        <v>0</v>
      </c>
      <c r="H335" s="37">
        <v>0</v>
      </c>
      <c r="I335" s="32">
        <v>81.207888888888874</v>
      </c>
      <c r="J335" s="32">
        <v>0</v>
      </c>
      <c r="K335" s="37">
        <v>0</v>
      </c>
      <c r="L335" s="32">
        <v>26.50611111111111</v>
      </c>
      <c r="M335" s="32">
        <v>0</v>
      </c>
      <c r="N335" s="37">
        <v>0</v>
      </c>
      <c r="O335" s="32">
        <v>20.906111111111109</v>
      </c>
      <c r="P335" s="32">
        <v>0</v>
      </c>
      <c r="Q335" s="37">
        <v>0</v>
      </c>
      <c r="R335" s="32">
        <v>0</v>
      </c>
      <c r="S335" s="32">
        <v>0</v>
      </c>
      <c r="T335" s="37" t="s">
        <v>1175</v>
      </c>
      <c r="U335" s="32">
        <v>5.6</v>
      </c>
      <c r="V335" s="32">
        <v>0</v>
      </c>
      <c r="W335" s="37">
        <v>0</v>
      </c>
      <c r="X335" s="32">
        <v>8.3061111111111128</v>
      </c>
      <c r="Y335" s="32">
        <v>0</v>
      </c>
      <c r="Z335" s="37">
        <v>0</v>
      </c>
      <c r="AA335" s="32">
        <v>0</v>
      </c>
      <c r="AB335" s="32">
        <v>0</v>
      </c>
      <c r="AC335" s="37" t="s">
        <v>1175</v>
      </c>
      <c r="AD335" s="32">
        <v>26.531222222222215</v>
      </c>
      <c r="AE335" s="32">
        <v>0</v>
      </c>
      <c r="AF335" s="37">
        <v>0</v>
      </c>
      <c r="AG335" s="32">
        <v>5.2044444444444444</v>
      </c>
      <c r="AH335" s="32">
        <v>0</v>
      </c>
      <c r="AI335" s="37">
        <v>0</v>
      </c>
      <c r="AJ335" s="32">
        <v>20.259999999999998</v>
      </c>
      <c r="AK335" s="32">
        <v>0</v>
      </c>
      <c r="AL335" s="37">
        <v>0</v>
      </c>
      <c r="AM335" t="s">
        <v>304</v>
      </c>
      <c r="AN335" s="34">
        <v>5</v>
      </c>
      <c r="AX335"/>
      <c r="AY335"/>
    </row>
    <row r="336" spans="1:51" x14ac:dyDescent="0.25">
      <c r="A336" t="s">
        <v>1061</v>
      </c>
      <c r="B336" t="s">
        <v>422</v>
      </c>
      <c r="C336" t="s">
        <v>723</v>
      </c>
      <c r="D336" t="s">
        <v>990</v>
      </c>
      <c r="E336" s="32">
        <v>64.63333333333334</v>
      </c>
      <c r="F336" s="32">
        <v>323.67777777777775</v>
      </c>
      <c r="G336" s="32">
        <v>0</v>
      </c>
      <c r="H336" s="37">
        <v>0</v>
      </c>
      <c r="I336" s="32">
        <v>312.25277777777774</v>
      </c>
      <c r="J336" s="32">
        <v>0</v>
      </c>
      <c r="K336" s="37">
        <v>0</v>
      </c>
      <c r="L336" s="32">
        <v>84.255555555555546</v>
      </c>
      <c r="M336" s="32">
        <v>0</v>
      </c>
      <c r="N336" s="37">
        <v>0</v>
      </c>
      <c r="O336" s="32">
        <v>72.830555555555549</v>
      </c>
      <c r="P336" s="32">
        <v>0</v>
      </c>
      <c r="Q336" s="37">
        <v>0</v>
      </c>
      <c r="R336" s="32">
        <v>5.6888888888888891</v>
      </c>
      <c r="S336" s="32">
        <v>0</v>
      </c>
      <c r="T336" s="37">
        <v>0</v>
      </c>
      <c r="U336" s="32">
        <v>5.7361111111111107</v>
      </c>
      <c r="V336" s="32">
        <v>0</v>
      </c>
      <c r="W336" s="37">
        <v>0</v>
      </c>
      <c r="X336" s="32">
        <v>59.180555555555557</v>
      </c>
      <c r="Y336" s="32">
        <v>0</v>
      </c>
      <c r="Z336" s="37">
        <v>0</v>
      </c>
      <c r="AA336" s="32">
        <v>0</v>
      </c>
      <c r="AB336" s="32">
        <v>0</v>
      </c>
      <c r="AC336" s="37" t="s">
        <v>1175</v>
      </c>
      <c r="AD336" s="32">
        <v>161.10833333333332</v>
      </c>
      <c r="AE336" s="32">
        <v>0</v>
      </c>
      <c r="AF336" s="37">
        <v>0</v>
      </c>
      <c r="AG336" s="32">
        <v>4.3916666666666666</v>
      </c>
      <c r="AH336" s="32">
        <v>0</v>
      </c>
      <c r="AI336" s="37">
        <v>0</v>
      </c>
      <c r="AJ336" s="32">
        <v>14.741666666666667</v>
      </c>
      <c r="AK336" s="32">
        <v>0</v>
      </c>
      <c r="AL336" s="37">
        <v>0</v>
      </c>
      <c r="AM336" t="s">
        <v>63</v>
      </c>
      <c r="AN336" s="34">
        <v>5</v>
      </c>
      <c r="AX336"/>
      <c r="AY336"/>
    </row>
    <row r="337" spans="1:51" x14ac:dyDescent="0.25">
      <c r="A337" t="s">
        <v>1061</v>
      </c>
      <c r="B337" t="s">
        <v>492</v>
      </c>
      <c r="C337" t="s">
        <v>839</v>
      </c>
      <c r="D337" t="s">
        <v>965</v>
      </c>
      <c r="E337" s="32">
        <v>25.744444444444444</v>
      </c>
      <c r="F337" s="32">
        <v>123.37333333333333</v>
      </c>
      <c r="G337" s="32">
        <v>0</v>
      </c>
      <c r="H337" s="37">
        <v>0</v>
      </c>
      <c r="I337" s="32">
        <v>113.71777777777778</v>
      </c>
      <c r="J337" s="32">
        <v>0</v>
      </c>
      <c r="K337" s="37">
        <v>0</v>
      </c>
      <c r="L337" s="32">
        <v>33.008333333333333</v>
      </c>
      <c r="M337" s="32">
        <v>0</v>
      </c>
      <c r="N337" s="37">
        <v>0</v>
      </c>
      <c r="O337" s="32">
        <v>23.352777777777778</v>
      </c>
      <c r="P337" s="32">
        <v>0</v>
      </c>
      <c r="Q337" s="37">
        <v>0</v>
      </c>
      <c r="R337" s="32">
        <v>4.1861111111111109</v>
      </c>
      <c r="S337" s="32">
        <v>0</v>
      </c>
      <c r="T337" s="37">
        <v>0</v>
      </c>
      <c r="U337" s="32">
        <v>5.4694444444444441</v>
      </c>
      <c r="V337" s="32">
        <v>0</v>
      </c>
      <c r="W337" s="37">
        <v>0</v>
      </c>
      <c r="X337" s="32">
        <v>17.489999999999998</v>
      </c>
      <c r="Y337" s="32">
        <v>0</v>
      </c>
      <c r="Z337" s="37">
        <v>0</v>
      </c>
      <c r="AA337" s="32">
        <v>0</v>
      </c>
      <c r="AB337" s="32">
        <v>0</v>
      </c>
      <c r="AC337" s="37" t="s">
        <v>1175</v>
      </c>
      <c r="AD337" s="32">
        <v>72.594444444444449</v>
      </c>
      <c r="AE337" s="32">
        <v>0</v>
      </c>
      <c r="AF337" s="37">
        <v>0</v>
      </c>
      <c r="AG337" s="32">
        <v>0</v>
      </c>
      <c r="AH337" s="32">
        <v>0</v>
      </c>
      <c r="AI337" s="37" t="s">
        <v>1175</v>
      </c>
      <c r="AJ337" s="32">
        <v>0.28055555555555556</v>
      </c>
      <c r="AK337" s="32">
        <v>0</v>
      </c>
      <c r="AL337" s="37">
        <v>0</v>
      </c>
      <c r="AM337" t="s">
        <v>134</v>
      </c>
      <c r="AN337" s="34">
        <v>5</v>
      </c>
      <c r="AX337"/>
      <c r="AY337"/>
    </row>
    <row r="338" spans="1:51" x14ac:dyDescent="0.25">
      <c r="A338" t="s">
        <v>1061</v>
      </c>
      <c r="B338" t="s">
        <v>633</v>
      </c>
      <c r="C338" t="s">
        <v>918</v>
      </c>
      <c r="D338" t="s">
        <v>1032</v>
      </c>
      <c r="E338" s="32">
        <v>37.722222222222221</v>
      </c>
      <c r="F338" s="32">
        <v>131.60166666666669</v>
      </c>
      <c r="G338" s="32">
        <v>8.5250000000000004</v>
      </c>
      <c r="H338" s="37">
        <v>6.4778814857967854E-2</v>
      </c>
      <c r="I338" s="32">
        <v>126.15722222222225</v>
      </c>
      <c r="J338" s="32">
        <v>8.5250000000000004</v>
      </c>
      <c r="K338" s="37">
        <v>6.7574411118401637E-2</v>
      </c>
      <c r="L338" s="32">
        <v>30.882222222222225</v>
      </c>
      <c r="M338" s="32">
        <v>0</v>
      </c>
      <c r="N338" s="37">
        <v>0</v>
      </c>
      <c r="O338" s="32">
        <v>25.437777777777782</v>
      </c>
      <c r="P338" s="32">
        <v>0</v>
      </c>
      <c r="Q338" s="37">
        <v>0</v>
      </c>
      <c r="R338" s="32">
        <v>0</v>
      </c>
      <c r="S338" s="32">
        <v>0</v>
      </c>
      <c r="T338" s="37" t="s">
        <v>1175</v>
      </c>
      <c r="U338" s="32">
        <v>5.4444444444444446</v>
      </c>
      <c r="V338" s="32">
        <v>0</v>
      </c>
      <c r="W338" s="37">
        <v>0</v>
      </c>
      <c r="X338" s="32">
        <v>8.7666666666666657</v>
      </c>
      <c r="Y338" s="32">
        <v>0</v>
      </c>
      <c r="Z338" s="37">
        <v>0</v>
      </c>
      <c r="AA338" s="32">
        <v>0</v>
      </c>
      <c r="AB338" s="32">
        <v>0</v>
      </c>
      <c r="AC338" s="37" t="s">
        <v>1175</v>
      </c>
      <c r="AD338" s="32">
        <v>86.637222222222235</v>
      </c>
      <c r="AE338" s="32">
        <v>8.5250000000000004</v>
      </c>
      <c r="AF338" s="37">
        <v>9.8398814982013111E-2</v>
      </c>
      <c r="AG338" s="32">
        <v>0</v>
      </c>
      <c r="AH338" s="32">
        <v>0</v>
      </c>
      <c r="AI338" s="37" t="s">
        <v>1175</v>
      </c>
      <c r="AJ338" s="32">
        <v>5.3155555555555569</v>
      </c>
      <c r="AK338" s="32">
        <v>0</v>
      </c>
      <c r="AL338" s="37">
        <v>0</v>
      </c>
      <c r="AM338" t="s">
        <v>279</v>
      </c>
      <c r="AN338" s="34">
        <v>5</v>
      </c>
      <c r="AX338"/>
      <c r="AY338"/>
    </row>
    <row r="339" spans="1:51" x14ac:dyDescent="0.25">
      <c r="A339" t="s">
        <v>1061</v>
      </c>
      <c r="B339" t="s">
        <v>553</v>
      </c>
      <c r="C339" t="s">
        <v>875</v>
      </c>
      <c r="D339" t="s">
        <v>956</v>
      </c>
      <c r="E339" s="32">
        <v>26.433333333333334</v>
      </c>
      <c r="F339" s="32">
        <v>124.45277777777777</v>
      </c>
      <c r="G339" s="32">
        <v>11.711111111111112</v>
      </c>
      <c r="H339" s="37">
        <v>9.4100841461509294E-2</v>
      </c>
      <c r="I339" s="32">
        <v>105.31111111111112</v>
      </c>
      <c r="J339" s="32">
        <v>11.711111111111112</v>
      </c>
      <c r="K339" s="37">
        <v>0.11120489554758388</v>
      </c>
      <c r="L339" s="32">
        <v>31.055555555555557</v>
      </c>
      <c r="M339" s="32">
        <v>3.5138888888888888</v>
      </c>
      <c r="N339" s="37">
        <v>0.11314847942754919</v>
      </c>
      <c r="O339" s="32">
        <v>11.91388888888889</v>
      </c>
      <c r="P339" s="32">
        <v>3.5138888888888888</v>
      </c>
      <c r="Q339" s="37">
        <v>0.29494054558172067</v>
      </c>
      <c r="R339" s="32">
        <v>14.208333333333334</v>
      </c>
      <c r="S339" s="32">
        <v>0</v>
      </c>
      <c r="T339" s="37">
        <v>0</v>
      </c>
      <c r="U339" s="32">
        <v>4.9333333333333336</v>
      </c>
      <c r="V339" s="32">
        <v>0</v>
      </c>
      <c r="W339" s="37">
        <v>0</v>
      </c>
      <c r="X339" s="32">
        <v>22.977777777777778</v>
      </c>
      <c r="Y339" s="32">
        <v>5.1277777777777782</v>
      </c>
      <c r="Z339" s="37">
        <v>0.22316247582205032</v>
      </c>
      <c r="AA339" s="32">
        <v>0</v>
      </c>
      <c r="AB339" s="32">
        <v>0</v>
      </c>
      <c r="AC339" s="37" t="s">
        <v>1175</v>
      </c>
      <c r="AD339" s="32">
        <v>52.81666666666667</v>
      </c>
      <c r="AE339" s="32">
        <v>3.0694444444444446</v>
      </c>
      <c r="AF339" s="37">
        <v>5.8115073104028608E-2</v>
      </c>
      <c r="AG339" s="32">
        <v>7.1611111111111114</v>
      </c>
      <c r="AH339" s="32">
        <v>0</v>
      </c>
      <c r="AI339" s="37">
        <v>0</v>
      </c>
      <c r="AJ339" s="32">
        <v>10.441666666666666</v>
      </c>
      <c r="AK339" s="32">
        <v>0</v>
      </c>
      <c r="AL339" s="37">
        <v>0</v>
      </c>
      <c r="AM339" t="s">
        <v>197</v>
      </c>
      <c r="AN339" s="34">
        <v>5</v>
      </c>
      <c r="AX339"/>
      <c r="AY339"/>
    </row>
    <row r="340" spans="1:51" x14ac:dyDescent="0.25">
      <c r="A340" t="s">
        <v>1061</v>
      </c>
      <c r="B340" t="s">
        <v>447</v>
      </c>
      <c r="C340" t="s">
        <v>728</v>
      </c>
      <c r="D340" t="s">
        <v>955</v>
      </c>
      <c r="E340" s="32">
        <v>27.355555555555554</v>
      </c>
      <c r="F340" s="32">
        <v>128.38333333333335</v>
      </c>
      <c r="G340" s="32">
        <v>5.3694444444444445</v>
      </c>
      <c r="H340" s="37">
        <v>4.1823531957246085E-2</v>
      </c>
      <c r="I340" s="32">
        <v>119.97222222222224</v>
      </c>
      <c r="J340" s="32">
        <v>5.3694444444444445</v>
      </c>
      <c r="K340" s="37">
        <v>4.4755730493169707E-2</v>
      </c>
      <c r="L340" s="32">
        <v>34.461111111111116</v>
      </c>
      <c r="M340" s="32">
        <v>5.3694444444444445</v>
      </c>
      <c r="N340" s="37">
        <v>0.15581170401418667</v>
      </c>
      <c r="O340" s="32">
        <v>26.05</v>
      </c>
      <c r="P340" s="32">
        <v>5.3694444444444445</v>
      </c>
      <c r="Q340" s="37">
        <v>0.20612070804009383</v>
      </c>
      <c r="R340" s="32">
        <v>3.1944444444444446</v>
      </c>
      <c r="S340" s="32">
        <v>0</v>
      </c>
      <c r="T340" s="37">
        <v>0</v>
      </c>
      <c r="U340" s="32">
        <v>5.2166666666666668</v>
      </c>
      <c r="V340" s="32">
        <v>0</v>
      </c>
      <c r="W340" s="37">
        <v>0</v>
      </c>
      <c r="X340" s="32">
        <v>18.658333333333335</v>
      </c>
      <c r="Y340" s="32">
        <v>0</v>
      </c>
      <c r="Z340" s="37">
        <v>0</v>
      </c>
      <c r="AA340" s="32">
        <v>0</v>
      </c>
      <c r="AB340" s="32">
        <v>0</v>
      </c>
      <c r="AC340" s="37" t="s">
        <v>1175</v>
      </c>
      <c r="AD340" s="32">
        <v>74.50555555555556</v>
      </c>
      <c r="AE340" s="32">
        <v>0</v>
      </c>
      <c r="AF340" s="37">
        <v>0</v>
      </c>
      <c r="AG340" s="32">
        <v>0</v>
      </c>
      <c r="AH340" s="32">
        <v>0</v>
      </c>
      <c r="AI340" s="37" t="s">
        <v>1175</v>
      </c>
      <c r="AJ340" s="32">
        <v>0.7583333333333333</v>
      </c>
      <c r="AK340" s="32">
        <v>0</v>
      </c>
      <c r="AL340" s="37">
        <v>0</v>
      </c>
      <c r="AM340" t="s">
        <v>89</v>
      </c>
      <c r="AN340" s="34">
        <v>5</v>
      </c>
      <c r="AX340"/>
      <c r="AY340"/>
    </row>
    <row r="341" spans="1:51" x14ac:dyDescent="0.25">
      <c r="A341" t="s">
        <v>1061</v>
      </c>
      <c r="B341" t="s">
        <v>646</v>
      </c>
      <c r="C341" t="s">
        <v>927</v>
      </c>
      <c r="D341" t="s">
        <v>956</v>
      </c>
      <c r="E341" s="32">
        <v>32.844444444444441</v>
      </c>
      <c r="F341" s="32">
        <v>163.19166666666666</v>
      </c>
      <c r="G341" s="32">
        <v>0</v>
      </c>
      <c r="H341" s="37">
        <v>0</v>
      </c>
      <c r="I341" s="32">
        <v>141.76944444444445</v>
      </c>
      <c r="J341" s="32">
        <v>0</v>
      </c>
      <c r="K341" s="37">
        <v>0</v>
      </c>
      <c r="L341" s="32">
        <v>39.805555555555557</v>
      </c>
      <c r="M341" s="32">
        <v>0</v>
      </c>
      <c r="N341" s="37">
        <v>0</v>
      </c>
      <c r="O341" s="32">
        <v>18.383333333333333</v>
      </c>
      <c r="P341" s="32">
        <v>0</v>
      </c>
      <c r="Q341" s="37">
        <v>0</v>
      </c>
      <c r="R341" s="32">
        <v>15.488888888888889</v>
      </c>
      <c r="S341" s="32">
        <v>0</v>
      </c>
      <c r="T341" s="37">
        <v>0</v>
      </c>
      <c r="U341" s="32">
        <v>5.9333333333333336</v>
      </c>
      <c r="V341" s="32">
        <v>0</v>
      </c>
      <c r="W341" s="37">
        <v>0</v>
      </c>
      <c r="X341" s="32">
        <v>15.772222222222222</v>
      </c>
      <c r="Y341" s="32">
        <v>0</v>
      </c>
      <c r="Z341" s="37">
        <v>0</v>
      </c>
      <c r="AA341" s="32">
        <v>0</v>
      </c>
      <c r="AB341" s="32">
        <v>0</v>
      </c>
      <c r="AC341" s="37" t="s">
        <v>1175</v>
      </c>
      <c r="AD341" s="32">
        <v>78.075000000000003</v>
      </c>
      <c r="AE341" s="32">
        <v>0</v>
      </c>
      <c r="AF341" s="37">
        <v>0</v>
      </c>
      <c r="AG341" s="32">
        <v>0</v>
      </c>
      <c r="AH341" s="32">
        <v>0</v>
      </c>
      <c r="AI341" s="37" t="s">
        <v>1175</v>
      </c>
      <c r="AJ341" s="32">
        <v>29.538888888888888</v>
      </c>
      <c r="AK341" s="32">
        <v>0</v>
      </c>
      <c r="AL341" s="37">
        <v>0</v>
      </c>
      <c r="AM341" t="s">
        <v>292</v>
      </c>
      <c r="AN341" s="34">
        <v>5</v>
      </c>
      <c r="AX341"/>
      <c r="AY341"/>
    </row>
    <row r="342" spans="1:51" x14ac:dyDescent="0.25">
      <c r="A342" t="s">
        <v>1061</v>
      </c>
      <c r="B342" t="s">
        <v>518</v>
      </c>
      <c r="C342" t="s">
        <v>854</v>
      </c>
      <c r="D342" t="s">
        <v>996</v>
      </c>
      <c r="E342" s="32">
        <v>34.633333333333333</v>
      </c>
      <c r="F342" s="32">
        <v>130.94588888888887</v>
      </c>
      <c r="G342" s="32">
        <v>24.408333333333331</v>
      </c>
      <c r="H342" s="37">
        <v>0.18640015001955856</v>
      </c>
      <c r="I342" s="32">
        <v>118.75</v>
      </c>
      <c r="J342" s="32">
        <v>24.408333333333331</v>
      </c>
      <c r="K342" s="37">
        <v>0.20554385964912278</v>
      </c>
      <c r="L342" s="32">
        <v>36.729222222222219</v>
      </c>
      <c r="M342" s="32">
        <v>12.636111111111111</v>
      </c>
      <c r="N342" s="37">
        <v>0.34403426880806387</v>
      </c>
      <c r="O342" s="32">
        <v>24.533333333333335</v>
      </c>
      <c r="P342" s="32">
        <v>12.636111111111111</v>
      </c>
      <c r="Q342" s="37">
        <v>0.51505887681159412</v>
      </c>
      <c r="R342" s="32">
        <v>11.395888888888891</v>
      </c>
      <c r="S342" s="32">
        <v>0</v>
      </c>
      <c r="T342" s="37">
        <v>0</v>
      </c>
      <c r="U342" s="32">
        <v>0.8</v>
      </c>
      <c r="V342" s="32">
        <v>0</v>
      </c>
      <c r="W342" s="37">
        <v>0</v>
      </c>
      <c r="X342" s="32">
        <v>12.808333333333334</v>
      </c>
      <c r="Y342" s="32">
        <v>1.1972222222222222</v>
      </c>
      <c r="Z342" s="37">
        <v>9.3472131858598997E-2</v>
      </c>
      <c r="AA342" s="32">
        <v>0</v>
      </c>
      <c r="AB342" s="32">
        <v>0</v>
      </c>
      <c r="AC342" s="37" t="s">
        <v>1175</v>
      </c>
      <c r="AD342" s="32">
        <v>56.547999999999995</v>
      </c>
      <c r="AE342" s="32">
        <v>10.574999999999999</v>
      </c>
      <c r="AF342" s="37">
        <v>0.1870092664638891</v>
      </c>
      <c r="AG342" s="32">
        <v>0</v>
      </c>
      <c r="AH342" s="32">
        <v>0</v>
      </c>
      <c r="AI342" s="37" t="s">
        <v>1175</v>
      </c>
      <c r="AJ342" s="32">
        <v>24.860333333333337</v>
      </c>
      <c r="AK342" s="32">
        <v>0</v>
      </c>
      <c r="AL342" s="37">
        <v>0</v>
      </c>
      <c r="AM342" t="s">
        <v>160</v>
      </c>
      <c r="AN342" s="34">
        <v>5</v>
      </c>
      <c r="AX342"/>
      <c r="AY342"/>
    </row>
    <row r="343" spans="1:51" x14ac:dyDescent="0.25">
      <c r="A343" t="s">
        <v>1061</v>
      </c>
      <c r="B343" t="s">
        <v>631</v>
      </c>
      <c r="C343" t="s">
        <v>748</v>
      </c>
      <c r="D343" t="s">
        <v>983</v>
      </c>
      <c r="E343" s="32">
        <v>55.155555555555559</v>
      </c>
      <c r="F343" s="32">
        <v>194.78344444444446</v>
      </c>
      <c r="G343" s="32">
        <v>1.4166666666666665</v>
      </c>
      <c r="H343" s="37">
        <v>7.2730342699670446E-3</v>
      </c>
      <c r="I343" s="32">
        <v>185.18933333333334</v>
      </c>
      <c r="J343" s="32">
        <v>1.4166666666666665</v>
      </c>
      <c r="K343" s="37">
        <v>7.6498286438383767E-3</v>
      </c>
      <c r="L343" s="32">
        <v>26.058444444444447</v>
      </c>
      <c r="M343" s="32">
        <v>0</v>
      </c>
      <c r="N343" s="37">
        <v>0</v>
      </c>
      <c r="O343" s="32">
        <v>16.464333333333336</v>
      </c>
      <c r="P343" s="32">
        <v>0</v>
      </c>
      <c r="Q343" s="37">
        <v>0</v>
      </c>
      <c r="R343" s="32">
        <v>3.911111111111111</v>
      </c>
      <c r="S343" s="32">
        <v>0</v>
      </c>
      <c r="T343" s="37">
        <v>0</v>
      </c>
      <c r="U343" s="32">
        <v>5.6830000000000007</v>
      </c>
      <c r="V343" s="32">
        <v>0</v>
      </c>
      <c r="W343" s="37">
        <v>0</v>
      </c>
      <c r="X343" s="32">
        <v>49.166666666666664</v>
      </c>
      <c r="Y343" s="32">
        <v>8.8888888888888892E-2</v>
      </c>
      <c r="Z343" s="37">
        <v>1.8079096045197742E-3</v>
      </c>
      <c r="AA343" s="32">
        <v>0</v>
      </c>
      <c r="AB343" s="32">
        <v>0</v>
      </c>
      <c r="AC343" s="37" t="s">
        <v>1175</v>
      </c>
      <c r="AD343" s="32">
        <v>102.81666666666666</v>
      </c>
      <c r="AE343" s="32">
        <v>1.3277777777777777</v>
      </c>
      <c r="AF343" s="37">
        <v>1.2914032528232561E-2</v>
      </c>
      <c r="AG343" s="32">
        <v>0</v>
      </c>
      <c r="AH343" s="32">
        <v>0</v>
      </c>
      <c r="AI343" s="37" t="s">
        <v>1175</v>
      </c>
      <c r="AJ343" s="32">
        <v>16.741666666666667</v>
      </c>
      <c r="AK343" s="32">
        <v>0</v>
      </c>
      <c r="AL343" s="37">
        <v>0</v>
      </c>
      <c r="AM343" t="s">
        <v>277</v>
      </c>
      <c r="AN343" s="34">
        <v>5</v>
      </c>
      <c r="AX343"/>
      <c r="AY343"/>
    </row>
    <row r="344" spans="1:51" x14ac:dyDescent="0.25">
      <c r="A344" t="s">
        <v>1061</v>
      </c>
      <c r="B344" t="s">
        <v>540</v>
      </c>
      <c r="C344" t="s">
        <v>784</v>
      </c>
      <c r="D344" t="s">
        <v>988</v>
      </c>
      <c r="E344" s="32">
        <v>75.177777777777777</v>
      </c>
      <c r="F344" s="32">
        <v>310.35277777777782</v>
      </c>
      <c r="G344" s="32">
        <v>0</v>
      </c>
      <c r="H344" s="37">
        <v>0</v>
      </c>
      <c r="I344" s="32">
        <v>287.41944444444448</v>
      </c>
      <c r="J344" s="32">
        <v>0</v>
      </c>
      <c r="K344" s="37">
        <v>0</v>
      </c>
      <c r="L344" s="32">
        <v>99.4</v>
      </c>
      <c r="M344" s="32">
        <v>0</v>
      </c>
      <c r="N344" s="37">
        <v>0</v>
      </c>
      <c r="O344" s="32">
        <v>76.466666666666669</v>
      </c>
      <c r="P344" s="32">
        <v>0</v>
      </c>
      <c r="Q344" s="37">
        <v>0</v>
      </c>
      <c r="R344" s="32">
        <v>21.68888888888889</v>
      </c>
      <c r="S344" s="32">
        <v>0</v>
      </c>
      <c r="T344" s="37">
        <v>0</v>
      </c>
      <c r="U344" s="32">
        <v>1.2444444444444445</v>
      </c>
      <c r="V344" s="32">
        <v>0</v>
      </c>
      <c r="W344" s="37">
        <v>0</v>
      </c>
      <c r="X344" s="32">
        <v>40.274999999999999</v>
      </c>
      <c r="Y344" s="32">
        <v>0</v>
      </c>
      <c r="Z344" s="37">
        <v>0</v>
      </c>
      <c r="AA344" s="32">
        <v>0</v>
      </c>
      <c r="AB344" s="32">
        <v>0</v>
      </c>
      <c r="AC344" s="37" t="s">
        <v>1175</v>
      </c>
      <c r="AD344" s="32">
        <v>162.17500000000001</v>
      </c>
      <c r="AE344" s="32">
        <v>0</v>
      </c>
      <c r="AF344" s="37">
        <v>0</v>
      </c>
      <c r="AG344" s="32">
        <v>0</v>
      </c>
      <c r="AH344" s="32">
        <v>0</v>
      </c>
      <c r="AI344" s="37" t="s">
        <v>1175</v>
      </c>
      <c r="AJ344" s="32">
        <v>8.5027777777777782</v>
      </c>
      <c r="AK344" s="32">
        <v>0</v>
      </c>
      <c r="AL344" s="37">
        <v>0</v>
      </c>
      <c r="AM344" t="s">
        <v>184</v>
      </c>
      <c r="AN344" s="34">
        <v>5</v>
      </c>
      <c r="AX344"/>
      <c r="AY344"/>
    </row>
    <row r="345" spans="1:51" x14ac:dyDescent="0.25">
      <c r="A345" t="s">
        <v>1061</v>
      </c>
      <c r="B345" t="s">
        <v>641</v>
      </c>
      <c r="C345" t="s">
        <v>923</v>
      </c>
      <c r="D345" t="s">
        <v>955</v>
      </c>
      <c r="E345" s="32">
        <v>37.555555555555557</v>
      </c>
      <c r="F345" s="32">
        <v>137.94722222222225</v>
      </c>
      <c r="G345" s="32">
        <v>0</v>
      </c>
      <c r="H345" s="37">
        <v>0</v>
      </c>
      <c r="I345" s="32">
        <v>133.65833333333333</v>
      </c>
      <c r="J345" s="32">
        <v>0</v>
      </c>
      <c r="K345" s="37">
        <v>0</v>
      </c>
      <c r="L345" s="32">
        <v>28.083333333333332</v>
      </c>
      <c r="M345" s="32">
        <v>0</v>
      </c>
      <c r="N345" s="37">
        <v>0</v>
      </c>
      <c r="O345" s="32">
        <v>23.794444444444444</v>
      </c>
      <c r="P345" s="32">
        <v>0</v>
      </c>
      <c r="Q345" s="37">
        <v>0</v>
      </c>
      <c r="R345" s="32">
        <v>0</v>
      </c>
      <c r="S345" s="32">
        <v>0</v>
      </c>
      <c r="T345" s="37" t="s">
        <v>1175</v>
      </c>
      <c r="U345" s="32">
        <v>4.2888888888888888</v>
      </c>
      <c r="V345" s="32">
        <v>0</v>
      </c>
      <c r="W345" s="37">
        <v>0</v>
      </c>
      <c r="X345" s="32">
        <v>20.877777777777776</v>
      </c>
      <c r="Y345" s="32">
        <v>0</v>
      </c>
      <c r="Z345" s="37">
        <v>0</v>
      </c>
      <c r="AA345" s="32">
        <v>0</v>
      </c>
      <c r="AB345" s="32">
        <v>0</v>
      </c>
      <c r="AC345" s="37" t="s">
        <v>1175</v>
      </c>
      <c r="AD345" s="32">
        <v>82.686111111111117</v>
      </c>
      <c r="AE345" s="32">
        <v>0</v>
      </c>
      <c r="AF345" s="37">
        <v>0</v>
      </c>
      <c r="AG345" s="32">
        <v>0</v>
      </c>
      <c r="AH345" s="32">
        <v>0</v>
      </c>
      <c r="AI345" s="37" t="s">
        <v>1175</v>
      </c>
      <c r="AJ345" s="32">
        <v>6.3</v>
      </c>
      <c r="AK345" s="32">
        <v>0</v>
      </c>
      <c r="AL345" s="37">
        <v>0</v>
      </c>
      <c r="AM345" t="s">
        <v>287</v>
      </c>
      <c r="AN345" s="34">
        <v>5</v>
      </c>
      <c r="AX345"/>
      <c r="AY345"/>
    </row>
    <row r="346" spans="1:51" x14ac:dyDescent="0.25">
      <c r="A346" t="s">
        <v>1061</v>
      </c>
      <c r="B346" t="s">
        <v>592</v>
      </c>
      <c r="C346" t="s">
        <v>799</v>
      </c>
      <c r="D346" t="s">
        <v>961</v>
      </c>
      <c r="E346" s="32">
        <v>84.811111111111117</v>
      </c>
      <c r="F346" s="32">
        <v>385.39444444444445</v>
      </c>
      <c r="G346" s="32">
        <v>10.511111111111111</v>
      </c>
      <c r="H346" s="37">
        <v>2.7273644606535873E-2</v>
      </c>
      <c r="I346" s="32">
        <v>364.48333333333335</v>
      </c>
      <c r="J346" s="32">
        <v>10.511111111111111</v>
      </c>
      <c r="K346" s="37">
        <v>2.883838614781959E-2</v>
      </c>
      <c r="L346" s="32">
        <v>80.419444444444451</v>
      </c>
      <c r="M346" s="32">
        <v>4.3138888888888891</v>
      </c>
      <c r="N346" s="37">
        <v>5.3642361231045557E-2</v>
      </c>
      <c r="O346" s="32">
        <v>59.508333333333333</v>
      </c>
      <c r="P346" s="32">
        <v>4.3138888888888891</v>
      </c>
      <c r="Q346" s="37">
        <v>7.2492181300471456E-2</v>
      </c>
      <c r="R346" s="32">
        <v>15.622222222222222</v>
      </c>
      <c r="S346" s="32">
        <v>0</v>
      </c>
      <c r="T346" s="37">
        <v>0</v>
      </c>
      <c r="U346" s="32">
        <v>5.2888888888888888</v>
      </c>
      <c r="V346" s="32">
        <v>0</v>
      </c>
      <c r="W346" s="37">
        <v>0</v>
      </c>
      <c r="X346" s="32">
        <v>68.169444444444451</v>
      </c>
      <c r="Y346" s="32">
        <v>0</v>
      </c>
      <c r="Z346" s="37">
        <v>0</v>
      </c>
      <c r="AA346" s="32">
        <v>0</v>
      </c>
      <c r="AB346" s="32">
        <v>0</v>
      </c>
      <c r="AC346" s="37" t="s">
        <v>1175</v>
      </c>
      <c r="AD346" s="32">
        <v>151.66388888888889</v>
      </c>
      <c r="AE346" s="32">
        <v>6.197222222222222</v>
      </c>
      <c r="AF346" s="37">
        <v>4.086155424092016E-2</v>
      </c>
      <c r="AG346" s="32">
        <v>57</v>
      </c>
      <c r="AH346" s="32">
        <v>0</v>
      </c>
      <c r="AI346" s="37">
        <v>0</v>
      </c>
      <c r="AJ346" s="32">
        <v>28.141666666666666</v>
      </c>
      <c r="AK346" s="32">
        <v>0</v>
      </c>
      <c r="AL346" s="37">
        <v>0</v>
      </c>
      <c r="AM346" t="s">
        <v>237</v>
      </c>
      <c r="AN346" s="34">
        <v>5</v>
      </c>
      <c r="AX346"/>
      <c r="AY346"/>
    </row>
    <row r="347" spans="1:51" x14ac:dyDescent="0.25">
      <c r="A347" t="s">
        <v>1061</v>
      </c>
      <c r="B347" t="s">
        <v>531</v>
      </c>
      <c r="C347" t="s">
        <v>861</v>
      </c>
      <c r="D347" t="s">
        <v>996</v>
      </c>
      <c r="E347" s="32">
        <v>31.622222222222224</v>
      </c>
      <c r="F347" s="32">
        <v>86.777777777777771</v>
      </c>
      <c r="G347" s="32">
        <v>5.6277777777777782</v>
      </c>
      <c r="H347" s="37">
        <v>6.4852752880921904E-2</v>
      </c>
      <c r="I347" s="32">
        <v>78.511111111111106</v>
      </c>
      <c r="J347" s="32">
        <v>5.6277777777777782</v>
      </c>
      <c r="K347" s="37">
        <v>7.1681290687800742E-2</v>
      </c>
      <c r="L347" s="32">
        <v>31.194444444444443</v>
      </c>
      <c r="M347" s="32">
        <v>0</v>
      </c>
      <c r="N347" s="37">
        <v>0</v>
      </c>
      <c r="O347" s="32">
        <v>22.927777777777777</v>
      </c>
      <c r="P347" s="32">
        <v>0</v>
      </c>
      <c r="Q347" s="37">
        <v>0</v>
      </c>
      <c r="R347" s="32">
        <v>2.8444444444444446</v>
      </c>
      <c r="S347" s="32">
        <v>0</v>
      </c>
      <c r="T347" s="37">
        <v>0</v>
      </c>
      <c r="U347" s="32">
        <v>5.4222222222222225</v>
      </c>
      <c r="V347" s="32">
        <v>0</v>
      </c>
      <c r="W347" s="37">
        <v>0</v>
      </c>
      <c r="X347" s="32">
        <v>10.855555555555556</v>
      </c>
      <c r="Y347" s="32">
        <v>0</v>
      </c>
      <c r="Z347" s="37">
        <v>0</v>
      </c>
      <c r="AA347" s="32">
        <v>0</v>
      </c>
      <c r="AB347" s="32">
        <v>0</v>
      </c>
      <c r="AC347" s="37" t="s">
        <v>1175</v>
      </c>
      <c r="AD347" s="32">
        <v>43.236111111111114</v>
      </c>
      <c r="AE347" s="32">
        <v>5.6277777777777782</v>
      </c>
      <c r="AF347" s="37">
        <v>0.13016382910375843</v>
      </c>
      <c r="AG347" s="32">
        <v>0</v>
      </c>
      <c r="AH347" s="32">
        <v>0</v>
      </c>
      <c r="AI347" s="37" t="s">
        <v>1175</v>
      </c>
      <c r="AJ347" s="32">
        <v>1.4916666666666667</v>
      </c>
      <c r="AK347" s="32">
        <v>0</v>
      </c>
      <c r="AL347" s="37">
        <v>0</v>
      </c>
      <c r="AM347" t="s">
        <v>174</v>
      </c>
      <c r="AN347" s="34">
        <v>5</v>
      </c>
      <c r="AX347"/>
      <c r="AY347"/>
    </row>
    <row r="348" spans="1:51" x14ac:dyDescent="0.25">
      <c r="A348" t="s">
        <v>1061</v>
      </c>
      <c r="B348" t="s">
        <v>367</v>
      </c>
      <c r="C348" t="s">
        <v>748</v>
      </c>
      <c r="D348" t="s">
        <v>983</v>
      </c>
      <c r="E348" s="32">
        <v>197.25555555555556</v>
      </c>
      <c r="F348" s="32">
        <v>698.79722222222222</v>
      </c>
      <c r="G348" s="32">
        <v>24.647222222222222</v>
      </c>
      <c r="H348" s="37">
        <v>3.5270921861770423E-2</v>
      </c>
      <c r="I348" s="32">
        <v>660.99444444444441</v>
      </c>
      <c r="J348" s="32">
        <v>24.647222222222222</v>
      </c>
      <c r="K348" s="37">
        <v>3.7288092856722618E-2</v>
      </c>
      <c r="L348" s="32">
        <v>200.50555555555556</v>
      </c>
      <c r="M348" s="32">
        <v>4.6527777777777777</v>
      </c>
      <c r="N348" s="37">
        <v>2.3205231221080046E-2</v>
      </c>
      <c r="O348" s="32">
        <v>162.70277777777778</v>
      </c>
      <c r="P348" s="32">
        <v>4.6527777777777777</v>
      </c>
      <c r="Q348" s="37">
        <v>2.859679374455807E-2</v>
      </c>
      <c r="R348" s="32">
        <v>35.225000000000001</v>
      </c>
      <c r="S348" s="32">
        <v>0</v>
      </c>
      <c r="T348" s="37">
        <v>0</v>
      </c>
      <c r="U348" s="32">
        <v>2.5777777777777779</v>
      </c>
      <c r="V348" s="32">
        <v>0</v>
      </c>
      <c r="W348" s="37">
        <v>0</v>
      </c>
      <c r="X348" s="32">
        <v>96.441666666666663</v>
      </c>
      <c r="Y348" s="32">
        <v>5.5750000000000002</v>
      </c>
      <c r="Z348" s="37">
        <v>5.7806964486304332E-2</v>
      </c>
      <c r="AA348" s="32">
        <v>0</v>
      </c>
      <c r="AB348" s="32">
        <v>0</v>
      </c>
      <c r="AC348" s="37" t="s">
        <v>1175</v>
      </c>
      <c r="AD348" s="32">
        <v>393.88888888888891</v>
      </c>
      <c r="AE348" s="32">
        <v>14.419444444444444</v>
      </c>
      <c r="AF348" s="37">
        <v>3.6607898448519041E-2</v>
      </c>
      <c r="AG348" s="32">
        <v>0</v>
      </c>
      <c r="AH348" s="32">
        <v>0</v>
      </c>
      <c r="AI348" s="37" t="s">
        <v>1175</v>
      </c>
      <c r="AJ348" s="32">
        <v>7.9611111111111112</v>
      </c>
      <c r="AK348" s="32">
        <v>0</v>
      </c>
      <c r="AL348" s="37">
        <v>0</v>
      </c>
      <c r="AM348" t="s">
        <v>7</v>
      </c>
      <c r="AN348" s="34">
        <v>5</v>
      </c>
      <c r="AX348"/>
      <c r="AY348"/>
    </row>
    <row r="349" spans="1:51" x14ac:dyDescent="0.25">
      <c r="A349" t="s">
        <v>1061</v>
      </c>
      <c r="B349" t="s">
        <v>681</v>
      </c>
      <c r="C349" t="s">
        <v>776</v>
      </c>
      <c r="D349" t="s">
        <v>990</v>
      </c>
      <c r="E349" s="32">
        <v>29.9</v>
      </c>
      <c r="F349" s="32">
        <v>138.52222222222221</v>
      </c>
      <c r="G349" s="32">
        <v>0</v>
      </c>
      <c r="H349" s="37">
        <v>0</v>
      </c>
      <c r="I349" s="32">
        <v>133.36666666666665</v>
      </c>
      <c r="J349" s="32">
        <v>0</v>
      </c>
      <c r="K349" s="37">
        <v>0</v>
      </c>
      <c r="L349" s="32">
        <v>35.713888888888889</v>
      </c>
      <c r="M349" s="32">
        <v>0</v>
      </c>
      <c r="N349" s="37">
        <v>0</v>
      </c>
      <c r="O349" s="32">
        <v>30.558333333333334</v>
      </c>
      <c r="P349" s="32">
        <v>0</v>
      </c>
      <c r="Q349" s="37">
        <v>0</v>
      </c>
      <c r="R349" s="32">
        <v>5.1555555555555559</v>
      </c>
      <c r="S349" s="32">
        <v>0</v>
      </c>
      <c r="T349" s="37">
        <v>0</v>
      </c>
      <c r="U349" s="32">
        <v>0</v>
      </c>
      <c r="V349" s="32">
        <v>0</v>
      </c>
      <c r="W349" s="37" t="s">
        <v>1175</v>
      </c>
      <c r="X349" s="32">
        <v>24.4</v>
      </c>
      <c r="Y349" s="32">
        <v>0</v>
      </c>
      <c r="Z349" s="37">
        <v>0</v>
      </c>
      <c r="AA349" s="32">
        <v>0</v>
      </c>
      <c r="AB349" s="32">
        <v>0</v>
      </c>
      <c r="AC349" s="37" t="s">
        <v>1175</v>
      </c>
      <c r="AD349" s="32">
        <v>68.708333333333329</v>
      </c>
      <c r="AE349" s="32">
        <v>0</v>
      </c>
      <c r="AF349" s="37">
        <v>0</v>
      </c>
      <c r="AG349" s="32">
        <v>0</v>
      </c>
      <c r="AH349" s="32">
        <v>0</v>
      </c>
      <c r="AI349" s="37" t="s">
        <v>1175</v>
      </c>
      <c r="AJ349" s="32">
        <v>9.6999999999999993</v>
      </c>
      <c r="AK349" s="32">
        <v>0</v>
      </c>
      <c r="AL349" s="37">
        <v>0</v>
      </c>
      <c r="AM349" t="s">
        <v>327</v>
      </c>
      <c r="AN349" s="34">
        <v>5</v>
      </c>
      <c r="AX349"/>
      <c r="AY349"/>
    </row>
    <row r="350" spans="1:51" x14ac:dyDescent="0.25">
      <c r="A350" t="s">
        <v>1061</v>
      </c>
      <c r="B350" t="s">
        <v>479</v>
      </c>
      <c r="C350" t="s">
        <v>831</v>
      </c>
      <c r="D350" t="s">
        <v>1011</v>
      </c>
      <c r="E350" s="32">
        <v>46.588888888888889</v>
      </c>
      <c r="F350" s="32">
        <v>209.72499999999999</v>
      </c>
      <c r="G350" s="32">
        <v>0</v>
      </c>
      <c r="H350" s="37">
        <v>0</v>
      </c>
      <c r="I350" s="32">
        <v>183.14999999999998</v>
      </c>
      <c r="J350" s="32">
        <v>0</v>
      </c>
      <c r="K350" s="37">
        <v>0</v>
      </c>
      <c r="L350" s="32">
        <v>53.555555555555557</v>
      </c>
      <c r="M350" s="32">
        <v>0</v>
      </c>
      <c r="N350" s="37">
        <v>0</v>
      </c>
      <c r="O350" s="32">
        <v>26.980555555555554</v>
      </c>
      <c r="P350" s="32">
        <v>0</v>
      </c>
      <c r="Q350" s="37">
        <v>0</v>
      </c>
      <c r="R350" s="32">
        <v>20.886111111111113</v>
      </c>
      <c r="S350" s="32">
        <v>0</v>
      </c>
      <c r="T350" s="37">
        <v>0</v>
      </c>
      <c r="U350" s="32">
        <v>5.6888888888888891</v>
      </c>
      <c r="V350" s="32">
        <v>0</v>
      </c>
      <c r="W350" s="37">
        <v>0</v>
      </c>
      <c r="X350" s="32">
        <v>40.019444444444446</v>
      </c>
      <c r="Y350" s="32">
        <v>0</v>
      </c>
      <c r="Z350" s="37">
        <v>0</v>
      </c>
      <c r="AA350" s="32">
        <v>0</v>
      </c>
      <c r="AB350" s="32">
        <v>0</v>
      </c>
      <c r="AC350" s="37" t="s">
        <v>1175</v>
      </c>
      <c r="AD350" s="32">
        <v>110.325</v>
      </c>
      <c r="AE350" s="32">
        <v>0</v>
      </c>
      <c r="AF350" s="37">
        <v>0</v>
      </c>
      <c r="AG350" s="32">
        <v>0</v>
      </c>
      <c r="AH350" s="32">
        <v>0</v>
      </c>
      <c r="AI350" s="37" t="s">
        <v>1175</v>
      </c>
      <c r="AJ350" s="32">
        <v>5.8250000000000002</v>
      </c>
      <c r="AK350" s="32">
        <v>0</v>
      </c>
      <c r="AL350" s="37">
        <v>0</v>
      </c>
      <c r="AM350" t="s">
        <v>121</v>
      </c>
      <c r="AN350" s="34">
        <v>5</v>
      </c>
      <c r="AX350"/>
      <c r="AY350"/>
    </row>
    <row r="351" spans="1:51" x14ac:dyDescent="0.25">
      <c r="A351" t="s">
        <v>1061</v>
      </c>
      <c r="B351" t="s">
        <v>431</v>
      </c>
      <c r="C351" t="s">
        <v>737</v>
      </c>
      <c r="D351" t="s">
        <v>975</v>
      </c>
      <c r="E351" s="32">
        <v>59.166666666666664</v>
      </c>
      <c r="F351" s="32">
        <v>238.2777777777778</v>
      </c>
      <c r="G351" s="32">
        <v>1.0555555555555556</v>
      </c>
      <c r="H351" s="37">
        <v>4.4299370482629979E-3</v>
      </c>
      <c r="I351" s="32">
        <v>228.37644444444445</v>
      </c>
      <c r="J351" s="32">
        <v>1.0555555555555556</v>
      </c>
      <c r="K351" s="37">
        <v>4.6219983769487808E-3</v>
      </c>
      <c r="L351" s="32">
        <v>47.994444444444447</v>
      </c>
      <c r="M351" s="32">
        <v>1.0555555555555556</v>
      </c>
      <c r="N351" s="37">
        <v>2.1993286259983792E-2</v>
      </c>
      <c r="O351" s="32">
        <v>38.093111111111114</v>
      </c>
      <c r="P351" s="32">
        <v>1.0555555555555556</v>
      </c>
      <c r="Q351" s="37">
        <v>2.7709880468326148E-2</v>
      </c>
      <c r="R351" s="32">
        <v>5.7235555555555555</v>
      </c>
      <c r="S351" s="32">
        <v>0</v>
      </c>
      <c r="T351" s="37">
        <v>0</v>
      </c>
      <c r="U351" s="32">
        <v>4.177777777777778</v>
      </c>
      <c r="V351" s="32">
        <v>0</v>
      </c>
      <c r="W351" s="37">
        <v>0</v>
      </c>
      <c r="X351" s="32">
        <v>29.955555555555556</v>
      </c>
      <c r="Y351" s="32">
        <v>0</v>
      </c>
      <c r="Z351" s="37">
        <v>0</v>
      </c>
      <c r="AA351" s="32">
        <v>0</v>
      </c>
      <c r="AB351" s="32">
        <v>0</v>
      </c>
      <c r="AC351" s="37" t="s">
        <v>1175</v>
      </c>
      <c r="AD351" s="32">
        <v>139.48333333333332</v>
      </c>
      <c r="AE351" s="32">
        <v>0</v>
      </c>
      <c r="AF351" s="37">
        <v>0</v>
      </c>
      <c r="AG351" s="32">
        <v>6.6694444444444443</v>
      </c>
      <c r="AH351" s="32">
        <v>0</v>
      </c>
      <c r="AI351" s="37">
        <v>0</v>
      </c>
      <c r="AJ351" s="32">
        <v>14.175000000000001</v>
      </c>
      <c r="AK351" s="32">
        <v>0</v>
      </c>
      <c r="AL351" s="37">
        <v>0</v>
      </c>
      <c r="AM351" t="s">
        <v>72</v>
      </c>
      <c r="AN351" s="34">
        <v>5</v>
      </c>
      <c r="AX351"/>
      <c r="AY351"/>
    </row>
    <row r="352" spans="1:51" x14ac:dyDescent="0.25">
      <c r="A352" t="s">
        <v>1061</v>
      </c>
      <c r="B352" t="s">
        <v>562</v>
      </c>
      <c r="C352" t="s">
        <v>879</v>
      </c>
      <c r="D352" t="s">
        <v>1007</v>
      </c>
      <c r="E352" s="32">
        <v>27.5</v>
      </c>
      <c r="F352" s="32">
        <v>104.33888888888889</v>
      </c>
      <c r="G352" s="32">
        <v>0</v>
      </c>
      <c r="H352" s="37">
        <v>0</v>
      </c>
      <c r="I352" s="32">
        <v>81.016666666666666</v>
      </c>
      <c r="J352" s="32">
        <v>0</v>
      </c>
      <c r="K352" s="37">
        <v>0</v>
      </c>
      <c r="L352" s="32">
        <v>32.663888888888884</v>
      </c>
      <c r="M352" s="32">
        <v>0</v>
      </c>
      <c r="N352" s="37">
        <v>0</v>
      </c>
      <c r="O352" s="32">
        <v>9.3416666666666668</v>
      </c>
      <c r="P352" s="32">
        <v>0</v>
      </c>
      <c r="Q352" s="37">
        <v>0</v>
      </c>
      <c r="R352" s="32">
        <v>17.341666666666665</v>
      </c>
      <c r="S352" s="32">
        <v>0</v>
      </c>
      <c r="T352" s="37">
        <v>0</v>
      </c>
      <c r="U352" s="32">
        <v>5.9805555555555552</v>
      </c>
      <c r="V352" s="32">
        <v>0</v>
      </c>
      <c r="W352" s="37">
        <v>0</v>
      </c>
      <c r="X352" s="32">
        <v>11.797222222222222</v>
      </c>
      <c r="Y352" s="32">
        <v>0</v>
      </c>
      <c r="Z352" s="37">
        <v>0</v>
      </c>
      <c r="AA352" s="32">
        <v>0</v>
      </c>
      <c r="AB352" s="32">
        <v>0</v>
      </c>
      <c r="AC352" s="37" t="s">
        <v>1175</v>
      </c>
      <c r="AD352" s="32">
        <v>37.430555555555557</v>
      </c>
      <c r="AE352" s="32">
        <v>0</v>
      </c>
      <c r="AF352" s="37">
        <v>0</v>
      </c>
      <c r="AG352" s="32">
        <v>0</v>
      </c>
      <c r="AH352" s="32">
        <v>0</v>
      </c>
      <c r="AI352" s="37" t="s">
        <v>1175</v>
      </c>
      <c r="AJ352" s="32">
        <v>22.447222222222223</v>
      </c>
      <c r="AK352" s="32">
        <v>0</v>
      </c>
      <c r="AL352" s="37">
        <v>0</v>
      </c>
      <c r="AM352" t="s">
        <v>206</v>
      </c>
      <c r="AN352" s="34">
        <v>5</v>
      </c>
      <c r="AX352"/>
      <c r="AY352"/>
    </row>
    <row r="353" spans="1:51" x14ac:dyDescent="0.25">
      <c r="A353" t="s">
        <v>1061</v>
      </c>
      <c r="B353" t="s">
        <v>437</v>
      </c>
      <c r="C353" t="s">
        <v>738</v>
      </c>
      <c r="D353" t="s">
        <v>984</v>
      </c>
      <c r="E353" s="32">
        <v>32.299999999999997</v>
      </c>
      <c r="F353" s="32">
        <v>108.87</v>
      </c>
      <c r="G353" s="32">
        <v>4.293333333333333</v>
      </c>
      <c r="H353" s="37">
        <v>3.9435412265392975E-2</v>
      </c>
      <c r="I353" s="32">
        <v>99.910000000000011</v>
      </c>
      <c r="J353" s="32">
        <v>0</v>
      </c>
      <c r="K353" s="37">
        <v>0</v>
      </c>
      <c r="L353" s="32">
        <v>25.763888888888889</v>
      </c>
      <c r="M353" s="32">
        <v>4.293333333333333</v>
      </c>
      <c r="N353" s="37">
        <v>0.16664150943396225</v>
      </c>
      <c r="O353" s="32">
        <v>16.803888888888888</v>
      </c>
      <c r="P353" s="32">
        <v>0</v>
      </c>
      <c r="Q353" s="37">
        <v>0</v>
      </c>
      <c r="R353" s="32">
        <v>4.666666666666667</v>
      </c>
      <c r="S353" s="32">
        <v>0</v>
      </c>
      <c r="T353" s="37">
        <v>0</v>
      </c>
      <c r="U353" s="32">
        <v>4.293333333333333</v>
      </c>
      <c r="V353" s="32">
        <v>4.293333333333333</v>
      </c>
      <c r="W353" s="37">
        <v>1</v>
      </c>
      <c r="X353" s="32">
        <v>23.160333333333327</v>
      </c>
      <c r="Y353" s="32">
        <v>0</v>
      </c>
      <c r="Z353" s="37">
        <v>0</v>
      </c>
      <c r="AA353" s="32">
        <v>0</v>
      </c>
      <c r="AB353" s="32">
        <v>0</v>
      </c>
      <c r="AC353" s="37" t="s">
        <v>1175</v>
      </c>
      <c r="AD353" s="32">
        <v>58.823777777777792</v>
      </c>
      <c r="AE353" s="32">
        <v>0</v>
      </c>
      <c r="AF353" s="37">
        <v>0</v>
      </c>
      <c r="AG353" s="32">
        <v>0</v>
      </c>
      <c r="AH353" s="32">
        <v>0</v>
      </c>
      <c r="AI353" s="37" t="s">
        <v>1175</v>
      </c>
      <c r="AJ353" s="32">
        <v>1.1220000000000001</v>
      </c>
      <c r="AK353" s="32">
        <v>0</v>
      </c>
      <c r="AL353" s="37">
        <v>0</v>
      </c>
      <c r="AM353" t="s">
        <v>79</v>
      </c>
      <c r="AN353" s="34">
        <v>5</v>
      </c>
      <c r="AX353"/>
      <c r="AY353"/>
    </row>
    <row r="354" spans="1:51" x14ac:dyDescent="0.25">
      <c r="A354" t="s">
        <v>1061</v>
      </c>
      <c r="B354" t="s">
        <v>412</v>
      </c>
      <c r="C354" t="s">
        <v>790</v>
      </c>
      <c r="D354" t="s">
        <v>954</v>
      </c>
      <c r="E354" s="32">
        <v>103</v>
      </c>
      <c r="F354" s="32">
        <v>354.47877777777791</v>
      </c>
      <c r="G354" s="32">
        <v>17.969444444444441</v>
      </c>
      <c r="H354" s="37">
        <v>5.0692581815742585E-2</v>
      </c>
      <c r="I354" s="32">
        <v>329.47088888888896</v>
      </c>
      <c r="J354" s="32">
        <v>17.969444444444441</v>
      </c>
      <c r="K354" s="37">
        <v>5.4540310086407882E-2</v>
      </c>
      <c r="L354" s="32">
        <v>78.483000000000004</v>
      </c>
      <c r="M354" s="32">
        <v>7.0472222222222225</v>
      </c>
      <c r="N354" s="37">
        <v>8.9792977106153207E-2</v>
      </c>
      <c r="O354" s="32">
        <v>53.475111111111111</v>
      </c>
      <c r="P354" s="32">
        <v>7.0472222222222225</v>
      </c>
      <c r="Q354" s="37">
        <v>0.13178508797446789</v>
      </c>
      <c r="R354" s="32">
        <v>25.007888888888886</v>
      </c>
      <c r="S354" s="32">
        <v>0</v>
      </c>
      <c r="T354" s="37">
        <v>0</v>
      </c>
      <c r="U354" s="32">
        <v>0</v>
      </c>
      <c r="V354" s="32">
        <v>0</v>
      </c>
      <c r="W354" s="37" t="s">
        <v>1175</v>
      </c>
      <c r="X354" s="32">
        <v>65.696888888888893</v>
      </c>
      <c r="Y354" s="32">
        <v>4.197222222222222</v>
      </c>
      <c r="Z354" s="37">
        <v>6.3887686208716113E-2</v>
      </c>
      <c r="AA354" s="32">
        <v>0</v>
      </c>
      <c r="AB354" s="32">
        <v>0</v>
      </c>
      <c r="AC354" s="37" t="s">
        <v>1175</v>
      </c>
      <c r="AD354" s="32">
        <v>209.4631111111112</v>
      </c>
      <c r="AE354" s="32">
        <v>6.7249999999999996</v>
      </c>
      <c r="AF354" s="37">
        <v>3.210589188868046E-2</v>
      </c>
      <c r="AG354" s="32">
        <v>0</v>
      </c>
      <c r="AH354" s="32">
        <v>0</v>
      </c>
      <c r="AI354" s="37" t="s">
        <v>1175</v>
      </c>
      <c r="AJ354" s="32">
        <v>0.83577777777777773</v>
      </c>
      <c r="AK354" s="32">
        <v>0</v>
      </c>
      <c r="AL354" s="37">
        <v>0</v>
      </c>
      <c r="AM354" t="s">
        <v>52</v>
      </c>
      <c r="AN354" s="34">
        <v>5</v>
      </c>
      <c r="AX354"/>
      <c r="AY354"/>
    </row>
    <row r="355" spans="1:51" x14ac:dyDescent="0.25">
      <c r="A355" t="s">
        <v>1061</v>
      </c>
      <c r="B355" t="s">
        <v>473</v>
      </c>
      <c r="C355" t="s">
        <v>813</v>
      </c>
      <c r="D355" t="s">
        <v>990</v>
      </c>
      <c r="E355" s="32">
        <v>61.211111111111109</v>
      </c>
      <c r="F355" s="32">
        <v>244.48822222222228</v>
      </c>
      <c r="G355" s="32">
        <v>56.81088888888889</v>
      </c>
      <c r="H355" s="37">
        <v>0.23236656707844136</v>
      </c>
      <c r="I355" s="32">
        <v>218.9774444444445</v>
      </c>
      <c r="J355" s="32">
        <v>54.855333333333334</v>
      </c>
      <c r="K355" s="37">
        <v>0.25050677467034904</v>
      </c>
      <c r="L355" s="32">
        <v>65.467333333333343</v>
      </c>
      <c r="M355" s="32">
        <v>26.169444444444444</v>
      </c>
      <c r="N355" s="37">
        <v>0.39973286083305326</v>
      </c>
      <c r="O355" s="32">
        <v>39.956555555555568</v>
      </c>
      <c r="P355" s="32">
        <v>24.213888888888889</v>
      </c>
      <c r="Q355" s="37">
        <v>0.60600541143297282</v>
      </c>
      <c r="R355" s="32">
        <v>14.577444444444446</v>
      </c>
      <c r="S355" s="32">
        <v>0</v>
      </c>
      <c r="T355" s="37">
        <v>0</v>
      </c>
      <c r="U355" s="32">
        <v>10.933333333333334</v>
      </c>
      <c r="V355" s="32">
        <v>1.9555555555555555</v>
      </c>
      <c r="W355" s="37">
        <v>0.17886178861788618</v>
      </c>
      <c r="X355" s="32">
        <v>40.513555555555556</v>
      </c>
      <c r="Y355" s="32">
        <v>10.266444444444444</v>
      </c>
      <c r="Z355" s="37">
        <v>0.25340763859558663</v>
      </c>
      <c r="AA355" s="32">
        <v>0</v>
      </c>
      <c r="AB355" s="32">
        <v>0</v>
      </c>
      <c r="AC355" s="37" t="s">
        <v>1175</v>
      </c>
      <c r="AD355" s="32">
        <v>131.74422222222228</v>
      </c>
      <c r="AE355" s="32">
        <v>20.230555555555554</v>
      </c>
      <c r="AF355" s="37">
        <v>0.15355933804392005</v>
      </c>
      <c r="AG355" s="32">
        <v>0</v>
      </c>
      <c r="AH355" s="32">
        <v>0</v>
      </c>
      <c r="AI355" s="37" t="s">
        <v>1175</v>
      </c>
      <c r="AJ355" s="32">
        <v>6.7631111111111109</v>
      </c>
      <c r="AK355" s="32">
        <v>0.14444444444444443</v>
      </c>
      <c r="AL355" s="37">
        <v>2.1357692054938555E-2</v>
      </c>
      <c r="AM355" t="s">
        <v>115</v>
      </c>
      <c r="AN355" s="34">
        <v>5</v>
      </c>
      <c r="AX355"/>
      <c r="AY355"/>
    </row>
    <row r="356" spans="1:51" x14ac:dyDescent="0.25">
      <c r="A356" t="s">
        <v>1061</v>
      </c>
      <c r="B356" t="s">
        <v>517</v>
      </c>
      <c r="C356" t="s">
        <v>853</v>
      </c>
      <c r="D356" t="s">
        <v>992</v>
      </c>
      <c r="E356" s="32">
        <v>26.633333333333333</v>
      </c>
      <c r="F356" s="32">
        <v>136.4002222222222</v>
      </c>
      <c r="G356" s="32">
        <v>6.677777777777778</v>
      </c>
      <c r="H356" s="37">
        <v>4.8957235325455657E-2</v>
      </c>
      <c r="I356" s="32">
        <v>123.6441111111111</v>
      </c>
      <c r="J356" s="32">
        <v>6.677777777777778</v>
      </c>
      <c r="K356" s="37">
        <v>5.4008053580302612E-2</v>
      </c>
      <c r="L356" s="32">
        <v>29.332333333333338</v>
      </c>
      <c r="M356" s="32">
        <v>6.677777777777778</v>
      </c>
      <c r="N356" s="37">
        <v>0.22765927626320592</v>
      </c>
      <c r="O356" s="32">
        <v>16.576222222222221</v>
      </c>
      <c r="P356" s="32">
        <v>6.677777777777778</v>
      </c>
      <c r="Q356" s="37">
        <v>0.40285281460726885</v>
      </c>
      <c r="R356" s="32">
        <v>5.2088888888888949</v>
      </c>
      <c r="S356" s="32">
        <v>0</v>
      </c>
      <c r="T356" s="37">
        <v>0</v>
      </c>
      <c r="U356" s="32">
        <v>7.5472222222222225</v>
      </c>
      <c r="V356" s="32">
        <v>0</v>
      </c>
      <c r="W356" s="37">
        <v>0</v>
      </c>
      <c r="X356" s="32">
        <v>18.649999999999999</v>
      </c>
      <c r="Y356" s="32">
        <v>0</v>
      </c>
      <c r="Z356" s="37">
        <v>0</v>
      </c>
      <c r="AA356" s="32">
        <v>0</v>
      </c>
      <c r="AB356" s="32">
        <v>0</v>
      </c>
      <c r="AC356" s="37" t="s">
        <v>1175</v>
      </c>
      <c r="AD356" s="32">
        <v>73.540111111111102</v>
      </c>
      <c r="AE356" s="32">
        <v>0</v>
      </c>
      <c r="AF356" s="37">
        <v>0</v>
      </c>
      <c r="AG356" s="32">
        <v>0</v>
      </c>
      <c r="AH356" s="32">
        <v>0</v>
      </c>
      <c r="AI356" s="37" t="s">
        <v>1175</v>
      </c>
      <c r="AJ356" s="32">
        <v>14.877777777777778</v>
      </c>
      <c r="AK356" s="32">
        <v>0</v>
      </c>
      <c r="AL356" s="37">
        <v>0</v>
      </c>
      <c r="AM356" t="s">
        <v>159</v>
      </c>
      <c r="AN356" s="34">
        <v>5</v>
      </c>
      <c r="AX356"/>
      <c r="AY356"/>
    </row>
    <row r="357" spans="1:51" x14ac:dyDescent="0.25">
      <c r="AX357"/>
      <c r="AY357"/>
    </row>
    <row r="358" spans="1:51" x14ac:dyDescent="0.25">
      <c r="AX358"/>
      <c r="AY358"/>
    </row>
    <row r="359" spans="1:51" x14ac:dyDescent="0.25">
      <c r="AX359"/>
      <c r="AY359"/>
    </row>
    <row r="360" spans="1:51" x14ac:dyDescent="0.25">
      <c r="AX360"/>
      <c r="AY360"/>
    </row>
    <row r="361" spans="1:51" x14ac:dyDescent="0.25">
      <c r="AX361"/>
      <c r="AY361"/>
    </row>
    <row r="362" spans="1:51" x14ac:dyDescent="0.25">
      <c r="AX362"/>
      <c r="AY362"/>
    </row>
    <row r="363" spans="1:51" x14ac:dyDescent="0.25">
      <c r="AX363"/>
      <c r="AY363"/>
    </row>
    <row r="364" spans="1:51" x14ac:dyDescent="0.25">
      <c r="AX364"/>
      <c r="AY364"/>
    </row>
    <row r="365" spans="1:51" x14ac:dyDescent="0.25">
      <c r="AX365"/>
      <c r="AY365"/>
    </row>
    <row r="366" spans="1:51" x14ac:dyDescent="0.25">
      <c r="AX366"/>
      <c r="AY366"/>
    </row>
    <row r="367" spans="1:51" x14ac:dyDescent="0.25">
      <c r="AX367"/>
      <c r="AY367"/>
    </row>
    <row r="368" spans="1: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X3421"/>
      <c r="AY3421"/>
    </row>
    <row r="3422" spans="50:51" x14ac:dyDescent="0.25">
      <c r="AX3422"/>
      <c r="AY3422"/>
    </row>
    <row r="3423" spans="50:51" x14ac:dyDescent="0.25">
      <c r="AX3423"/>
      <c r="AY3423"/>
    </row>
    <row r="3424" spans="50:51" x14ac:dyDescent="0.25">
      <c r="AX3424"/>
      <c r="AY3424"/>
    </row>
    <row r="3425" spans="50:51" x14ac:dyDescent="0.25">
      <c r="AX3425"/>
      <c r="AY3425"/>
    </row>
    <row r="3426" spans="50:51" x14ac:dyDescent="0.25">
      <c r="AX3426"/>
      <c r="AY3426"/>
    </row>
    <row r="3427" spans="50:51" x14ac:dyDescent="0.25">
      <c r="AX3427"/>
      <c r="AY3427"/>
    </row>
    <row r="3428" spans="50:51" x14ac:dyDescent="0.25">
      <c r="AX3428"/>
      <c r="AY3428"/>
    </row>
    <row r="3429" spans="50:51" x14ac:dyDescent="0.25">
      <c r="AX3429"/>
      <c r="AY3429"/>
    </row>
    <row r="3430" spans="50:51" x14ac:dyDescent="0.25">
      <c r="AX3430"/>
      <c r="AY3430"/>
    </row>
    <row r="3431" spans="50:51" x14ac:dyDescent="0.25">
      <c r="AX3431"/>
      <c r="AY3431"/>
    </row>
    <row r="3432" spans="50:51" x14ac:dyDescent="0.25">
      <c r="AX3432"/>
      <c r="AY3432"/>
    </row>
    <row r="3433" spans="50:51" x14ac:dyDescent="0.25">
      <c r="AX3433"/>
      <c r="AY3433"/>
    </row>
    <row r="3434" spans="50:51" x14ac:dyDescent="0.25">
      <c r="AX3434"/>
      <c r="AY3434"/>
    </row>
    <row r="3435" spans="50:51" x14ac:dyDescent="0.25">
      <c r="AX3435"/>
      <c r="AY3435"/>
    </row>
    <row r="3436" spans="50:51" x14ac:dyDescent="0.25">
      <c r="AX3436"/>
      <c r="AY3436"/>
    </row>
    <row r="3437" spans="50:51" x14ac:dyDescent="0.25">
      <c r="AX3437"/>
      <c r="AY3437"/>
    </row>
    <row r="3438" spans="50:51" x14ac:dyDescent="0.25">
      <c r="AX3438"/>
      <c r="AY3438"/>
    </row>
    <row r="3439" spans="50:51" x14ac:dyDescent="0.25">
      <c r="AX3439"/>
      <c r="AY3439"/>
    </row>
    <row r="3440" spans="50:51" x14ac:dyDescent="0.25">
      <c r="AX3440"/>
      <c r="AY3440"/>
    </row>
    <row r="3441" spans="50:51" x14ac:dyDescent="0.25">
      <c r="AX3441"/>
      <c r="AY3441"/>
    </row>
    <row r="3442" spans="50:51" x14ac:dyDescent="0.25">
      <c r="AX3442"/>
      <c r="AY3442"/>
    </row>
    <row r="3443" spans="50:51" x14ac:dyDescent="0.25">
      <c r="AX3443"/>
      <c r="AY3443"/>
    </row>
    <row r="3444" spans="50:51" x14ac:dyDescent="0.25">
      <c r="AX3444"/>
      <c r="AY3444"/>
    </row>
    <row r="3445" spans="50:51" x14ac:dyDescent="0.25">
      <c r="AX3445"/>
      <c r="AY3445"/>
    </row>
    <row r="3446" spans="50:51" x14ac:dyDescent="0.25">
      <c r="AX3446"/>
      <c r="AY3446"/>
    </row>
    <row r="3447" spans="50:51" x14ac:dyDescent="0.25">
      <c r="AX3447"/>
      <c r="AY3447"/>
    </row>
    <row r="3448" spans="50:51" x14ac:dyDescent="0.25">
      <c r="AX3448"/>
      <c r="AY3448"/>
    </row>
    <row r="3449" spans="50:51" x14ac:dyDescent="0.25">
      <c r="AX3449"/>
      <c r="AY3449"/>
    </row>
    <row r="3450" spans="50:51" x14ac:dyDescent="0.25">
      <c r="AX3450"/>
      <c r="AY3450"/>
    </row>
    <row r="3451" spans="50:51" x14ac:dyDescent="0.25">
      <c r="AX3451"/>
      <c r="AY3451"/>
    </row>
    <row r="3452" spans="50:51" x14ac:dyDescent="0.25">
      <c r="AX3452"/>
      <c r="AY3452"/>
    </row>
    <row r="3453" spans="50:51" x14ac:dyDescent="0.25">
      <c r="AX3453"/>
      <c r="AY3453"/>
    </row>
    <row r="3454" spans="50:51" x14ac:dyDescent="0.25">
      <c r="AX3454"/>
      <c r="AY3454"/>
    </row>
    <row r="3455" spans="50:51" x14ac:dyDescent="0.25">
      <c r="AX3455"/>
      <c r="AY3455"/>
    </row>
    <row r="3456" spans="50:51" x14ac:dyDescent="0.25">
      <c r="AX3456"/>
      <c r="AY3456"/>
    </row>
    <row r="3457" spans="50:51" x14ac:dyDescent="0.25">
      <c r="AX3457"/>
      <c r="AY3457"/>
    </row>
    <row r="3458" spans="50:51" x14ac:dyDescent="0.25">
      <c r="AX3458"/>
      <c r="AY3458"/>
    </row>
    <row r="3459" spans="50:51" x14ac:dyDescent="0.25">
      <c r="AX3459"/>
      <c r="AY3459"/>
    </row>
    <row r="3460" spans="50:51" x14ac:dyDescent="0.25">
      <c r="AX3460"/>
      <c r="AY3460"/>
    </row>
    <row r="3461" spans="50:51" x14ac:dyDescent="0.25">
      <c r="AX3461"/>
      <c r="AY3461"/>
    </row>
    <row r="3462" spans="50:51" x14ac:dyDescent="0.25">
      <c r="AX3462"/>
      <c r="AY3462"/>
    </row>
    <row r="3463" spans="50:51" x14ac:dyDescent="0.25">
      <c r="AX3463"/>
      <c r="AY3463"/>
    </row>
    <row r="3464" spans="50:51" x14ac:dyDescent="0.25">
      <c r="AX3464"/>
      <c r="AY3464"/>
    </row>
    <row r="3465" spans="50:51" x14ac:dyDescent="0.25">
      <c r="AY3465"/>
    </row>
    <row r="3466" spans="50:51" x14ac:dyDescent="0.25">
      <c r="AY3466"/>
    </row>
    <row r="3467" spans="50:51" x14ac:dyDescent="0.25">
      <c r="AY3467"/>
    </row>
    <row r="3468" spans="50:51" x14ac:dyDescent="0.25">
      <c r="AY3468"/>
    </row>
    <row r="3469" spans="50:51" x14ac:dyDescent="0.25">
      <c r="AY3469"/>
    </row>
    <row r="3470" spans="50:51" x14ac:dyDescent="0.25">
      <c r="AY3470"/>
    </row>
    <row r="3471" spans="50:51" x14ac:dyDescent="0.25">
      <c r="AY3471"/>
    </row>
    <row r="3472" spans="50: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1" spans="51:51" x14ac:dyDescent="0.25">
      <c r="AY3481"/>
    </row>
    <row r="3482" spans="51:51" x14ac:dyDescent="0.25">
      <c r="AY3482"/>
    </row>
    <row r="3483" spans="51:51" x14ac:dyDescent="0.25">
      <c r="AY3483"/>
    </row>
    <row r="3484" spans="51:51" x14ac:dyDescent="0.25">
      <c r="AY3484"/>
    </row>
    <row r="3485" spans="51:51" x14ac:dyDescent="0.25">
      <c r="AY3485"/>
    </row>
    <row r="3486" spans="51:51" x14ac:dyDescent="0.25">
      <c r="AY3486"/>
    </row>
    <row r="3487" spans="51:51" x14ac:dyDescent="0.25">
      <c r="AY3487"/>
    </row>
    <row r="3488" spans="51:51" x14ac:dyDescent="0.25">
      <c r="AY3488"/>
    </row>
    <row r="3489" spans="51:51" x14ac:dyDescent="0.25">
      <c r="AY3489"/>
    </row>
    <row r="3490" spans="51:51" x14ac:dyDescent="0.25">
      <c r="AY3490"/>
    </row>
    <row r="3491" spans="51:51" x14ac:dyDescent="0.25">
      <c r="AY3491"/>
    </row>
    <row r="3492" spans="51:51" x14ac:dyDescent="0.25">
      <c r="AY3492"/>
    </row>
    <row r="3493" spans="51:51" x14ac:dyDescent="0.25">
      <c r="AY3493"/>
    </row>
    <row r="3494" spans="51:51" x14ac:dyDescent="0.25">
      <c r="AY3494"/>
    </row>
    <row r="3495" spans="51:51" x14ac:dyDescent="0.25">
      <c r="AY3495"/>
    </row>
    <row r="3496" spans="51:51" x14ac:dyDescent="0.25">
      <c r="AY3496"/>
    </row>
    <row r="3497" spans="51:51" x14ac:dyDescent="0.25">
      <c r="AY3497"/>
    </row>
    <row r="3498" spans="51:51" x14ac:dyDescent="0.25">
      <c r="AY3498"/>
    </row>
    <row r="3499" spans="51:51" x14ac:dyDescent="0.25">
      <c r="AY3499"/>
    </row>
    <row r="3500" spans="51:51" x14ac:dyDescent="0.25">
      <c r="AY3500"/>
    </row>
    <row r="3501" spans="51:51" x14ac:dyDescent="0.25">
      <c r="AY3501"/>
    </row>
    <row r="3502" spans="51:51" x14ac:dyDescent="0.25">
      <c r="AY3502"/>
    </row>
    <row r="3503" spans="51:51" x14ac:dyDescent="0.25">
      <c r="AY3503"/>
    </row>
    <row r="3504" spans="51:51" x14ac:dyDescent="0.25">
      <c r="AY3504"/>
    </row>
    <row r="3505" spans="51:51" x14ac:dyDescent="0.25">
      <c r="AY3505"/>
    </row>
    <row r="3506" spans="51:51" x14ac:dyDescent="0.25">
      <c r="AY3506"/>
    </row>
    <row r="3507" spans="51:51" x14ac:dyDescent="0.25">
      <c r="AY3507"/>
    </row>
    <row r="3508" spans="51:51" x14ac:dyDescent="0.25">
      <c r="AY3508"/>
    </row>
    <row r="3509" spans="51:51" x14ac:dyDescent="0.25">
      <c r="AY3509"/>
    </row>
    <row r="3510" spans="51:51" x14ac:dyDescent="0.25">
      <c r="AY3510"/>
    </row>
    <row r="3511" spans="51:51" x14ac:dyDescent="0.25">
      <c r="AY3511"/>
    </row>
    <row r="3512" spans="51:51" x14ac:dyDescent="0.25">
      <c r="AY3512"/>
    </row>
    <row r="3513" spans="51:51" x14ac:dyDescent="0.25">
      <c r="AY3513"/>
    </row>
    <row r="3514" spans="51:51" x14ac:dyDescent="0.25">
      <c r="AY3514"/>
    </row>
    <row r="3515" spans="51:51" x14ac:dyDescent="0.25">
      <c r="AY3515"/>
    </row>
    <row r="3516" spans="51:51" x14ac:dyDescent="0.25">
      <c r="AY3516"/>
    </row>
    <row r="3517" spans="51:51" x14ac:dyDescent="0.25">
      <c r="AY3517"/>
    </row>
    <row r="3518" spans="51:51" x14ac:dyDescent="0.25">
      <c r="AY3518"/>
    </row>
    <row r="3519" spans="51:51" x14ac:dyDescent="0.25">
      <c r="AY3519"/>
    </row>
    <row r="3520" spans="51:51" x14ac:dyDescent="0.25">
      <c r="AY3520"/>
    </row>
    <row r="3521" spans="51:51" x14ac:dyDescent="0.25">
      <c r="AY3521"/>
    </row>
    <row r="3522" spans="51:51" x14ac:dyDescent="0.25">
      <c r="AY3522"/>
    </row>
    <row r="3523" spans="51:51" x14ac:dyDescent="0.25">
      <c r="AY3523"/>
    </row>
    <row r="3524" spans="51:51" x14ac:dyDescent="0.25">
      <c r="AY3524"/>
    </row>
    <row r="3525" spans="51:51" x14ac:dyDescent="0.25">
      <c r="AY3525"/>
    </row>
    <row r="3526" spans="51:51" x14ac:dyDescent="0.25">
      <c r="AY3526"/>
    </row>
    <row r="3527" spans="51:51" x14ac:dyDescent="0.25">
      <c r="AY3527"/>
    </row>
    <row r="3528" spans="51:51" x14ac:dyDescent="0.25">
      <c r="AY3528"/>
    </row>
    <row r="3529" spans="51:51" x14ac:dyDescent="0.25">
      <c r="AY3529"/>
    </row>
    <row r="3530" spans="51:51" x14ac:dyDescent="0.25">
      <c r="AY3530"/>
    </row>
    <row r="3531" spans="51:51" x14ac:dyDescent="0.25">
      <c r="AY3531"/>
    </row>
    <row r="3532" spans="51:51" x14ac:dyDescent="0.25">
      <c r="AY3532"/>
    </row>
    <row r="3533" spans="51:51" x14ac:dyDescent="0.25">
      <c r="AY3533"/>
    </row>
    <row r="3534" spans="51:51" x14ac:dyDescent="0.25">
      <c r="AY3534"/>
    </row>
    <row r="3535" spans="51:51" x14ac:dyDescent="0.25">
      <c r="AY3535"/>
    </row>
    <row r="3536" spans="51:51" x14ac:dyDescent="0.25">
      <c r="AY3536"/>
    </row>
    <row r="3537" spans="51:51" x14ac:dyDescent="0.25">
      <c r="AY3537"/>
    </row>
    <row r="3538" spans="51:51" x14ac:dyDescent="0.25">
      <c r="AY3538"/>
    </row>
    <row r="3539" spans="51:51" x14ac:dyDescent="0.25">
      <c r="AY3539"/>
    </row>
    <row r="3540" spans="51:51" x14ac:dyDescent="0.25">
      <c r="AY3540"/>
    </row>
    <row r="3541" spans="51:51" x14ac:dyDescent="0.25">
      <c r="AY3541"/>
    </row>
    <row r="3542" spans="51:51" x14ac:dyDescent="0.25">
      <c r="AY3542"/>
    </row>
    <row r="3543" spans="51:51" x14ac:dyDescent="0.25">
      <c r="AY3543"/>
    </row>
    <row r="3544" spans="51:51" x14ac:dyDescent="0.25">
      <c r="AY3544"/>
    </row>
    <row r="3545" spans="51:51" x14ac:dyDescent="0.25">
      <c r="AY3545"/>
    </row>
    <row r="3546" spans="51:51" x14ac:dyDescent="0.25">
      <c r="AY3546"/>
    </row>
    <row r="3547" spans="51:51" x14ac:dyDescent="0.25">
      <c r="AY3547"/>
    </row>
    <row r="3548" spans="51:51" x14ac:dyDescent="0.25">
      <c r="AY3548"/>
    </row>
    <row r="3549" spans="51:51" x14ac:dyDescent="0.25">
      <c r="AY3549"/>
    </row>
    <row r="3550" spans="51:51" x14ac:dyDescent="0.25">
      <c r="AY3550"/>
    </row>
    <row r="3551" spans="51:51" x14ac:dyDescent="0.25">
      <c r="AY3551"/>
    </row>
    <row r="3552" spans="51:51" x14ac:dyDescent="0.25">
      <c r="AY3552"/>
    </row>
    <row r="3553" spans="51:51" x14ac:dyDescent="0.25">
      <c r="AY3553"/>
    </row>
    <row r="3554" spans="51:51" x14ac:dyDescent="0.25">
      <c r="AY3554"/>
    </row>
    <row r="3555" spans="51:51" x14ac:dyDescent="0.25">
      <c r="AY3555"/>
    </row>
    <row r="3556" spans="51:51" x14ac:dyDescent="0.25">
      <c r="AY3556"/>
    </row>
    <row r="3557" spans="51:51" x14ac:dyDescent="0.25">
      <c r="AY3557"/>
    </row>
    <row r="3558" spans="51:51" x14ac:dyDescent="0.25">
      <c r="AY3558"/>
    </row>
    <row r="3559" spans="51:51" x14ac:dyDescent="0.25">
      <c r="AY3559"/>
    </row>
    <row r="3560" spans="51:51" x14ac:dyDescent="0.25">
      <c r="AY3560"/>
    </row>
    <row r="3561" spans="51:51" x14ac:dyDescent="0.25">
      <c r="AY3561"/>
    </row>
    <row r="3562" spans="51:51" x14ac:dyDescent="0.25">
      <c r="AY3562"/>
    </row>
    <row r="3563" spans="51:51" x14ac:dyDescent="0.25">
      <c r="AY3563"/>
    </row>
    <row r="3564" spans="51:51" x14ac:dyDescent="0.25">
      <c r="AY3564"/>
    </row>
    <row r="3565" spans="51:51" x14ac:dyDescent="0.25">
      <c r="AY3565"/>
    </row>
    <row r="3566" spans="51:51" x14ac:dyDescent="0.25">
      <c r="AY3566"/>
    </row>
    <row r="3567" spans="51:51" x14ac:dyDescent="0.25">
      <c r="AY3567"/>
    </row>
    <row r="3568" spans="51:51" x14ac:dyDescent="0.25">
      <c r="AY3568"/>
    </row>
    <row r="3569" spans="51:51" x14ac:dyDescent="0.25">
      <c r="AY3569"/>
    </row>
    <row r="3570" spans="51:51" x14ac:dyDescent="0.25">
      <c r="AY3570"/>
    </row>
    <row r="3571" spans="51:51" x14ac:dyDescent="0.25">
      <c r="AY3571"/>
    </row>
    <row r="3572" spans="51:51" x14ac:dyDescent="0.25">
      <c r="AY3572"/>
    </row>
    <row r="3573" spans="51:51" x14ac:dyDescent="0.25">
      <c r="AY3573"/>
    </row>
    <row r="3574" spans="51:51" x14ac:dyDescent="0.25">
      <c r="AY3574"/>
    </row>
    <row r="3575" spans="51:51" x14ac:dyDescent="0.25">
      <c r="AY3575"/>
    </row>
    <row r="3576" spans="51:51" x14ac:dyDescent="0.25">
      <c r="AY3576"/>
    </row>
    <row r="3577" spans="51:51" x14ac:dyDescent="0.25">
      <c r="AY3577"/>
    </row>
    <row r="3578" spans="51:51" x14ac:dyDescent="0.25">
      <c r="AY3578"/>
    </row>
    <row r="3579" spans="51:51" x14ac:dyDescent="0.25">
      <c r="AY3579"/>
    </row>
    <row r="3580" spans="51:51" x14ac:dyDescent="0.25">
      <c r="AY3580"/>
    </row>
    <row r="3581" spans="51:51" x14ac:dyDescent="0.25">
      <c r="AY3581"/>
    </row>
    <row r="3582" spans="51:51" x14ac:dyDescent="0.25">
      <c r="AY3582"/>
    </row>
    <row r="3583" spans="51:51" x14ac:dyDescent="0.25">
      <c r="AY3583"/>
    </row>
    <row r="3584" spans="51:51" x14ac:dyDescent="0.25">
      <c r="AY3584"/>
    </row>
    <row r="3585" spans="51:51" x14ac:dyDescent="0.25">
      <c r="AY3585"/>
    </row>
    <row r="3586" spans="51:51" x14ac:dyDescent="0.25">
      <c r="AY3586"/>
    </row>
    <row r="3587" spans="51:51" x14ac:dyDescent="0.25">
      <c r="AY3587"/>
    </row>
    <row r="3588" spans="51:51" x14ac:dyDescent="0.25">
      <c r="AY3588"/>
    </row>
    <row r="3589" spans="51:51" x14ac:dyDescent="0.25">
      <c r="AY3589"/>
    </row>
    <row r="3590" spans="51:51" x14ac:dyDescent="0.25">
      <c r="AY3590"/>
    </row>
    <row r="3591" spans="51:51" x14ac:dyDescent="0.25">
      <c r="AY3591"/>
    </row>
    <row r="3592" spans="51:51" x14ac:dyDescent="0.25">
      <c r="AY3592"/>
    </row>
    <row r="3593" spans="51:51" x14ac:dyDescent="0.25">
      <c r="AY3593"/>
    </row>
    <row r="3594" spans="51:51" x14ac:dyDescent="0.25">
      <c r="AY3594"/>
    </row>
    <row r="3595" spans="51:51" x14ac:dyDescent="0.25">
      <c r="AY3595"/>
    </row>
    <row r="3596" spans="51:51" x14ac:dyDescent="0.25">
      <c r="AY3596"/>
    </row>
    <row r="3597" spans="51:51" x14ac:dyDescent="0.25">
      <c r="AY3597"/>
    </row>
    <row r="3598" spans="51:51" x14ac:dyDescent="0.25">
      <c r="AY3598"/>
    </row>
    <row r="3599" spans="51:51" x14ac:dyDescent="0.25">
      <c r="AY3599"/>
    </row>
    <row r="3600" spans="51:51" x14ac:dyDescent="0.25">
      <c r="AY3600"/>
    </row>
    <row r="3601" spans="51:51" x14ac:dyDescent="0.25">
      <c r="AY3601"/>
    </row>
    <row r="3602" spans="51:51" x14ac:dyDescent="0.25">
      <c r="AY3602"/>
    </row>
    <row r="3603" spans="51:51" x14ac:dyDescent="0.25">
      <c r="AY3603"/>
    </row>
    <row r="3604" spans="51:51" x14ac:dyDescent="0.25">
      <c r="AY3604"/>
    </row>
    <row r="3605" spans="51:51" x14ac:dyDescent="0.25">
      <c r="AY3605"/>
    </row>
    <row r="3606" spans="51:51" x14ac:dyDescent="0.25">
      <c r="AY3606"/>
    </row>
    <row r="3607" spans="51:51" x14ac:dyDescent="0.25">
      <c r="AY3607"/>
    </row>
    <row r="3608" spans="51:51" x14ac:dyDescent="0.25">
      <c r="AY3608"/>
    </row>
    <row r="3609" spans="51:51" x14ac:dyDescent="0.25">
      <c r="AY3609"/>
    </row>
    <row r="3610" spans="51:51" x14ac:dyDescent="0.25">
      <c r="AY3610"/>
    </row>
    <row r="3611" spans="51:51" x14ac:dyDescent="0.25">
      <c r="AY3611"/>
    </row>
    <row r="3612" spans="51:51" x14ac:dyDescent="0.25">
      <c r="AY3612"/>
    </row>
    <row r="3613" spans="51:51" x14ac:dyDescent="0.25">
      <c r="AY3613"/>
    </row>
    <row r="3614" spans="51:51" x14ac:dyDescent="0.25">
      <c r="AY3614"/>
    </row>
    <row r="3615" spans="51:51" x14ac:dyDescent="0.25">
      <c r="AY3615"/>
    </row>
    <row r="3616" spans="51:51" x14ac:dyDescent="0.25">
      <c r="AY3616"/>
    </row>
    <row r="3617" spans="51:51" x14ac:dyDescent="0.25">
      <c r="AY3617"/>
    </row>
    <row r="3618" spans="51:51" x14ac:dyDescent="0.25">
      <c r="AY3618"/>
    </row>
    <row r="3619" spans="51:51" x14ac:dyDescent="0.25">
      <c r="AY3619"/>
    </row>
    <row r="3620" spans="51:51" x14ac:dyDescent="0.25">
      <c r="AY3620"/>
    </row>
    <row r="3621" spans="51:51" x14ac:dyDescent="0.25">
      <c r="AY3621"/>
    </row>
    <row r="3622" spans="51:51" x14ac:dyDescent="0.25">
      <c r="AY3622"/>
    </row>
    <row r="3623" spans="51:51" x14ac:dyDescent="0.25">
      <c r="AY3623"/>
    </row>
    <row r="3624" spans="51:51" x14ac:dyDescent="0.25">
      <c r="AY3624"/>
    </row>
    <row r="3625" spans="51:51" x14ac:dyDescent="0.25">
      <c r="AY3625"/>
    </row>
    <row r="3626" spans="51:51" x14ac:dyDescent="0.25">
      <c r="AY3626"/>
    </row>
    <row r="3627" spans="51:51" x14ac:dyDescent="0.25">
      <c r="AY3627"/>
    </row>
    <row r="3628" spans="51:51" x14ac:dyDescent="0.25">
      <c r="AY3628"/>
    </row>
    <row r="3629" spans="51:51" x14ac:dyDescent="0.25">
      <c r="AY3629"/>
    </row>
    <row r="3630" spans="51:51" x14ac:dyDescent="0.25">
      <c r="AY3630"/>
    </row>
    <row r="3631" spans="51:51" x14ac:dyDescent="0.25">
      <c r="AY3631"/>
    </row>
    <row r="3632" spans="51:51" x14ac:dyDescent="0.25">
      <c r="AY3632"/>
    </row>
    <row r="3633" spans="51:51" x14ac:dyDescent="0.25">
      <c r="AY3633"/>
    </row>
    <row r="3634" spans="51:51" x14ac:dyDescent="0.25">
      <c r="AY3634"/>
    </row>
    <row r="3635" spans="51:51" x14ac:dyDescent="0.25">
      <c r="AY3635"/>
    </row>
    <row r="3636" spans="51:51" x14ac:dyDescent="0.25">
      <c r="AY3636"/>
    </row>
    <row r="3637" spans="51:51" x14ac:dyDescent="0.25">
      <c r="AY3637"/>
    </row>
    <row r="3638" spans="51:51" x14ac:dyDescent="0.25">
      <c r="AY3638"/>
    </row>
    <row r="3639" spans="51:51" x14ac:dyDescent="0.25">
      <c r="AY3639"/>
    </row>
    <row r="3640" spans="51:51" x14ac:dyDescent="0.25">
      <c r="AY3640"/>
    </row>
    <row r="3641" spans="51:51" x14ac:dyDescent="0.25">
      <c r="AY3641"/>
    </row>
    <row r="3642" spans="51:51" x14ac:dyDescent="0.25">
      <c r="AY3642"/>
    </row>
    <row r="3643" spans="51:51" x14ac:dyDescent="0.25">
      <c r="AY3643"/>
    </row>
    <row r="3644" spans="51:51" x14ac:dyDescent="0.25">
      <c r="AY3644"/>
    </row>
    <row r="3645" spans="51:51" x14ac:dyDescent="0.25">
      <c r="AY3645"/>
    </row>
    <row r="3646" spans="51:51" x14ac:dyDescent="0.25">
      <c r="AY3646"/>
    </row>
    <row r="3647" spans="51:51" x14ac:dyDescent="0.25">
      <c r="AY3647"/>
    </row>
    <row r="3648" spans="51:51" x14ac:dyDescent="0.25">
      <c r="AY3648"/>
    </row>
    <row r="3655" spans="51:51" x14ac:dyDescent="0.25">
      <c r="AY3655"/>
    </row>
  </sheetData>
  <pageMargins left="0.7" right="0.7" top="0.75" bottom="0.75" header="0.3" footer="0.3"/>
  <pageSetup orientation="portrait" horizontalDpi="1200" verticalDpi="1200" r:id="rId1"/>
  <ignoredErrors>
    <ignoredError sqref="A2:D356" calculatedColumn="1"/>
    <ignoredError sqref="AM2:AM35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356"/>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1095</v>
      </c>
      <c r="B1" s="29" t="s">
        <v>1162</v>
      </c>
      <c r="C1" s="29" t="s">
        <v>1163</v>
      </c>
      <c r="D1" s="29" t="s">
        <v>1135</v>
      </c>
      <c r="E1" s="29" t="s">
        <v>1136</v>
      </c>
      <c r="F1" s="29" t="s">
        <v>1212</v>
      </c>
      <c r="G1" s="29" t="s">
        <v>1213</v>
      </c>
      <c r="H1" s="29" t="s">
        <v>1214</v>
      </c>
      <c r="I1" s="29" t="s">
        <v>1215</v>
      </c>
      <c r="J1" s="29" t="s">
        <v>1216</v>
      </c>
      <c r="K1" s="29" t="s">
        <v>1217</v>
      </c>
      <c r="L1" s="29" t="s">
        <v>1218</v>
      </c>
      <c r="M1" s="29" t="s">
        <v>1219</v>
      </c>
      <c r="N1" s="29" t="s">
        <v>1220</v>
      </c>
      <c r="O1" s="29" t="s">
        <v>1221</v>
      </c>
      <c r="P1" s="29" t="s">
        <v>1222</v>
      </c>
      <c r="Q1" s="29" t="s">
        <v>1223</v>
      </c>
      <c r="R1" s="29" t="s">
        <v>1224</v>
      </c>
      <c r="S1" s="29" t="s">
        <v>1225</v>
      </c>
      <c r="T1" s="29" t="s">
        <v>1226</v>
      </c>
      <c r="U1" s="29" t="s">
        <v>1227</v>
      </c>
      <c r="V1" s="29" t="s">
        <v>1228</v>
      </c>
      <c r="W1" s="29" t="s">
        <v>1229</v>
      </c>
      <c r="X1" s="29" t="s">
        <v>1230</v>
      </c>
      <c r="Y1" s="29" t="s">
        <v>1231</v>
      </c>
      <c r="Z1" s="29" t="s">
        <v>1232</v>
      </c>
      <c r="AA1" s="29" t="s">
        <v>1233</v>
      </c>
      <c r="AB1" s="29" t="s">
        <v>1234</v>
      </c>
      <c r="AC1" s="29" t="s">
        <v>1235</v>
      </c>
      <c r="AD1" s="29" t="s">
        <v>1236</v>
      </c>
      <c r="AE1" s="29" t="s">
        <v>1237</v>
      </c>
      <c r="AF1" s="29" t="s">
        <v>1238</v>
      </c>
      <c r="AG1" s="29" t="s">
        <v>1239</v>
      </c>
      <c r="AH1" s="29" t="s">
        <v>1161</v>
      </c>
      <c r="AI1" s="31" t="s">
        <v>1089</v>
      </c>
    </row>
    <row r="2" spans="1:35" x14ac:dyDescent="0.25">
      <c r="A2" t="s">
        <v>1061</v>
      </c>
      <c r="B2" t="s">
        <v>705</v>
      </c>
      <c r="C2" t="s">
        <v>784</v>
      </c>
      <c r="D2" t="s">
        <v>988</v>
      </c>
      <c r="E2" s="33">
        <v>50.588888888888889</v>
      </c>
      <c r="F2" s="33">
        <v>0</v>
      </c>
      <c r="G2" s="33">
        <v>0</v>
      </c>
      <c r="H2" s="33">
        <v>0</v>
      </c>
      <c r="I2" s="33">
        <v>0.4</v>
      </c>
      <c r="J2" s="33">
        <v>0.33333333333333331</v>
      </c>
      <c r="K2" s="33">
        <v>0.34444444444444444</v>
      </c>
      <c r="L2" s="33">
        <v>0</v>
      </c>
      <c r="M2" s="33">
        <v>0</v>
      </c>
      <c r="N2" s="33">
        <v>5.5555555555555552E-2</v>
      </c>
      <c r="O2" s="33">
        <v>1.0981770261366132E-3</v>
      </c>
      <c r="P2" s="33">
        <v>0</v>
      </c>
      <c r="Q2" s="33">
        <v>0</v>
      </c>
      <c r="R2" s="33">
        <v>0</v>
      </c>
      <c r="S2" s="33">
        <v>2.2388888888888889</v>
      </c>
      <c r="T2" s="33">
        <v>0</v>
      </c>
      <c r="U2" s="33">
        <v>0</v>
      </c>
      <c r="V2" s="33">
        <v>4.4256534153305514E-2</v>
      </c>
      <c r="W2" s="33">
        <v>0.58333333333333337</v>
      </c>
      <c r="X2" s="33">
        <v>0.05</v>
      </c>
      <c r="Y2" s="33">
        <v>0</v>
      </c>
      <c r="Z2" s="33">
        <v>1.2519218097957393E-2</v>
      </c>
      <c r="AA2" s="33">
        <v>0.27777777777777779</v>
      </c>
      <c r="AB2" s="33">
        <v>0</v>
      </c>
      <c r="AC2" s="33">
        <v>0</v>
      </c>
      <c r="AD2" s="33">
        <v>0</v>
      </c>
      <c r="AE2" s="33">
        <v>0</v>
      </c>
      <c r="AF2" s="33">
        <v>0</v>
      </c>
      <c r="AG2" s="33">
        <v>0</v>
      </c>
      <c r="AH2" t="s">
        <v>352</v>
      </c>
      <c r="AI2" s="34">
        <v>5</v>
      </c>
    </row>
    <row r="3" spans="1:35" x14ac:dyDescent="0.25">
      <c r="A3" t="s">
        <v>1061</v>
      </c>
      <c r="B3" t="s">
        <v>376</v>
      </c>
      <c r="C3" t="s">
        <v>770</v>
      </c>
      <c r="D3" t="s">
        <v>986</v>
      </c>
      <c r="E3" s="33">
        <v>38.855555555555554</v>
      </c>
      <c r="F3" s="33">
        <v>5.5111111111111111</v>
      </c>
      <c r="G3" s="33">
        <v>4.4444444444444446E-2</v>
      </c>
      <c r="H3" s="33">
        <v>0.1</v>
      </c>
      <c r="I3" s="33">
        <v>0.26666666666666666</v>
      </c>
      <c r="J3" s="33">
        <v>0</v>
      </c>
      <c r="K3" s="33">
        <v>0</v>
      </c>
      <c r="L3" s="33">
        <v>1.2576666666666669</v>
      </c>
      <c r="M3" s="33">
        <v>5.0666666666666664</v>
      </c>
      <c r="N3" s="33">
        <v>0</v>
      </c>
      <c r="O3" s="33">
        <v>0.13039748355733485</v>
      </c>
      <c r="P3" s="33">
        <v>0</v>
      </c>
      <c r="Q3" s="33">
        <v>14.175000000000001</v>
      </c>
      <c r="R3" s="33">
        <v>0.36481269659708326</v>
      </c>
      <c r="S3" s="33">
        <v>2.8416666666666663</v>
      </c>
      <c r="T3" s="33">
        <v>0.52133333333333332</v>
      </c>
      <c r="U3" s="33">
        <v>0</v>
      </c>
      <c r="V3" s="33">
        <v>8.6551329711180999E-2</v>
      </c>
      <c r="W3" s="33">
        <v>2.4973333333333332</v>
      </c>
      <c r="X3" s="33">
        <v>3.9319999999999999</v>
      </c>
      <c r="Y3" s="33">
        <v>0</v>
      </c>
      <c r="Z3" s="33">
        <v>0.16546754360880755</v>
      </c>
      <c r="AA3" s="33">
        <v>0</v>
      </c>
      <c r="AB3" s="33">
        <v>0</v>
      </c>
      <c r="AC3" s="33">
        <v>0</v>
      </c>
      <c r="AD3" s="33">
        <v>0</v>
      </c>
      <c r="AE3" s="33">
        <v>0</v>
      </c>
      <c r="AF3" s="33">
        <v>0</v>
      </c>
      <c r="AG3" s="33">
        <v>0</v>
      </c>
      <c r="AH3" t="s">
        <v>16</v>
      </c>
      <c r="AI3" s="34">
        <v>5</v>
      </c>
    </row>
    <row r="4" spans="1:35" x14ac:dyDescent="0.25">
      <c r="A4" t="s">
        <v>1061</v>
      </c>
      <c r="B4" t="s">
        <v>701</v>
      </c>
      <c r="C4" t="s">
        <v>748</v>
      </c>
      <c r="D4" t="s">
        <v>983</v>
      </c>
      <c r="E4" s="33">
        <v>195.25555555555556</v>
      </c>
      <c r="F4" s="33">
        <v>10.755555555555556</v>
      </c>
      <c r="G4" s="33">
        <v>0</v>
      </c>
      <c r="H4" s="33">
        <v>1.1472222222222221</v>
      </c>
      <c r="I4" s="33">
        <v>0.5</v>
      </c>
      <c r="J4" s="33">
        <v>0</v>
      </c>
      <c r="K4" s="33">
        <v>0</v>
      </c>
      <c r="L4" s="33">
        <v>0</v>
      </c>
      <c r="M4" s="33">
        <v>48.155555555555559</v>
      </c>
      <c r="N4" s="33">
        <v>1.2555555555555555</v>
      </c>
      <c r="O4" s="33">
        <v>0.25305866954987766</v>
      </c>
      <c r="P4" s="33">
        <v>8.4111111111111114</v>
      </c>
      <c r="Q4" s="33">
        <v>0</v>
      </c>
      <c r="R4" s="33">
        <v>4.3077448358276905E-2</v>
      </c>
      <c r="S4" s="33">
        <v>0</v>
      </c>
      <c r="T4" s="33">
        <v>0</v>
      </c>
      <c r="U4" s="33">
        <v>0</v>
      </c>
      <c r="V4" s="33">
        <v>0</v>
      </c>
      <c r="W4" s="33">
        <v>0</v>
      </c>
      <c r="X4" s="33">
        <v>0</v>
      </c>
      <c r="Y4" s="33">
        <v>0</v>
      </c>
      <c r="Z4" s="33">
        <v>0</v>
      </c>
      <c r="AA4" s="33">
        <v>35.68888888888889</v>
      </c>
      <c r="AB4" s="33">
        <v>17.777777777777779</v>
      </c>
      <c r="AC4" s="33">
        <v>0</v>
      </c>
      <c r="AD4" s="33">
        <v>0</v>
      </c>
      <c r="AE4" s="33">
        <v>0</v>
      </c>
      <c r="AF4" s="33">
        <v>0</v>
      </c>
      <c r="AG4" s="33">
        <v>2.2222222222222223E-2</v>
      </c>
      <c r="AH4" t="s">
        <v>348</v>
      </c>
      <c r="AI4" s="34">
        <v>5</v>
      </c>
    </row>
    <row r="5" spans="1:35" x14ac:dyDescent="0.25">
      <c r="A5" t="s">
        <v>1061</v>
      </c>
      <c r="B5" t="s">
        <v>506</v>
      </c>
      <c r="C5" t="s">
        <v>846</v>
      </c>
      <c r="D5" t="s">
        <v>973</v>
      </c>
      <c r="E5" s="33">
        <v>24.122222222222224</v>
      </c>
      <c r="F5" s="33">
        <v>10.722222222222221</v>
      </c>
      <c r="G5" s="33">
        <v>0.13333333333333333</v>
      </c>
      <c r="H5" s="33">
        <v>8.3333333333333329E-2</v>
      </c>
      <c r="I5" s="33">
        <v>0.26666666666666666</v>
      </c>
      <c r="J5" s="33">
        <v>0</v>
      </c>
      <c r="K5" s="33">
        <v>0</v>
      </c>
      <c r="L5" s="33">
        <v>1.7891111111111109</v>
      </c>
      <c r="M5" s="33">
        <v>0.36666666666666664</v>
      </c>
      <c r="N5" s="33">
        <v>5.1586666666666661</v>
      </c>
      <c r="O5" s="33">
        <v>0.22905573468447715</v>
      </c>
      <c r="P5" s="33">
        <v>5.7166666666666668</v>
      </c>
      <c r="Q5" s="33">
        <v>12.265333333333334</v>
      </c>
      <c r="R5" s="33">
        <v>0.74545370796867794</v>
      </c>
      <c r="S5" s="33">
        <v>1.4883333333333333</v>
      </c>
      <c r="T5" s="33">
        <v>5.3207777777777761</v>
      </c>
      <c r="U5" s="33">
        <v>0</v>
      </c>
      <c r="V5" s="33">
        <v>0.28227544910179631</v>
      </c>
      <c r="W5" s="33">
        <v>2.2579999999999996</v>
      </c>
      <c r="X5" s="33">
        <v>3.1938888888888908</v>
      </c>
      <c r="Y5" s="33">
        <v>0</v>
      </c>
      <c r="Z5" s="33">
        <v>0.22601105481345005</v>
      </c>
      <c r="AA5" s="33">
        <v>0.13333333333333333</v>
      </c>
      <c r="AB5" s="33">
        <v>0</v>
      </c>
      <c r="AC5" s="33">
        <v>0</v>
      </c>
      <c r="AD5" s="33">
        <v>0</v>
      </c>
      <c r="AE5" s="33">
        <v>0</v>
      </c>
      <c r="AF5" s="33">
        <v>0</v>
      </c>
      <c r="AG5" s="33">
        <v>0</v>
      </c>
      <c r="AH5" t="s">
        <v>148</v>
      </c>
      <c r="AI5" s="34">
        <v>5</v>
      </c>
    </row>
    <row r="6" spans="1:35" x14ac:dyDescent="0.25">
      <c r="A6" t="s">
        <v>1061</v>
      </c>
      <c r="B6" t="s">
        <v>393</v>
      </c>
      <c r="C6" t="s">
        <v>779</v>
      </c>
      <c r="D6" t="s">
        <v>979</v>
      </c>
      <c r="E6" s="33">
        <v>107.73333333333333</v>
      </c>
      <c r="F6" s="33">
        <v>5.4222222222222225</v>
      </c>
      <c r="G6" s="33">
        <v>0.36666666666666664</v>
      </c>
      <c r="H6" s="33">
        <v>0.87188888888888905</v>
      </c>
      <c r="I6" s="33">
        <v>9.6777777777777771</v>
      </c>
      <c r="J6" s="33">
        <v>0</v>
      </c>
      <c r="K6" s="33">
        <v>0</v>
      </c>
      <c r="L6" s="33">
        <v>0.35222222222222221</v>
      </c>
      <c r="M6" s="33">
        <v>16.602777777777778</v>
      </c>
      <c r="N6" s="33">
        <v>9.9653333333333336</v>
      </c>
      <c r="O6" s="33">
        <v>0.24660994224422442</v>
      </c>
      <c r="P6" s="33">
        <v>6.0213333333333319</v>
      </c>
      <c r="Q6" s="33">
        <v>20.240555555555552</v>
      </c>
      <c r="R6" s="33">
        <v>0.24376753300330029</v>
      </c>
      <c r="S6" s="33">
        <v>7.3861111111111111</v>
      </c>
      <c r="T6" s="33">
        <v>14.858222222222222</v>
      </c>
      <c r="U6" s="33">
        <v>0</v>
      </c>
      <c r="V6" s="33">
        <v>0.20647586633663367</v>
      </c>
      <c r="W6" s="33">
        <v>11.383444444444445</v>
      </c>
      <c r="X6" s="33">
        <v>12.255777777777778</v>
      </c>
      <c r="Y6" s="33">
        <v>0</v>
      </c>
      <c r="Z6" s="33">
        <v>0.21942347359735975</v>
      </c>
      <c r="AA6" s="33">
        <v>0</v>
      </c>
      <c r="AB6" s="33">
        <v>0</v>
      </c>
      <c r="AC6" s="33">
        <v>0</v>
      </c>
      <c r="AD6" s="33">
        <v>0</v>
      </c>
      <c r="AE6" s="33">
        <v>0</v>
      </c>
      <c r="AF6" s="33">
        <v>0</v>
      </c>
      <c r="AG6" s="33">
        <v>0</v>
      </c>
      <c r="AH6" t="s">
        <v>33</v>
      </c>
      <c r="AI6" s="34">
        <v>5</v>
      </c>
    </row>
    <row r="7" spans="1:35" x14ac:dyDescent="0.25">
      <c r="A7" t="s">
        <v>1061</v>
      </c>
      <c r="B7" t="s">
        <v>408</v>
      </c>
      <c r="C7" t="s">
        <v>787</v>
      </c>
      <c r="D7" t="s">
        <v>993</v>
      </c>
      <c r="E7" s="33">
        <v>37.62222222222222</v>
      </c>
      <c r="F7" s="33">
        <v>4.8888888888888893</v>
      </c>
      <c r="G7" s="33">
        <v>0.16666666666666666</v>
      </c>
      <c r="H7" s="33">
        <v>0.26666666666666666</v>
      </c>
      <c r="I7" s="33">
        <v>0.4</v>
      </c>
      <c r="J7" s="33">
        <v>0</v>
      </c>
      <c r="K7" s="33">
        <v>0</v>
      </c>
      <c r="L7" s="33">
        <v>0.5317777777777779</v>
      </c>
      <c r="M7" s="33">
        <v>4.7111111111111112</v>
      </c>
      <c r="N7" s="33">
        <v>0</v>
      </c>
      <c r="O7" s="33">
        <v>0.12522150029533374</v>
      </c>
      <c r="P7" s="33">
        <v>18.92777777777777</v>
      </c>
      <c r="Q7" s="33">
        <v>0</v>
      </c>
      <c r="R7" s="33">
        <v>0.50310100413467196</v>
      </c>
      <c r="S7" s="33">
        <v>0.7202222222222221</v>
      </c>
      <c r="T7" s="33">
        <v>0.47477777777777791</v>
      </c>
      <c r="U7" s="33">
        <v>0</v>
      </c>
      <c r="V7" s="33">
        <v>3.176314235085647E-2</v>
      </c>
      <c r="W7" s="33">
        <v>0.45522222222222236</v>
      </c>
      <c r="X7" s="33">
        <v>0.99455555555555597</v>
      </c>
      <c r="Y7" s="33">
        <v>0</v>
      </c>
      <c r="Z7" s="33">
        <v>3.8535144713526301E-2</v>
      </c>
      <c r="AA7" s="33">
        <v>0</v>
      </c>
      <c r="AB7" s="33">
        <v>0</v>
      </c>
      <c r="AC7" s="33">
        <v>0</v>
      </c>
      <c r="AD7" s="33">
        <v>0</v>
      </c>
      <c r="AE7" s="33">
        <v>0</v>
      </c>
      <c r="AF7" s="33">
        <v>0</v>
      </c>
      <c r="AG7" s="33">
        <v>0</v>
      </c>
      <c r="AH7" t="s">
        <v>48</v>
      </c>
      <c r="AI7" s="34">
        <v>5</v>
      </c>
    </row>
    <row r="8" spans="1:35" x14ac:dyDescent="0.25">
      <c r="A8" t="s">
        <v>1061</v>
      </c>
      <c r="B8" t="s">
        <v>566</v>
      </c>
      <c r="C8" t="s">
        <v>750</v>
      </c>
      <c r="D8" t="s">
        <v>1001</v>
      </c>
      <c r="E8" s="33">
        <v>46.866666666666667</v>
      </c>
      <c r="F8" s="33">
        <v>2.9666666666666668</v>
      </c>
      <c r="G8" s="33">
        <v>0.2</v>
      </c>
      <c r="H8" s="33">
        <v>0.29444444444444445</v>
      </c>
      <c r="I8" s="33">
        <v>6.6666666666666666E-2</v>
      </c>
      <c r="J8" s="33">
        <v>0</v>
      </c>
      <c r="K8" s="33">
        <v>0</v>
      </c>
      <c r="L8" s="33">
        <v>3.8118888888888902</v>
      </c>
      <c r="M8" s="33">
        <v>4.8</v>
      </c>
      <c r="N8" s="33">
        <v>0</v>
      </c>
      <c r="O8" s="33">
        <v>0.10241820768136557</v>
      </c>
      <c r="P8" s="33">
        <v>4.7111111111111112</v>
      </c>
      <c r="Q8" s="33">
        <v>37.283333333333331</v>
      </c>
      <c r="R8" s="33">
        <v>0.89604077761972489</v>
      </c>
      <c r="S8" s="33">
        <v>3.0021111111111112</v>
      </c>
      <c r="T8" s="33">
        <v>4.6944444444444429</v>
      </c>
      <c r="U8" s="33">
        <v>0</v>
      </c>
      <c r="V8" s="33">
        <v>0.16422238027501182</v>
      </c>
      <c r="W8" s="33">
        <v>3.1493333333333347</v>
      </c>
      <c r="X8" s="33">
        <v>4.8597777777777793</v>
      </c>
      <c r="Y8" s="33">
        <v>0</v>
      </c>
      <c r="Z8" s="33">
        <v>0.17089141773352307</v>
      </c>
      <c r="AA8" s="33">
        <v>0</v>
      </c>
      <c r="AB8" s="33">
        <v>0</v>
      </c>
      <c r="AC8" s="33">
        <v>0</v>
      </c>
      <c r="AD8" s="33">
        <v>0</v>
      </c>
      <c r="AE8" s="33">
        <v>0</v>
      </c>
      <c r="AF8" s="33">
        <v>0</v>
      </c>
      <c r="AG8" s="33">
        <v>0</v>
      </c>
      <c r="AH8" t="s">
        <v>210</v>
      </c>
      <c r="AI8" s="34">
        <v>5</v>
      </c>
    </row>
    <row r="9" spans="1:35" x14ac:dyDescent="0.25">
      <c r="A9" t="s">
        <v>1061</v>
      </c>
      <c r="B9" t="s">
        <v>657</v>
      </c>
      <c r="C9" t="s">
        <v>789</v>
      </c>
      <c r="D9" t="s">
        <v>995</v>
      </c>
      <c r="E9" s="33">
        <v>27.266666666666666</v>
      </c>
      <c r="F9" s="33">
        <v>0</v>
      </c>
      <c r="G9" s="33">
        <v>0</v>
      </c>
      <c r="H9" s="33">
        <v>0.26111111111111113</v>
      </c>
      <c r="I9" s="33">
        <v>0</v>
      </c>
      <c r="J9" s="33">
        <v>0</v>
      </c>
      <c r="K9" s="33">
        <v>0</v>
      </c>
      <c r="L9" s="33">
        <v>0.2092222222222222</v>
      </c>
      <c r="M9" s="33">
        <v>0</v>
      </c>
      <c r="N9" s="33">
        <v>3.3916666666666666</v>
      </c>
      <c r="O9" s="33">
        <v>0.12438875305623472</v>
      </c>
      <c r="P9" s="33">
        <v>0</v>
      </c>
      <c r="Q9" s="33">
        <v>3.0194444444444444</v>
      </c>
      <c r="R9" s="33">
        <v>0.11073757131214344</v>
      </c>
      <c r="S9" s="33">
        <v>1.8222222222222222</v>
      </c>
      <c r="T9" s="33">
        <v>0</v>
      </c>
      <c r="U9" s="33">
        <v>0</v>
      </c>
      <c r="V9" s="33">
        <v>6.6829665851670744E-2</v>
      </c>
      <c r="W9" s="33">
        <v>3.4472222222222224</v>
      </c>
      <c r="X9" s="33">
        <v>0.72499999999999998</v>
      </c>
      <c r="Y9" s="33">
        <v>0</v>
      </c>
      <c r="Z9" s="33">
        <v>0.15301548492257541</v>
      </c>
      <c r="AA9" s="33">
        <v>0</v>
      </c>
      <c r="AB9" s="33">
        <v>0</v>
      </c>
      <c r="AC9" s="33">
        <v>0</v>
      </c>
      <c r="AD9" s="33">
        <v>14.988888888888889</v>
      </c>
      <c r="AE9" s="33">
        <v>0</v>
      </c>
      <c r="AF9" s="33">
        <v>0</v>
      </c>
      <c r="AG9" s="33">
        <v>0</v>
      </c>
      <c r="AH9" t="s">
        <v>303</v>
      </c>
      <c r="AI9" s="34">
        <v>5</v>
      </c>
    </row>
    <row r="10" spans="1:35" x14ac:dyDescent="0.25">
      <c r="A10" t="s">
        <v>1061</v>
      </c>
      <c r="B10" t="s">
        <v>673</v>
      </c>
      <c r="C10" t="s">
        <v>942</v>
      </c>
      <c r="D10" t="s">
        <v>995</v>
      </c>
      <c r="E10" s="33">
        <v>43.633333333333333</v>
      </c>
      <c r="F10" s="33">
        <v>0</v>
      </c>
      <c r="G10" s="33">
        <v>0</v>
      </c>
      <c r="H10" s="33">
        <v>0.27922222222222226</v>
      </c>
      <c r="I10" s="33">
        <v>0</v>
      </c>
      <c r="J10" s="33">
        <v>0</v>
      </c>
      <c r="K10" s="33">
        <v>0</v>
      </c>
      <c r="L10" s="33">
        <v>0.73233333333333328</v>
      </c>
      <c r="M10" s="33">
        <v>0</v>
      </c>
      <c r="N10" s="33">
        <v>5.3861111111111111</v>
      </c>
      <c r="O10" s="33">
        <v>0.12344028520499109</v>
      </c>
      <c r="P10" s="33">
        <v>5.6444444444444448</v>
      </c>
      <c r="Q10" s="33">
        <v>15.816666666666666</v>
      </c>
      <c r="R10" s="33">
        <v>0.49185128596893307</v>
      </c>
      <c r="S10" s="33">
        <v>2.9418888888888888</v>
      </c>
      <c r="T10" s="33">
        <v>1.2658888888888891</v>
      </c>
      <c r="U10" s="33">
        <v>0</v>
      </c>
      <c r="V10" s="33">
        <v>9.6434937611408214E-2</v>
      </c>
      <c r="W10" s="33">
        <v>2.1186666666666665</v>
      </c>
      <c r="X10" s="33">
        <v>3.3891111111111107</v>
      </c>
      <c r="Y10" s="33">
        <v>0</v>
      </c>
      <c r="Z10" s="33">
        <v>0.12622867328749682</v>
      </c>
      <c r="AA10" s="33">
        <v>0</v>
      </c>
      <c r="AB10" s="33">
        <v>0</v>
      </c>
      <c r="AC10" s="33">
        <v>0</v>
      </c>
      <c r="AD10" s="33">
        <v>88.49444444444444</v>
      </c>
      <c r="AE10" s="33">
        <v>0</v>
      </c>
      <c r="AF10" s="33">
        <v>0</v>
      </c>
      <c r="AG10" s="33">
        <v>0</v>
      </c>
      <c r="AH10" t="s">
        <v>319</v>
      </c>
      <c r="AI10" s="34">
        <v>5</v>
      </c>
    </row>
    <row r="11" spans="1:35" x14ac:dyDescent="0.25">
      <c r="A11" t="s">
        <v>1061</v>
      </c>
      <c r="B11" t="s">
        <v>403</v>
      </c>
      <c r="C11" t="s">
        <v>758</v>
      </c>
      <c r="D11" t="s">
        <v>990</v>
      </c>
      <c r="E11" s="33">
        <v>46.666666666666664</v>
      </c>
      <c r="F11" s="33">
        <v>5.4222222222222225</v>
      </c>
      <c r="G11" s="33">
        <v>4.4444444444444446E-2</v>
      </c>
      <c r="H11" s="33">
        <v>0.38333333333333336</v>
      </c>
      <c r="I11" s="33">
        <v>2.8555555555555556</v>
      </c>
      <c r="J11" s="33">
        <v>0</v>
      </c>
      <c r="K11" s="33">
        <v>0</v>
      </c>
      <c r="L11" s="33">
        <v>0.96988888888888869</v>
      </c>
      <c r="M11" s="33">
        <v>6.166666666666667</v>
      </c>
      <c r="N11" s="33">
        <v>0</v>
      </c>
      <c r="O11" s="33">
        <v>0.13214285714285715</v>
      </c>
      <c r="P11" s="33">
        <v>0.18611111111111112</v>
      </c>
      <c r="Q11" s="33">
        <v>6.3083333333333336</v>
      </c>
      <c r="R11" s="33">
        <v>0.13916666666666666</v>
      </c>
      <c r="S11" s="33">
        <v>5.5972222222222223</v>
      </c>
      <c r="T11" s="33">
        <v>3.1871111111111117</v>
      </c>
      <c r="U11" s="33">
        <v>0</v>
      </c>
      <c r="V11" s="33">
        <v>0.18823571428571431</v>
      </c>
      <c r="W11" s="33">
        <v>6.6326666666666663</v>
      </c>
      <c r="X11" s="33">
        <v>1.3467777777777776</v>
      </c>
      <c r="Y11" s="33">
        <v>0</v>
      </c>
      <c r="Z11" s="33">
        <v>0.17098809523809524</v>
      </c>
      <c r="AA11" s="33">
        <v>0.34444444444444444</v>
      </c>
      <c r="AB11" s="33">
        <v>8.8888888888888892E-2</v>
      </c>
      <c r="AC11" s="33">
        <v>0</v>
      </c>
      <c r="AD11" s="33">
        <v>0</v>
      </c>
      <c r="AE11" s="33">
        <v>0</v>
      </c>
      <c r="AF11" s="33">
        <v>0</v>
      </c>
      <c r="AG11" s="33">
        <v>0</v>
      </c>
      <c r="AH11" t="s">
        <v>43</v>
      </c>
      <c r="AI11" s="34">
        <v>5</v>
      </c>
    </row>
    <row r="12" spans="1:35" x14ac:dyDescent="0.25">
      <c r="A12" t="s">
        <v>1061</v>
      </c>
      <c r="B12" t="s">
        <v>601</v>
      </c>
      <c r="C12" t="s">
        <v>818</v>
      </c>
      <c r="D12" t="s">
        <v>983</v>
      </c>
      <c r="E12" s="33">
        <v>95.344444444444449</v>
      </c>
      <c r="F12" s="33">
        <v>5.333333333333333</v>
      </c>
      <c r="G12" s="33">
        <v>0.84444444444444444</v>
      </c>
      <c r="H12" s="33">
        <v>0.53611111111111109</v>
      </c>
      <c r="I12" s="33">
        <v>3.3777777777777778</v>
      </c>
      <c r="J12" s="33">
        <v>0</v>
      </c>
      <c r="K12" s="33">
        <v>0</v>
      </c>
      <c r="L12" s="33">
        <v>5.0508888888888883</v>
      </c>
      <c r="M12" s="33">
        <v>13.022222222222222</v>
      </c>
      <c r="N12" s="33">
        <v>0</v>
      </c>
      <c r="O12" s="33">
        <v>0.1365808180864701</v>
      </c>
      <c r="P12" s="33">
        <v>0</v>
      </c>
      <c r="Q12" s="33">
        <v>11.7</v>
      </c>
      <c r="R12" s="33">
        <v>0.12271297051625683</v>
      </c>
      <c r="S12" s="33">
        <v>9.6168888888888873</v>
      </c>
      <c r="T12" s="33">
        <v>10.620888888888889</v>
      </c>
      <c r="U12" s="33">
        <v>0</v>
      </c>
      <c r="V12" s="33">
        <v>0.2122596433982053</v>
      </c>
      <c r="W12" s="33">
        <v>8.4965555555555561</v>
      </c>
      <c r="X12" s="33">
        <v>12.999222222222221</v>
      </c>
      <c r="Y12" s="33">
        <v>3.588888888888889</v>
      </c>
      <c r="Z12" s="33">
        <v>0.26309521034844419</v>
      </c>
      <c r="AA12" s="33">
        <v>0</v>
      </c>
      <c r="AB12" s="33">
        <v>5.2</v>
      </c>
      <c r="AC12" s="33">
        <v>0</v>
      </c>
      <c r="AD12" s="33">
        <v>0</v>
      </c>
      <c r="AE12" s="33">
        <v>0</v>
      </c>
      <c r="AF12" s="33">
        <v>0</v>
      </c>
      <c r="AG12" s="33">
        <v>0</v>
      </c>
      <c r="AH12" t="s">
        <v>246</v>
      </c>
      <c r="AI12" s="34">
        <v>5</v>
      </c>
    </row>
    <row r="13" spans="1:35" x14ac:dyDescent="0.25">
      <c r="A13" t="s">
        <v>1061</v>
      </c>
      <c r="B13" t="s">
        <v>433</v>
      </c>
      <c r="C13" t="s">
        <v>804</v>
      </c>
      <c r="D13" t="s">
        <v>990</v>
      </c>
      <c r="E13" s="33">
        <v>125.47777777777777</v>
      </c>
      <c r="F13" s="33">
        <v>5.1111111111111107</v>
      </c>
      <c r="G13" s="33">
        <v>0.14444444444444443</v>
      </c>
      <c r="H13" s="33">
        <v>0.75</v>
      </c>
      <c r="I13" s="33">
        <v>7.2888888888888888</v>
      </c>
      <c r="J13" s="33">
        <v>0</v>
      </c>
      <c r="K13" s="33">
        <v>0</v>
      </c>
      <c r="L13" s="33">
        <v>6.8046666666666678</v>
      </c>
      <c r="M13" s="33">
        <v>30.233333333333334</v>
      </c>
      <c r="N13" s="33">
        <v>0</v>
      </c>
      <c r="O13" s="33">
        <v>0.24094571858673516</v>
      </c>
      <c r="P13" s="33">
        <v>0</v>
      </c>
      <c r="Q13" s="33">
        <v>20.441666666666666</v>
      </c>
      <c r="R13" s="33">
        <v>0.16291065261666518</v>
      </c>
      <c r="S13" s="33">
        <v>14.400888888888888</v>
      </c>
      <c r="T13" s="33">
        <v>13.229333333333335</v>
      </c>
      <c r="U13" s="33">
        <v>0</v>
      </c>
      <c r="V13" s="33">
        <v>0.22020012397060126</v>
      </c>
      <c r="W13" s="33">
        <v>11.48688888888889</v>
      </c>
      <c r="X13" s="33">
        <v>10.472999999999999</v>
      </c>
      <c r="Y13" s="33">
        <v>0</v>
      </c>
      <c r="Z13" s="33">
        <v>0.17501018329938903</v>
      </c>
      <c r="AA13" s="33">
        <v>0</v>
      </c>
      <c r="AB13" s="33">
        <v>5.333333333333333</v>
      </c>
      <c r="AC13" s="33">
        <v>0</v>
      </c>
      <c r="AD13" s="33">
        <v>0</v>
      </c>
      <c r="AE13" s="33">
        <v>0</v>
      </c>
      <c r="AF13" s="33">
        <v>0</v>
      </c>
      <c r="AG13" s="33">
        <v>0</v>
      </c>
      <c r="AH13" t="s">
        <v>74</v>
      </c>
      <c r="AI13" s="34">
        <v>5</v>
      </c>
    </row>
    <row r="14" spans="1:35" x14ac:dyDescent="0.25">
      <c r="A14" t="s">
        <v>1061</v>
      </c>
      <c r="B14" t="s">
        <v>696</v>
      </c>
      <c r="C14" t="s">
        <v>950</v>
      </c>
      <c r="D14" t="s">
        <v>983</v>
      </c>
      <c r="E14" s="33">
        <v>52.4</v>
      </c>
      <c r="F14" s="33">
        <v>5.6888888888888891</v>
      </c>
      <c r="G14" s="33">
        <v>8.8888888888888892E-2</v>
      </c>
      <c r="H14" s="33">
        <v>0.13333333333333333</v>
      </c>
      <c r="I14" s="33">
        <v>5.6</v>
      </c>
      <c r="J14" s="33">
        <v>0</v>
      </c>
      <c r="K14" s="33">
        <v>0</v>
      </c>
      <c r="L14" s="33">
        <v>3.9793333333333338</v>
      </c>
      <c r="M14" s="33">
        <v>15.186111111111112</v>
      </c>
      <c r="N14" s="33">
        <v>9.9583333333333339</v>
      </c>
      <c r="O14" s="33">
        <v>0.47985581000848182</v>
      </c>
      <c r="P14" s="33">
        <v>4.532111111111111</v>
      </c>
      <c r="Q14" s="33">
        <v>0</v>
      </c>
      <c r="R14" s="33">
        <v>8.6490670059372346E-2</v>
      </c>
      <c r="S14" s="33">
        <v>15.415222222222221</v>
      </c>
      <c r="T14" s="33">
        <v>11.395888888888891</v>
      </c>
      <c r="U14" s="33">
        <v>0</v>
      </c>
      <c r="V14" s="33">
        <v>0.51166242578456322</v>
      </c>
      <c r="W14" s="33">
        <v>14.729222222222223</v>
      </c>
      <c r="X14" s="33">
        <v>12.329333333333334</v>
      </c>
      <c r="Y14" s="33">
        <v>0</v>
      </c>
      <c r="Z14" s="33">
        <v>0.51638464800678541</v>
      </c>
      <c r="AA14" s="33">
        <v>0</v>
      </c>
      <c r="AB14" s="33">
        <v>0</v>
      </c>
      <c r="AC14" s="33">
        <v>0</v>
      </c>
      <c r="AD14" s="33">
        <v>0</v>
      </c>
      <c r="AE14" s="33">
        <v>0</v>
      </c>
      <c r="AF14" s="33">
        <v>0</v>
      </c>
      <c r="AG14" s="33">
        <v>0</v>
      </c>
      <c r="AH14" t="s">
        <v>343</v>
      </c>
      <c r="AI14" s="34">
        <v>5</v>
      </c>
    </row>
    <row r="15" spans="1:35" x14ac:dyDescent="0.25">
      <c r="A15" t="s">
        <v>1061</v>
      </c>
      <c r="B15" t="s">
        <v>419</v>
      </c>
      <c r="C15" t="s">
        <v>795</v>
      </c>
      <c r="D15" t="s">
        <v>998</v>
      </c>
      <c r="E15" s="33">
        <v>47.06666666666667</v>
      </c>
      <c r="F15" s="33">
        <v>9.0111111111111111</v>
      </c>
      <c r="G15" s="33">
        <v>3.3333333333333333E-2</v>
      </c>
      <c r="H15" s="33">
        <v>0.46666666666666667</v>
      </c>
      <c r="I15" s="33">
        <v>7.1111111111111107</v>
      </c>
      <c r="J15" s="33">
        <v>0</v>
      </c>
      <c r="K15" s="33">
        <v>0</v>
      </c>
      <c r="L15" s="33">
        <v>0.52988888888888908</v>
      </c>
      <c r="M15" s="33">
        <v>4.8333333333333348</v>
      </c>
      <c r="N15" s="33">
        <v>0</v>
      </c>
      <c r="O15" s="33">
        <v>0.10269121813031164</v>
      </c>
      <c r="P15" s="33">
        <v>2.6488888888888895</v>
      </c>
      <c r="Q15" s="33">
        <v>8.5282222222222224</v>
      </c>
      <c r="R15" s="33">
        <v>0.23747403210576015</v>
      </c>
      <c r="S15" s="33">
        <v>1.4678888888888888</v>
      </c>
      <c r="T15" s="33">
        <v>1.1948888888888889</v>
      </c>
      <c r="U15" s="33">
        <v>0</v>
      </c>
      <c r="V15" s="33">
        <v>5.6574598677998099E-2</v>
      </c>
      <c r="W15" s="33">
        <v>1.8355555555555558</v>
      </c>
      <c r="X15" s="33">
        <v>0.98144444444444423</v>
      </c>
      <c r="Y15" s="33">
        <v>0</v>
      </c>
      <c r="Z15" s="33">
        <v>5.9851274787535408E-2</v>
      </c>
      <c r="AA15" s="33">
        <v>0</v>
      </c>
      <c r="AB15" s="33">
        <v>0</v>
      </c>
      <c r="AC15" s="33">
        <v>0</v>
      </c>
      <c r="AD15" s="33">
        <v>0</v>
      </c>
      <c r="AE15" s="33">
        <v>0</v>
      </c>
      <c r="AF15" s="33">
        <v>0</v>
      </c>
      <c r="AG15" s="33">
        <v>0</v>
      </c>
      <c r="AH15" t="s">
        <v>59</v>
      </c>
      <c r="AI15" s="34">
        <v>5</v>
      </c>
    </row>
    <row r="16" spans="1:35" x14ac:dyDescent="0.25">
      <c r="A16" t="s">
        <v>1061</v>
      </c>
      <c r="B16" t="s">
        <v>406</v>
      </c>
      <c r="C16" t="s">
        <v>716</v>
      </c>
      <c r="D16" t="s">
        <v>972</v>
      </c>
      <c r="E16" s="33">
        <v>67.099999999999994</v>
      </c>
      <c r="F16" s="33">
        <v>11.377777777777778</v>
      </c>
      <c r="G16" s="33">
        <v>2.4888888888888889</v>
      </c>
      <c r="H16" s="33">
        <v>0.59444444444444444</v>
      </c>
      <c r="I16" s="33">
        <v>6.1444444444444448</v>
      </c>
      <c r="J16" s="33">
        <v>0</v>
      </c>
      <c r="K16" s="33">
        <v>5.6888888888888891</v>
      </c>
      <c r="L16" s="33">
        <v>5.3503333333333343</v>
      </c>
      <c r="M16" s="33">
        <v>5.5544444444444441</v>
      </c>
      <c r="N16" s="33">
        <v>0</v>
      </c>
      <c r="O16" s="33">
        <v>8.27786057294254E-2</v>
      </c>
      <c r="P16" s="33">
        <v>0.13777777777777775</v>
      </c>
      <c r="Q16" s="33">
        <v>0</v>
      </c>
      <c r="R16" s="33">
        <v>2.0533200861069709E-3</v>
      </c>
      <c r="S16" s="33">
        <v>3.279555555555556</v>
      </c>
      <c r="T16" s="33">
        <v>2.3292222222222225</v>
      </c>
      <c r="U16" s="33">
        <v>0</v>
      </c>
      <c r="V16" s="33">
        <v>8.3588342440801475E-2</v>
      </c>
      <c r="W16" s="33">
        <v>4.2226666666666679</v>
      </c>
      <c r="X16" s="33">
        <v>5.3351111111111118</v>
      </c>
      <c r="Y16" s="33">
        <v>0</v>
      </c>
      <c r="Z16" s="33">
        <v>0.14244080145719495</v>
      </c>
      <c r="AA16" s="33">
        <v>0</v>
      </c>
      <c r="AB16" s="33">
        <v>0</v>
      </c>
      <c r="AC16" s="33">
        <v>0</v>
      </c>
      <c r="AD16" s="33">
        <v>0</v>
      </c>
      <c r="AE16" s="33">
        <v>0</v>
      </c>
      <c r="AF16" s="33">
        <v>0</v>
      </c>
      <c r="AG16" s="33">
        <v>0</v>
      </c>
      <c r="AH16" t="s">
        <v>46</v>
      </c>
      <c r="AI16" s="34">
        <v>5</v>
      </c>
    </row>
    <row r="17" spans="1:35" x14ac:dyDescent="0.25">
      <c r="A17" t="s">
        <v>1061</v>
      </c>
      <c r="B17" t="s">
        <v>500</v>
      </c>
      <c r="C17" t="s">
        <v>843</v>
      </c>
      <c r="D17" t="s">
        <v>960</v>
      </c>
      <c r="E17" s="33">
        <v>26.888888888888889</v>
      </c>
      <c r="F17" s="33">
        <v>7.4888888888888889</v>
      </c>
      <c r="G17" s="33">
        <v>0.36666666666666664</v>
      </c>
      <c r="H17" s="33">
        <v>0.26777777777777778</v>
      </c>
      <c r="I17" s="33">
        <v>0.27777777777777779</v>
      </c>
      <c r="J17" s="33">
        <v>0</v>
      </c>
      <c r="K17" s="33">
        <v>0</v>
      </c>
      <c r="L17" s="33">
        <v>1.5687777777777778</v>
      </c>
      <c r="M17" s="33">
        <v>0</v>
      </c>
      <c r="N17" s="33">
        <v>2.4811111111111117</v>
      </c>
      <c r="O17" s="33">
        <v>9.2272727272727298E-2</v>
      </c>
      <c r="P17" s="33">
        <v>0.7911111111111111</v>
      </c>
      <c r="Q17" s="33">
        <v>0</v>
      </c>
      <c r="R17" s="33">
        <v>2.9421487603305783E-2</v>
      </c>
      <c r="S17" s="33">
        <v>1.5346666666666666</v>
      </c>
      <c r="T17" s="33">
        <v>2.1704444444444446</v>
      </c>
      <c r="U17" s="33">
        <v>0</v>
      </c>
      <c r="V17" s="33">
        <v>0.13779338842975206</v>
      </c>
      <c r="W17" s="33">
        <v>2.1827777777777775</v>
      </c>
      <c r="X17" s="33">
        <v>3.512777777777778</v>
      </c>
      <c r="Y17" s="33">
        <v>0</v>
      </c>
      <c r="Z17" s="33">
        <v>0.21181818181818182</v>
      </c>
      <c r="AA17" s="33">
        <v>0</v>
      </c>
      <c r="AB17" s="33">
        <v>0</v>
      </c>
      <c r="AC17" s="33">
        <v>0</v>
      </c>
      <c r="AD17" s="33">
        <v>0</v>
      </c>
      <c r="AE17" s="33">
        <v>0</v>
      </c>
      <c r="AF17" s="33">
        <v>0</v>
      </c>
      <c r="AG17" s="33">
        <v>0</v>
      </c>
      <c r="AH17" t="s">
        <v>142</v>
      </c>
      <c r="AI17" s="34">
        <v>5</v>
      </c>
    </row>
    <row r="18" spans="1:35" x14ac:dyDescent="0.25">
      <c r="A18" t="s">
        <v>1061</v>
      </c>
      <c r="B18" t="s">
        <v>653</v>
      </c>
      <c r="C18" t="s">
        <v>933</v>
      </c>
      <c r="D18" t="s">
        <v>959</v>
      </c>
      <c r="E18" s="33">
        <v>30.244444444444444</v>
      </c>
      <c r="F18" s="33">
        <v>5.6888888888888891</v>
      </c>
      <c r="G18" s="33">
        <v>0</v>
      </c>
      <c r="H18" s="33">
        <v>0</v>
      </c>
      <c r="I18" s="33">
        <v>0</v>
      </c>
      <c r="J18" s="33">
        <v>0</v>
      </c>
      <c r="K18" s="33">
        <v>0</v>
      </c>
      <c r="L18" s="33">
        <v>0.14833333333333334</v>
      </c>
      <c r="M18" s="33">
        <v>0</v>
      </c>
      <c r="N18" s="33">
        <v>0</v>
      </c>
      <c r="O18" s="33">
        <v>0</v>
      </c>
      <c r="P18" s="33">
        <v>3.8805555555555555</v>
      </c>
      <c r="Q18" s="33">
        <v>6.5861111111111112</v>
      </c>
      <c r="R18" s="33">
        <v>0.34606906686260103</v>
      </c>
      <c r="S18" s="33">
        <v>1.3519999999999999</v>
      </c>
      <c r="T18" s="33">
        <v>0.73077777777777775</v>
      </c>
      <c r="U18" s="33">
        <v>0</v>
      </c>
      <c r="V18" s="33">
        <v>6.886480529022776E-2</v>
      </c>
      <c r="W18" s="33">
        <v>0.47244444444444439</v>
      </c>
      <c r="X18" s="33">
        <v>2.6111111111111107</v>
      </c>
      <c r="Y18" s="33">
        <v>0</v>
      </c>
      <c r="Z18" s="33">
        <v>0.10195444526083761</v>
      </c>
      <c r="AA18" s="33">
        <v>0</v>
      </c>
      <c r="AB18" s="33">
        <v>0</v>
      </c>
      <c r="AC18" s="33">
        <v>0</v>
      </c>
      <c r="AD18" s="33">
        <v>0</v>
      </c>
      <c r="AE18" s="33">
        <v>0</v>
      </c>
      <c r="AF18" s="33">
        <v>0</v>
      </c>
      <c r="AG18" s="33">
        <v>0</v>
      </c>
      <c r="AH18" t="s">
        <v>299</v>
      </c>
      <c r="AI18" s="34">
        <v>5</v>
      </c>
    </row>
    <row r="19" spans="1:35" x14ac:dyDescent="0.25">
      <c r="A19" t="s">
        <v>1061</v>
      </c>
      <c r="B19" t="s">
        <v>402</v>
      </c>
      <c r="C19" t="s">
        <v>785</v>
      </c>
      <c r="D19" t="s">
        <v>992</v>
      </c>
      <c r="E19" s="33">
        <v>80.977777777777774</v>
      </c>
      <c r="F19" s="33">
        <v>5.4666666666666668</v>
      </c>
      <c r="G19" s="33">
        <v>0</v>
      </c>
      <c r="H19" s="33">
        <v>0.4704444444444445</v>
      </c>
      <c r="I19" s="33">
        <v>2.3111111111111109</v>
      </c>
      <c r="J19" s="33">
        <v>0</v>
      </c>
      <c r="K19" s="33">
        <v>3.2888888888888888</v>
      </c>
      <c r="L19" s="33">
        <v>8.0055555555555564</v>
      </c>
      <c r="M19" s="33">
        <v>0</v>
      </c>
      <c r="N19" s="33">
        <v>10.830555555555557</v>
      </c>
      <c r="O19" s="33">
        <v>0.13374725576289795</v>
      </c>
      <c r="P19" s="33">
        <v>3.9111111111111088</v>
      </c>
      <c r="Q19" s="33">
        <v>7.3916666666666666</v>
      </c>
      <c r="R19" s="33">
        <v>0.13957875960482982</v>
      </c>
      <c r="S19" s="33">
        <v>5.4777777777777779</v>
      </c>
      <c r="T19" s="33">
        <v>0</v>
      </c>
      <c r="U19" s="33">
        <v>0</v>
      </c>
      <c r="V19" s="33">
        <v>6.7645444566410542E-2</v>
      </c>
      <c r="W19" s="33">
        <v>5.4166666666666634</v>
      </c>
      <c r="X19" s="33">
        <v>19.483333333333334</v>
      </c>
      <c r="Y19" s="33">
        <v>0</v>
      </c>
      <c r="Z19" s="33">
        <v>0.30749176728869376</v>
      </c>
      <c r="AA19" s="33">
        <v>0</v>
      </c>
      <c r="AB19" s="33">
        <v>0</v>
      </c>
      <c r="AC19" s="33">
        <v>0</v>
      </c>
      <c r="AD19" s="33">
        <v>0</v>
      </c>
      <c r="AE19" s="33">
        <v>5.5777777777777775</v>
      </c>
      <c r="AF19" s="33">
        <v>0</v>
      </c>
      <c r="AG19" s="33">
        <v>0.16666666666666666</v>
      </c>
      <c r="AH19" t="s">
        <v>42</v>
      </c>
      <c r="AI19" s="34">
        <v>5</v>
      </c>
    </row>
    <row r="20" spans="1:35" x14ac:dyDescent="0.25">
      <c r="A20" t="s">
        <v>1061</v>
      </c>
      <c r="B20" t="s">
        <v>405</v>
      </c>
      <c r="C20" t="s">
        <v>784</v>
      </c>
      <c r="D20" t="s">
        <v>988</v>
      </c>
      <c r="E20" s="33">
        <v>92.5</v>
      </c>
      <c r="F20" s="33">
        <v>5.6888888888888891</v>
      </c>
      <c r="G20" s="33">
        <v>0</v>
      </c>
      <c r="H20" s="33">
        <v>0</v>
      </c>
      <c r="I20" s="33">
        <v>0</v>
      </c>
      <c r="J20" s="33">
        <v>0</v>
      </c>
      <c r="K20" s="33">
        <v>0</v>
      </c>
      <c r="L20" s="33">
        <v>0</v>
      </c>
      <c r="M20" s="33">
        <v>17.355555555555554</v>
      </c>
      <c r="N20" s="33">
        <v>5.6888888888888891</v>
      </c>
      <c r="O20" s="33">
        <v>0.24912912912912913</v>
      </c>
      <c r="P20" s="33">
        <v>5.6888888888888891</v>
      </c>
      <c r="Q20" s="33">
        <v>8.8638888888888889</v>
      </c>
      <c r="R20" s="33">
        <v>0.15732732732732732</v>
      </c>
      <c r="S20" s="33">
        <v>0</v>
      </c>
      <c r="T20" s="33">
        <v>0</v>
      </c>
      <c r="U20" s="33">
        <v>0</v>
      </c>
      <c r="V20" s="33">
        <v>0</v>
      </c>
      <c r="W20" s="33">
        <v>24.463888888888889</v>
      </c>
      <c r="X20" s="33">
        <v>0</v>
      </c>
      <c r="Y20" s="33">
        <v>0</v>
      </c>
      <c r="Z20" s="33">
        <v>0.26447447447447447</v>
      </c>
      <c r="AA20" s="33">
        <v>0</v>
      </c>
      <c r="AB20" s="33">
        <v>0</v>
      </c>
      <c r="AC20" s="33">
        <v>0</v>
      </c>
      <c r="AD20" s="33">
        <v>0</v>
      </c>
      <c r="AE20" s="33">
        <v>0</v>
      </c>
      <c r="AF20" s="33">
        <v>0</v>
      </c>
      <c r="AG20" s="33">
        <v>0</v>
      </c>
      <c r="AH20" t="s">
        <v>45</v>
      </c>
      <c r="AI20" s="34">
        <v>5</v>
      </c>
    </row>
    <row r="21" spans="1:35" x14ac:dyDescent="0.25">
      <c r="A21" t="s">
        <v>1061</v>
      </c>
      <c r="B21" t="s">
        <v>587</v>
      </c>
      <c r="C21" t="s">
        <v>757</v>
      </c>
      <c r="D21" t="s">
        <v>1006</v>
      </c>
      <c r="E21" s="33">
        <v>29.755555555555556</v>
      </c>
      <c r="F21" s="33">
        <v>0</v>
      </c>
      <c r="G21" s="33">
        <v>0</v>
      </c>
      <c r="H21" s="33">
        <v>0</v>
      </c>
      <c r="I21" s="33">
        <v>0</v>
      </c>
      <c r="J21" s="33">
        <v>0</v>
      </c>
      <c r="K21" s="33">
        <v>0</v>
      </c>
      <c r="L21" s="33">
        <v>0.42288888888888893</v>
      </c>
      <c r="M21" s="33">
        <v>0</v>
      </c>
      <c r="N21" s="33">
        <v>4.833333333333333</v>
      </c>
      <c r="O21" s="33">
        <v>0.16243465272591484</v>
      </c>
      <c r="P21" s="33">
        <v>0</v>
      </c>
      <c r="Q21" s="33">
        <v>16.487333333333339</v>
      </c>
      <c r="R21" s="33">
        <v>0.55409260642270364</v>
      </c>
      <c r="S21" s="33">
        <v>1.3427777777777774</v>
      </c>
      <c r="T21" s="33">
        <v>1.1727777777777777</v>
      </c>
      <c r="U21" s="33">
        <v>0</v>
      </c>
      <c r="V21" s="33">
        <v>8.4540702016430158E-2</v>
      </c>
      <c r="W21" s="33">
        <v>3.2231111111111104</v>
      </c>
      <c r="X21" s="33">
        <v>1.998888888888888</v>
      </c>
      <c r="Y21" s="33">
        <v>0</v>
      </c>
      <c r="Z21" s="33">
        <v>0.17549663928304701</v>
      </c>
      <c r="AA21" s="33">
        <v>0</v>
      </c>
      <c r="AB21" s="33">
        <v>0</v>
      </c>
      <c r="AC21" s="33">
        <v>0</v>
      </c>
      <c r="AD21" s="33">
        <v>0</v>
      </c>
      <c r="AE21" s="33">
        <v>0</v>
      </c>
      <c r="AF21" s="33">
        <v>0</v>
      </c>
      <c r="AG21" s="33">
        <v>0</v>
      </c>
      <c r="AH21" t="s">
        <v>231</v>
      </c>
      <c r="AI21" s="34">
        <v>5</v>
      </c>
    </row>
    <row r="22" spans="1:35" x14ac:dyDescent="0.25">
      <c r="A22" t="s">
        <v>1061</v>
      </c>
      <c r="B22" t="s">
        <v>543</v>
      </c>
      <c r="C22" t="s">
        <v>868</v>
      </c>
      <c r="D22" t="s">
        <v>1001</v>
      </c>
      <c r="E22" s="33">
        <v>26.288888888888888</v>
      </c>
      <c r="F22" s="33">
        <v>5.6888888888888891</v>
      </c>
      <c r="G22" s="33">
        <v>2.2222222222222223E-2</v>
      </c>
      <c r="H22" s="33">
        <v>0.14444444444444443</v>
      </c>
      <c r="I22" s="33">
        <v>0.1111111111111111</v>
      </c>
      <c r="J22" s="33">
        <v>0</v>
      </c>
      <c r="K22" s="33">
        <v>0</v>
      </c>
      <c r="L22" s="33">
        <v>0.28322222222222215</v>
      </c>
      <c r="M22" s="33">
        <v>0</v>
      </c>
      <c r="N22" s="33">
        <v>4.3583333333333334</v>
      </c>
      <c r="O22" s="33">
        <v>0.16578613693998309</v>
      </c>
      <c r="P22" s="33">
        <v>5.8166666666666664</v>
      </c>
      <c r="Q22" s="33">
        <v>8.8055555555555554</v>
      </c>
      <c r="R22" s="33">
        <v>0.55621301775147924</v>
      </c>
      <c r="S22" s="33">
        <v>0.21355555555555555</v>
      </c>
      <c r="T22" s="33">
        <v>0.50522222222222213</v>
      </c>
      <c r="U22" s="33">
        <v>0</v>
      </c>
      <c r="V22" s="33">
        <v>2.7341504649196956E-2</v>
      </c>
      <c r="W22" s="33">
        <v>0.43477777777777787</v>
      </c>
      <c r="X22" s="33">
        <v>1.1272222222222226</v>
      </c>
      <c r="Y22" s="33">
        <v>0</v>
      </c>
      <c r="Z22" s="33">
        <v>5.9416737109044826E-2</v>
      </c>
      <c r="AA22" s="33">
        <v>0</v>
      </c>
      <c r="AB22" s="33">
        <v>0</v>
      </c>
      <c r="AC22" s="33">
        <v>0</v>
      </c>
      <c r="AD22" s="33">
        <v>1.0777777777777777</v>
      </c>
      <c r="AE22" s="33">
        <v>0</v>
      </c>
      <c r="AF22" s="33">
        <v>0</v>
      </c>
      <c r="AG22" s="33">
        <v>0</v>
      </c>
      <c r="AH22" t="s">
        <v>187</v>
      </c>
      <c r="AI22" s="34">
        <v>5</v>
      </c>
    </row>
    <row r="23" spans="1:35" x14ac:dyDescent="0.25">
      <c r="A23" t="s">
        <v>1061</v>
      </c>
      <c r="B23" t="s">
        <v>608</v>
      </c>
      <c r="C23" t="s">
        <v>905</v>
      </c>
      <c r="D23" t="s">
        <v>1030</v>
      </c>
      <c r="E23" s="33">
        <v>40.888888888888886</v>
      </c>
      <c r="F23" s="33">
        <v>3.7777777777777777</v>
      </c>
      <c r="G23" s="33">
        <v>1.1111111111111112E-2</v>
      </c>
      <c r="H23" s="33">
        <v>0</v>
      </c>
      <c r="I23" s="33">
        <v>0.75555555555555554</v>
      </c>
      <c r="J23" s="33">
        <v>0</v>
      </c>
      <c r="K23" s="33">
        <v>0</v>
      </c>
      <c r="L23" s="33">
        <v>0.694888888888889</v>
      </c>
      <c r="M23" s="33">
        <v>0</v>
      </c>
      <c r="N23" s="33">
        <v>5.5916666666666668</v>
      </c>
      <c r="O23" s="33">
        <v>0.13675271739130437</v>
      </c>
      <c r="P23" s="33">
        <v>10.577777777777778</v>
      </c>
      <c r="Q23" s="33">
        <v>0</v>
      </c>
      <c r="R23" s="33">
        <v>0.25869565217391305</v>
      </c>
      <c r="S23" s="33">
        <v>3.0738888888888884</v>
      </c>
      <c r="T23" s="33">
        <v>5.2777777777777778E-2</v>
      </c>
      <c r="U23" s="33">
        <v>0</v>
      </c>
      <c r="V23" s="33">
        <v>7.646739130434782E-2</v>
      </c>
      <c r="W23" s="33">
        <v>4.2704444444444452</v>
      </c>
      <c r="X23" s="33">
        <v>0</v>
      </c>
      <c r="Y23" s="33">
        <v>0</v>
      </c>
      <c r="Z23" s="33">
        <v>0.10444021739130438</v>
      </c>
      <c r="AA23" s="33">
        <v>0</v>
      </c>
      <c r="AB23" s="33">
        <v>0</v>
      </c>
      <c r="AC23" s="33">
        <v>0</v>
      </c>
      <c r="AD23" s="33">
        <v>0.15</v>
      </c>
      <c r="AE23" s="33">
        <v>0</v>
      </c>
      <c r="AF23" s="33">
        <v>0</v>
      </c>
      <c r="AG23" s="33">
        <v>0</v>
      </c>
      <c r="AH23" t="s">
        <v>253</v>
      </c>
      <c r="AI23" s="34">
        <v>5</v>
      </c>
    </row>
    <row r="24" spans="1:35" x14ac:dyDescent="0.25">
      <c r="A24" t="s">
        <v>1061</v>
      </c>
      <c r="B24" t="s">
        <v>413</v>
      </c>
      <c r="C24" t="s">
        <v>784</v>
      </c>
      <c r="D24" t="s">
        <v>988</v>
      </c>
      <c r="E24" s="33">
        <v>91.4</v>
      </c>
      <c r="F24" s="33">
        <v>4.5111111111111111</v>
      </c>
      <c r="G24" s="33">
        <v>0.57777777777777772</v>
      </c>
      <c r="H24" s="33">
        <v>0.33333333333333331</v>
      </c>
      <c r="I24" s="33">
        <v>1.4111111111111112</v>
      </c>
      <c r="J24" s="33">
        <v>0</v>
      </c>
      <c r="K24" s="33">
        <v>0</v>
      </c>
      <c r="L24" s="33">
        <v>6.0623333333333358</v>
      </c>
      <c r="M24" s="33">
        <v>12.708333333333334</v>
      </c>
      <c r="N24" s="33">
        <v>1.6666666666666666E-2</v>
      </c>
      <c r="O24" s="33">
        <v>0.13922319474835887</v>
      </c>
      <c r="P24" s="33">
        <v>21.530555555555555</v>
      </c>
      <c r="Q24" s="33">
        <v>6.9444444444444446</v>
      </c>
      <c r="R24" s="33">
        <v>0.31154266958424509</v>
      </c>
      <c r="S24" s="33">
        <v>15.551666666666669</v>
      </c>
      <c r="T24" s="33">
        <v>6.5603333333333316</v>
      </c>
      <c r="U24" s="33">
        <v>0</v>
      </c>
      <c r="V24" s="33">
        <v>0.24192560175054706</v>
      </c>
      <c r="W24" s="33">
        <v>8.4680000000000017</v>
      </c>
      <c r="X24" s="33">
        <v>10.491888888888891</v>
      </c>
      <c r="Y24" s="33">
        <v>2.8333333333333335</v>
      </c>
      <c r="Z24" s="33">
        <v>0.23843787989302212</v>
      </c>
      <c r="AA24" s="33">
        <v>0</v>
      </c>
      <c r="AB24" s="33">
        <v>0</v>
      </c>
      <c r="AC24" s="33">
        <v>0</v>
      </c>
      <c r="AD24" s="33">
        <v>0</v>
      </c>
      <c r="AE24" s="33">
        <v>0</v>
      </c>
      <c r="AF24" s="33">
        <v>0</v>
      </c>
      <c r="AG24" s="33">
        <v>0</v>
      </c>
      <c r="AH24" t="s">
        <v>53</v>
      </c>
      <c r="AI24" s="34">
        <v>5</v>
      </c>
    </row>
    <row r="25" spans="1:35" x14ac:dyDescent="0.25">
      <c r="A25" t="s">
        <v>1061</v>
      </c>
      <c r="B25" t="s">
        <v>464</v>
      </c>
      <c r="C25" t="s">
        <v>774</v>
      </c>
      <c r="D25" t="s">
        <v>981</v>
      </c>
      <c r="E25" s="33">
        <v>99.25555555555556</v>
      </c>
      <c r="F25" s="33">
        <v>5.1111111111111107</v>
      </c>
      <c r="G25" s="33">
        <v>0.14444444444444443</v>
      </c>
      <c r="H25" s="33">
        <v>0.48888888888888887</v>
      </c>
      <c r="I25" s="33">
        <v>6.2222222222222223</v>
      </c>
      <c r="J25" s="33">
        <v>0</v>
      </c>
      <c r="K25" s="33">
        <v>0</v>
      </c>
      <c r="L25" s="33">
        <v>5.1414444444444447</v>
      </c>
      <c r="M25" s="33">
        <v>8.75</v>
      </c>
      <c r="N25" s="33">
        <v>0</v>
      </c>
      <c r="O25" s="33">
        <v>8.8156274487854014E-2</v>
      </c>
      <c r="P25" s="33">
        <v>29.477777777777778</v>
      </c>
      <c r="Q25" s="33">
        <v>13.811111111111112</v>
      </c>
      <c r="R25" s="33">
        <v>0.43613567670435466</v>
      </c>
      <c r="S25" s="33">
        <v>19.309777777777779</v>
      </c>
      <c r="T25" s="33">
        <v>13.83977777777778</v>
      </c>
      <c r="U25" s="33">
        <v>0</v>
      </c>
      <c r="V25" s="33">
        <v>0.33398186499496252</v>
      </c>
      <c r="W25" s="33">
        <v>16.041222222222224</v>
      </c>
      <c r="X25" s="33">
        <v>12.34577777777778</v>
      </c>
      <c r="Y25" s="33">
        <v>5.3555555555555552</v>
      </c>
      <c r="Z25" s="33">
        <v>0.33995634165453942</v>
      </c>
      <c r="AA25" s="33">
        <v>0.57777777777777772</v>
      </c>
      <c r="AB25" s="33">
        <v>0</v>
      </c>
      <c r="AC25" s="33">
        <v>0</v>
      </c>
      <c r="AD25" s="33">
        <v>0</v>
      </c>
      <c r="AE25" s="33">
        <v>0</v>
      </c>
      <c r="AF25" s="33">
        <v>0</v>
      </c>
      <c r="AG25" s="33">
        <v>0</v>
      </c>
      <c r="AH25" t="s">
        <v>106</v>
      </c>
      <c r="AI25" s="34">
        <v>5</v>
      </c>
    </row>
    <row r="26" spans="1:35" x14ac:dyDescent="0.25">
      <c r="A26" t="s">
        <v>1061</v>
      </c>
      <c r="B26" t="s">
        <v>434</v>
      </c>
      <c r="C26" t="s">
        <v>748</v>
      </c>
      <c r="D26" t="s">
        <v>983</v>
      </c>
      <c r="E26" s="33">
        <v>71.74444444444444</v>
      </c>
      <c r="F26" s="33">
        <v>5.6888888888888891</v>
      </c>
      <c r="G26" s="33">
        <v>1.1555555555555554</v>
      </c>
      <c r="H26" s="33">
        <v>0.35</v>
      </c>
      <c r="I26" s="33">
        <v>4.6222222222222218</v>
      </c>
      <c r="J26" s="33">
        <v>0</v>
      </c>
      <c r="K26" s="33">
        <v>0</v>
      </c>
      <c r="L26" s="33">
        <v>9.573555555555556</v>
      </c>
      <c r="M26" s="33">
        <v>5.6</v>
      </c>
      <c r="N26" s="33">
        <v>0</v>
      </c>
      <c r="O26" s="33">
        <v>7.8054824221774816E-2</v>
      </c>
      <c r="P26" s="33">
        <v>11.266666666666667</v>
      </c>
      <c r="Q26" s="33">
        <v>0</v>
      </c>
      <c r="R26" s="33">
        <v>0.15703887254142793</v>
      </c>
      <c r="S26" s="33">
        <v>5.2798888888888884</v>
      </c>
      <c r="T26" s="33">
        <v>3.4111111111111106E-2</v>
      </c>
      <c r="U26" s="33">
        <v>0</v>
      </c>
      <c r="V26" s="33">
        <v>7.4068452841877019E-2</v>
      </c>
      <c r="W26" s="33">
        <v>1.0284444444444447</v>
      </c>
      <c r="X26" s="33">
        <v>4.4843333333333328</v>
      </c>
      <c r="Y26" s="33">
        <v>0</v>
      </c>
      <c r="Z26" s="33">
        <v>7.6839089360384083E-2</v>
      </c>
      <c r="AA26" s="33">
        <v>0.93333333333333335</v>
      </c>
      <c r="AB26" s="33">
        <v>0</v>
      </c>
      <c r="AC26" s="33">
        <v>0</v>
      </c>
      <c r="AD26" s="33">
        <v>0</v>
      </c>
      <c r="AE26" s="33">
        <v>5.1333333333333337</v>
      </c>
      <c r="AF26" s="33">
        <v>0</v>
      </c>
      <c r="AG26" s="33">
        <v>0</v>
      </c>
      <c r="AH26" t="s">
        <v>76</v>
      </c>
      <c r="AI26" s="34">
        <v>5</v>
      </c>
    </row>
    <row r="27" spans="1:35" x14ac:dyDescent="0.25">
      <c r="A27" t="s">
        <v>1061</v>
      </c>
      <c r="B27" t="s">
        <v>607</v>
      </c>
      <c r="C27" t="s">
        <v>904</v>
      </c>
      <c r="D27" t="s">
        <v>1029</v>
      </c>
      <c r="E27" s="33">
        <v>55.022222222222226</v>
      </c>
      <c r="F27" s="33">
        <v>4.4888888888888889</v>
      </c>
      <c r="G27" s="33">
        <v>7.7777777777777779E-2</v>
      </c>
      <c r="H27" s="33">
        <v>0.14444444444444443</v>
      </c>
      <c r="I27" s="33">
        <v>4.6222222222222218</v>
      </c>
      <c r="J27" s="33">
        <v>0</v>
      </c>
      <c r="K27" s="33">
        <v>0</v>
      </c>
      <c r="L27" s="33">
        <v>2.0657777777777779</v>
      </c>
      <c r="M27" s="33">
        <v>5.5055555555555555</v>
      </c>
      <c r="N27" s="33">
        <v>4.2222222222222223</v>
      </c>
      <c r="O27" s="33">
        <v>0.17679725363489499</v>
      </c>
      <c r="P27" s="33">
        <v>5.416666666666667</v>
      </c>
      <c r="Q27" s="33">
        <v>1.4472222222222222</v>
      </c>
      <c r="R27" s="33">
        <v>0.12474757673667204</v>
      </c>
      <c r="S27" s="33">
        <v>17.097000000000001</v>
      </c>
      <c r="T27" s="33">
        <v>1.163888888888889</v>
      </c>
      <c r="U27" s="33">
        <v>0</v>
      </c>
      <c r="V27" s="33">
        <v>0.33188206785137314</v>
      </c>
      <c r="W27" s="33">
        <v>4.1753333333333327</v>
      </c>
      <c r="X27" s="33">
        <v>1.1302222222222222</v>
      </c>
      <c r="Y27" s="33">
        <v>0</v>
      </c>
      <c r="Z27" s="33">
        <v>9.6425686591276247E-2</v>
      </c>
      <c r="AA27" s="33">
        <v>0</v>
      </c>
      <c r="AB27" s="33">
        <v>0</v>
      </c>
      <c r="AC27" s="33">
        <v>0</v>
      </c>
      <c r="AD27" s="33">
        <v>0.69722222222222219</v>
      </c>
      <c r="AE27" s="33">
        <v>0</v>
      </c>
      <c r="AF27" s="33">
        <v>0</v>
      </c>
      <c r="AG27" s="33">
        <v>0</v>
      </c>
      <c r="AH27" t="s">
        <v>252</v>
      </c>
      <c r="AI27" s="34">
        <v>5</v>
      </c>
    </row>
    <row r="28" spans="1:35" x14ac:dyDescent="0.25">
      <c r="A28" t="s">
        <v>1061</v>
      </c>
      <c r="B28" t="s">
        <v>557</v>
      </c>
      <c r="C28" t="s">
        <v>742</v>
      </c>
      <c r="D28" t="s">
        <v>964</v>
      </c>
      <c r="E28" s="33">
        <v>76.37777777777778</v>
      </c>
      <c r="F28" s="33">
        <v>5.6</v>
      </c>
      <c r="G28" s="33">
        <v>1</v>
      </c>
      <c r="H28" s="33">
        <v>0.33888888888888891</v>
      </c>
      <c r="I28" s="33">
        <v>1.3333333333333333</v>
      </c>
      <c r="J28" s="33">
        <v>0</v>
      </c>
      <c r="K28" s="33">
        <v>0</v>
      </c>
      <c r="L28" s="33">
        <v>0.72399999999999998</v>
      </c>
      <c r="M28" s="33">
        <v>9.844444444444445</v>
      </c>
      <c r="N28" s="33">
        <v>8.8888888888888892E-2</v>
      </c>
      <c r="O28" s="33">
        <v>0.13005528076811174</v>
      </c>
      <c r="P28" s="33">
        <v>4.8888888888888893</v>
      </c>
      <c r="Q28" s="33">
        <v>11.722222222222221</v>
      </c>
      <c r="R28" s="33">
        <v>0.21748617980797205</v>
      </c>
      <c r="S28" s="33">
        <v>4.1077777777777769</v>
      </c>
      <c r="T28" s="33">
        <v>4.8776666666666673</v>
      </c>
      <c r="U28" s="33">
        <v>0</v>
      </c>
      <c r="V28" s="33">
        <v>0.11764474832702937</v>
      </c>
      <c r="W28" s="33">
        <v>4.8630000000000004</v>
      </c>
      <c r="X28" s="33">
        <v>6.3314444444444451</v>
      </c>
      <c r="Y28" s="33">
        <v>0</v>
      </c>
      <c r="Z28" s="33">
        <v>0.14656677334885077</v>
      </c>
      <c r="AA28" s="33">
        <v>0</v>
      </c>
      <c r="AB28" s="33">
        <v>0</v>
      </c>
      <c r="AC28" s="33">
        <v>0</v>
      </c>
      <c r="AD28" s="33">
        <v>0</v>
      </c>
      <c r="AE28" s="33">
        <v>0</v>
      </c>
      <c r="AF28" s="33">
        <v>0</v>
      </c>
      <c r="AG28" s="33">
        <v>0</v>
      </c>
      <c r="AH28" t="s">
        <v>201</v>
      </c>
      <c r="AI28" s="34">
        <v>5</v>
      </c>
    </row>
    <row r="29" spans="1:35" x14ac:dyDescent="0.25">
      <c r="A29" t="s">
        <v>1061</v>
      </c>
      <c r="B29" t="s">
        <v>551</v>
      </c>
      <c r="C29" t="s">
        <v>865</v>
      </c>
      <c r="D29" t="s">
        <v>1015</v>
      </c>
      <c r="E29" s="33">
        <v>176.02222222222221</v>
      </c>
      <c r="F29" s="33">
        <v>10.033333333333333</v>
      </c>
      <c r="G29" s="33">
        <v>0</v>
      </c>
      <c r="H29" s="33">
        <v>0</v>
      </c>
      <c r="I29" s="33">
        <v>4.6444444444444448</v>
      </c>
      <c r="J29" s="33">
        <v>0</v>
      </c>
      <c r="K29" s="33">
        <v>0</v>
      </c>
      <c r="L29" s="33">
        <v>3.0123333333333333</v>
      </c>
      <c r="M29" s="33">
        <v>23.036111111111111</v>
      </c>
      <c r="N29" s="33">
        <v>4.9833333333333334</v>
      </c>
      <c r="O29" s="33">
        <v>0.15918129024113117</v>
      </c>
      <c r="P29" s="33">
        <v>10.577777777777779</v>
      </c>
      <c r="Q29" s="33">
        <v>118.48777777777778</v>
      </c>
      <c r="R29" s="33">
        <v>0.73323444009594752</v>
      </c>
      <c r="S29" s="33">
        <v>6.1131111111111114</v>
      </c>
      <c r="T29" s="33">
        <v>6.7761111111111116</v>
      </c>
      <c r="U29" s="33">
        <v>0.13333333333333333</v>
      </c>
      <c r="V29" s="33">
        <v>7.3982451710642605E-2</v>
      </c>
      <c r="W29" s="33">
        <v>6.1037777777777773</v>
      </c>
      <c r="X29" s="33">
        <v>9.2973333333333343</v>
      </c>
      <c r="Y29" s="33">
        <v>0</v>
      </c>
      <c r="Z29" s="33">
        <v>8.749526574927409E-2</v>
      </c>
      <c r="AA29" s="33">
        <v>0</v>
      </c>
      <c r="AB29" s="33">
        <v>0</v>
      </c>
      <c r="AC29" s="33">
        <v>0</v>
      </c>
      <c r="AD29" s="33">
        <v>173.73388888888888</v>
      </c>
      <c r="AE29" s="33">
        <v>0</v>
      </c>
      <c r="AF29" s="33">
        <v>0</v>
      </c>
      <c r="AG29" s="33">
        <v>0</v>
      </c>
      <c r="AH29" t="s">
        <v>195</v>
      </c>
      <c r="AI29" s="34">
        <v>5</v>
      </c>
    </row>
    <row r="30" spans="1:35" x14ac:dyDescent="0.25">
      <c r="A30" t="s">
        <v>1061</v>
      </c>
      <c r="B30" t="s">
        <v>623</v>
      </c>
      <c r="C30" t="s">
        <v>911</v>
      </c>
      <c r="D30" t="s">
        <v>1017</v>
      </c>
      <c r="E30" s="33">
        <v>22.077777777777779</v>
      </c>
      <c r="F30" s="33">
        <v>5.6888888888888891</v>
      </c>
      <c r="G30" s="33">
        <v>3.3333333333333333E-2</v>
      </c>
      <c r="H30" s="33">
        <v>3.5555555555555554</v>
      </c>
      <c r="I30" s="33">
        <v>0.1</v>
      </c>
      <c r="J30" s="33">
        <v>0</v>
      </c>
      <c r="K30" s="33">
        <v>0</v>
      </c>
      <c r="L30" s="33">
        <v>0.64722222222222225</v>
      </c>
      <c r="M30" s="33">
        <v>4.8194444444444446</v>
      </c>
      <c r="N30" s="33">
        <v>0</v>
      </c>
      <c r="O30" s="33">
        <v>0.21829391041771515</v>
      </c>
      <c r="P30" s="33">
        <v>0</v>
      </c>
      <c r="Q30" s="33">
        <v>13.475</v>
      </c>
      <c r="R30" s="33">
        <v>0.61034222445898334</v>
      </c>
      <c r="S30" s="33">
        <v>0.37777777777777777</v>
      </c>
      <c r="T30" s="33">
        <v>0</v>
      </c>
      <c r="U30" s="33">
        <v>0</v>
      </c>
      <c r="V30" s="33">
        <v>1.7111222949169599E-2</v>
      </c>
      <c r="W30" s="33">
        <v>0.58888888888888891</v>
      </c>
      <c r="X30" s="33">
        <v>0.56666666666666665</v>
      </c>
      <c r="Y30" s="33">
        <v>0</v>
      </c>
      <c r="Z30" s="33">
        <v>5.2340211373930537E-2</v>
      </c>
      <c r="AA30" s="33">
        <v>0</v>
      </c>
      <c r="AB30" s="33">
        <v>0</v>
      </c>
      <c r="AC30" s="33">
        <v>0</v>
      </c>
      <c r="AD30" s="33">
        <v>0</v>
      </c>
      <c r="AE30" s="33">
        <v>0</v>
      </c>
      <c r="AF30" s="33">
        <v>0</v>
      </c>
      <c r="AG30" s="33">
        <v>0</v>
      </c>
      <c r="AH30" t="s">
        <v>269</v>
      </c>
      <c r="AI30" s="34">
        <v>5</v>
      </c>
    </row>
    <row r="31" spans="1:35" x14ac:dyDescent="0.25">
      <c r="A31" t="s">
        <v>1061</v>
      </c>
      <c r="B31" t="s">
        <v>703</v>
      </c>
      <c r="C31" t="s">
        <v>748</v>
      </c>
      <c r="D31" t="s">
        <v>983</v>
      </c>
      <c r="E31" s="33">
        <v>58.5</v>
      </c>
      <c r="F31" s="33">
        <v>7.6888888888888891</v>
      </c>
      <c r="G31" s="33">
        <v>0</v>
      </c>
      <c r="H31" s="33">
        <v>0.31111111111111112</v>
      </c>
      <c r="I31" s="33">
        <v>0</v>
      </c>
      <c r="J31" s="33">
        <v>0</v>
      </c>
      <c r="K31" s="33">
        <v>0</v>
      </c>
      <c r="L31" s="33">
        <v>0</v>
      </c>
      <c r="M31" s="33">
        <v>5.3250000000000002</v>
      </c>
      <c r="N31" s="33">
        <v>5.927777777777778</v>
      </c>
      <c r="O31" s="33">
        <v>0.19235517568850902</v>
      </c>
      <c r="P31" s="33">
        <v>5.3611111111111107</v>
      </c>
      <c r="Q31" s="33">
        <v>10.555555555555555</v>
      </c>
      <c r="R31" s="33">
        <v>0.27207977207977208</v>
      </c>
      <c r="S31" s="33">
        <v>0</v>
      </c>
      <c r="T31" s="33">
        <v>0</v>
      </c>
      <c r="U31" s="33">
        <v>0</v>
      </c>
      <c r="V31" s="33">
        <v>0</v>
      </c>
      <c r="W31" s="33">
        <v>0</v>
      </c>
      <c r="X31" s="33">
        <v>0</v>
      </c>
      <c r="Y31" s="33">
        <v>0</v>
      </c>
      <c r="Z31" s="33">
        <v>0</v>
      </c>
      <c r="AA31" s="33">
        <v>0</v>
      </c>
      <c r="AB31" s="33">
        <v>0</v>
      </c>
      <c r="AC31" s="33">
        <v>0</v>
      </c>
      <c r="AD31" s="33">
        <v>0</v>
      </c>
      <c r="AE31" s="33">
        <v>0</v>
      </c>
      <c r="AF31" s="33">
        <v>0</v>
      </c>
      <c r="AG31" s="33">
        <v>0</v>
      </c>
      <c r="AH31" t="s">
        <v>350</v>
      </c>
      <c r="AI31" s="34">
        <v>5</v>
      </c>
    </row>
    <row r="32" spans="1:35" x14ac:dyDescent="0.25">
      <c r="A32" t="s">
        <v>1061</v>
      </c>
      <c r="B32" t="s">
        <v>390</v>
      </c>
      <c r="C32" t="s">
        <v>777</v>
      </c>
      <c r="D32" t="s">
        <v>954</v>
      </c>
      <c r="E32" s="33">
        <v>70.177777777777777</v>
      </c>
      <c r="F32" s="33">
        <v>0</v>
      </c>
      <c r="G32" s="33">
        <v>0</v>
      </c>
      <c r="H32" s="33">
        <v>0</v>
      </c>
      <c r="I32" s="33">
        <v>0</v>
      </c>
      <c r="J32" s="33">
        <v>0</v>
      </c>
      <c r="K32" s="33">
        <v>0</v>
      </c>
      <c r="L32" s="33">
        <v>3.1123333333333334</v>
      </c>
      <c r="M32" s="33">
        <v>0</v>
      </c>
      <c r="N32" s="33">
        <v>0</v>
      </c>
      <c r="O32" s="33">
        <v>0</v>
      </c>
      <c r="P32" s="33">
        <v>0</v>
      </c>
      <c r="Q32" s="33">
        <v>10.721777777777776</v>
      </c>
      <c r="R32" s="33">
        <v>0.15278024065864468</v>
      </c>
      <c r="S32" s="33">
        <v>4.7477777777777757</v>
      </c>
      <c r="T32" s="33">
        <v>6.1771111111111114</v>
      </c>
      <c r="U32" s="33">
        <v>0</v>
      </c>
      <c r="V32" s="33">
        <v>0.15567447751741606</v>
      </c>
      <c r="W32" s="33">
        <v>3.337333333333333</v>
      </c>
      <c r="X32" s="33">
        <v>11.914888888888891</v>
      </c>
      <c r="Y32" s="33">
        <v>0</v>
      </c>
      <c r="Z32" s="33">
        <v>0.21733692210259661</v>
      </c>
      <c r="AA32" s="33">
        <v>0</v>
      </c>
      <c r="AB32" s="33">
        <v>0</v>
      </c>
      <c r="AC32" s="33">
        <v>0</v>
      </c>
      <c r="AD32" s="33">
        <v>0</v>
      </c>
      <c r="AE32" s="33">
        <v>0</v>
      </c>
      <c r="AF32" s="33">
        <v>0</v>
      </c>
      <c r="AG32" s="33">
        <v>0</v>
      </c>
      <c r="AH32" t="s">
        <v>30</v>
      </c>
      <c r="AI32" s="34">
        <v>5</v>
      </c>
    </row>
    <row r="33" spans="1:35" x14ac:dyDescent="0.25">
      <c r="A33" t="s">
        <v>1061</v>
      </c>
      <c r="B33" t="s">
        <v>378</v>
      </c>
      <c r="C33" t="s">
        <v>772</v>
      </c>
      <c r="D33" t="s">
        <v>988</v>
      </c>
      <c r="E33" s="33">
        <v>31.722222222222221</v>
      </c>
      <c r="F33" s="33">
        <v>5.333333333333333</v>
      </c>
      <c r="G33" s="33">
        <v>0</v>
      </c>
      <c r="H33" s="33">
        <v>0.24177777777777776</v>
      </c>
      <c r="I33" s="33">
        <v>0.18888888888888888</v>
      </c>
      <c r="J33" s="33">
        <v>0</v>
      </c>
      <c r="K33" s="33">
        <v>0</v>
      </c>
      <c r="L33" s="33">
        <v>0</v>
      </c>
      <c r="M33" s="33">
        <v>1.6888888888888889</v>
      </c>
      <c r="N33" s="33">
        <v>0.5</v>
      </c>
      <c r="O33" s="33">
        <v>6.9001751313485127E-2</v>
      </c>
      <c r="P33" s="33">
        <v>0</v>
      </c>
      <c r="Q33" s="33">
        <v>9.65</v>
      </c>
      <c r="R33" s="33">
        <v>0.3042031523642732</v>
      </c>
      <c r="S33" s="33">
        <v>0.63888888888888884</v>
      </c>
      <c r="T33" s="33">
        <v>3.3250000000000002</v>
      </c>
      <c r="U33" s="33">
        <v>0</v>
      </c>
      <c r="V33" s="33">
        <v>0.12495621716287215</v>
      </c>
      <c r="W33" s="33">
        <v>0.93333333333333335</v>
      </c>
      <c r="X33" s="33">
        <v>2.4694444444444446</v>
      </c>
      <c r="Y33" s="33">
        <v>0</v>
      </c>
      <c r="Z33" s="33">
        <v>0.10726795096322242</v>
      </c>
      <c r="AA33" s="33">
        <v>0</v>
      </c>
      <c r="AB33" s="33">
        <v>0</v>
      </c>
      <c r="AC33" s="33">
        <v>0</v>
      </c>
      <c r="AD33" s="33">
        <v>1.6305555555555555</v>
      </c>
      <c r="AE33" s="33">
        <v>0</v>
      </c>
      <c r="AF33" s="33">
        <v>0</v>
      </c>
      <c r="AG33" s="33">
        <v>0</v>
      </c>
      <c r="AH33" t="s">
        <v>18</v>
      </c>
      <c r="AI33" s="34">
        <v>5</v>
      </c>
    </row>
    <row r="34" spans="1:35" x14ac:dyDescent="0.25">
      <c r="A34" t="s">
        <v>1061</v>
      </c>
      <c r="B34" t="s">
        <v>387</v>
      </c>
      <c r="C34" t="s">
        <v>775</v>
      </c>
      <c r="D34" t="s">
        <v>983</v>
      </c>
      <c r="E34" s="33">
        <v>70.711111111111109</v>
      </c>
      <c r="F34" s="33">
        <v>3.8777777777777778</v>
      </c>
      <c r="G34" s="33">
        <v>0</v>
      </c>
      <c r="H34" s="33">
        <v>0.43888888888888888</v>
      </c>
      <c r="I34" s="33">
        <v>15.522222222222222</v>
      </c>
      <c r="J34" s="33">
        <v>0</v>
      </c>
      <c r="K34" s="33">
        <v>0</v>
      </c>
      <c r="L34" s="33">
        <v>3.0427777777777774</v>
      </c>
      <c r="M34" s="33">
        <v>0</v>
      </c>
      <c r="N34" s="33">
        <v>8.3687777777777779</v>
      </c>
      <c r="O34" s="33">
        <v>0.11835166561910748</v>
      </c>
      <c r="P34" s="33">
        <v>5.6272222222222217</v>
      </c>
      <c r="Q34" s="33">
        <v>5.359</v>
      </c>
      <c r="R34" s="33">
        <v>0.15536769327467001</v>
      </c>
      <c r="S34" s="33">
        <v>10.448777777777778</v>
      </c>
      <c r="T34" s="33">
        <v>4.5852222222222201</v>
      </c>
      <c r="U34" s="33">
        <v>0</v>
      </c>
      <c r="V34" s="33">
        <v>0.21261156505342552</v>
      </c>
      <c r="W34" s="33">
        <v>5.000555555555553</v>
      </c>
      <c r="X34" s="33">
        <v>9.4746666666666677</v>
      </c>
      <c r="Y34" s="33">
        <v>0</v>
      </c>
      <c r="Z34" s="33">
        <v>0.2047093023255814</v>
      </c>
      <c r="AA34" s="33">
        <v>0</v>
      </c>
      <c r="AB34" s="33">
        <v>0</v>
      </c>
      <c r="AC34" s="33">
        <v>0</v>
      </c>
      <c r="AD34" s="33">
        <v>0</v>
      </c>
      <c r="AE34" s="33">
        <v>0</v>
      </c>
      <c r="AF34" s="33">
        <v>0</v>
      </c>
      <c r="AG34" s="33">
        <v>0</v>
      </c>
      <c r="AH34" t="s">
        <v>27</v>
      </c>
      <c r="AI34" s="34">
        <v>5</v>
      </c>
    </row>
    <row r="35" spans="1:35" x14ac:dyDescent="0.25">
      <c r="A35" t="s">
        <v>1061</v>
      </c>
      <c r="B35" t="s">
        <v>645</v>
      </c>
      <c r="C35" t="s">
        <v>926</v>
      </c>
      <c r="D35" t="s">
        <v>1036</v>
      </c>
      <c r="E35" s="33">
        <v>32.577777777777776</v>
      </c>
      <c r="F35" s="33">
        <v>5.6</v>
      </c>
      <c r="G35" s="33">
        <v>2.2222222222222223E-2</v>
      </c>
      <c r="H35" s="33">
        <v>0.22222222222222221</v>
      </c>
      <c r="I35" s="33">
        <v>0.12222222222222222</v>
      </c>
      <c r="J35" s="33">
        <v>0</v>
      </c>
      <c r="K35" s="33">
        <v>0</v>
      </c>
      <c r="L35" s="33">
        <v>0.73911111111111105</v>
      </c>
      <c r="M35" s="33">
        <v>0</v>
      </c>
      <c r="N35" s="33">
        <v>0</v>
      </c>
      <c r="O35" s="33">
        <v>0</v>
      </c>
      <c r="P35" s="33">
        <v>5.1555555555555559</v>
      </c>
      <c r="Q35" s="33">
        <v>10.652777777777779</v>
      </c>
      <c r="R35" s="33">
        <v>0.4852489768076399</v>
      </c>
      <c r="S35" s="33">
        <v>0.81300000000000006</v>
      </c>
      <c r="T35" s="33">
        <v>1.5067777777777775</v>
      </c>
      <c r="U35" s="33">
        <v>0</v>
      </c>
      <c r="V35" s="33">
        <v>7.1207366984993178E-2</v>
      </c>
      <c r="W35" s="33">
        <v>0.53722222222222227</v>
      </c>
      <c r="X35" s="33">
        <v>1.5193333333333334</v>
      </c>
      <c r="Y35" s="33">
        <v>0</v>
      </c>
      <c r="Z35" s="33">
        <v>6.3127557980900417E-2</v>
      </c>
      <c r="AA35" s="33">
        <v>0</v>
      </c>
      <c r="AB35" s="33">
        <v>0</v>
      </c>
      <c r="AC35" s="33">
        <v>0</v>
      </c>
      <c r="AD35" s="33">
        <v>0</v>
      </c>
      <c r="AE35" s="33">
        <v>0</v>
      </c>
      <c r="AF35" s="33">
        <v>0</v>
      </c>
      <c r="AG35" s="33">
        <v>0</v>
      </c>
      <c r="AH35" t="s">
        <v>291</v>
      </c>
      <c r="AI35" s="34">
        <v>5</v>
      </c>
    </row>
    <row r="36" spans="1:35" x14ac:dyDescent="0.25">
      <c r="A36" t="s">
        <v>1061</v>
      </c>
      <c r="B36" t="s">
        <v>661</v>
      </c>
      <c r="C36" t="s">
        <v>937</v>
      </c>
      <c r="D36" t="s">
        <v>1004</v>
      </c>
      <c r="E36" s="33">
        <v>42.722222222222221</v>
      </c>
      <c r="F36" s="33">
        <v>4.1333333333333337</v>
      </c>
      <c r="G36" s="33">
        <v>2.2222222222222223E-2</v>
      </c>
      <c r="H36" s="33">
        <v>0.33333333333333331</v>
      </c>
      <c r="I36" s="33">
        <v>0</v>
      </c>
      <c r="J36" s="33">
        <v>0</v>
      </c>
      <c r="K36" s="33">
        <v>0</v>
      </c>
      <c r="L36" s="33">
        <v>0.31088888888888888</v>
      </c>
      <c r="M36" s="33">
        <v>4.820555555555555</v>
      </c>
      <c r="N36" s="33">
        <v>0</v>
      </c>
      <c r="O36" s="33">
        <v>0.11283485045513653</v>
      </c>
      <c r="P36" s="33">
        <v>5.1658888888888885</v>
      </c>
      <c r="Q36" s="33">
        <v>5.4060000000000006</v>
      </c>
      <c r="R36" s="33">
        <v>0.24745643693107933</v>
      </c>
      <c r="S36" s="33">
        <v>0.24477777777777779</v>
      </c>
      <c r="T36" s="33">
        <v>1.6127777777777779</v>
      </c>
      <c r="U36" s="33">
        <v>0</v>
      </c>
      <c r="V36" s="33">
        <v>4.3479843953185958E-2</v>
      </c>
      <c r="W36" s="33">
        <v>1.2272222222222222</v>
      </c>
      <c r="X36" s="33">
        <v>3.8739999999999992</v>
      </c>
      <c r="Y36" s="33">
        <v>0</v>
      </c>
      <c r="Z36" s="33">
        <v>0.11940442132639789</v>
      </c>
      <c r="AA36" s="33">
        <v>0</v>
      </c>
      <c r="AB36" s="33">
        <v>0</v>
      </c>
      <c r="AC36" s="33">
        <v>0</v>
      </c>
      <c r="AD36" s="33">
        <v>0</v>
      </c>
      <c r="AE36" s="33">
        <v>0</v>
      </c>
      <c r="AF36" s="33">
        <v>0</v>
      </c>
      <c r="AG36" s="33">
        <v>0</v>
      </c>
      <c r="AH36" t="s">
        <v>307</v>
      </c>
      <c r="AI36" s="34">
        <v>5</v>
      </c>
    </row>
    <row r="37" spans="1:35" x14ac:dyDescent="0.25">
      <c r="A37" t="s">
        <v>1061</v>
      </c>
      <c r="B37" t="s">
        <v>704</v>
      </c>
      <c r="C37" t="s">
        <v>748</v>
      </c>
      <c r="D37" t="s">
        <v>983</v>
      </c>
      <c r="E37" s="33">
        <v>81.055555555555557</v>
      </c>
      <c r="F37" s="33">
        <v>9.0222222222222221</v>
      </c>
      <c r="G37" s="33">
        <v>0</v>
      </c>
      <c r="H37" s="33">
        <v>0.42222222222222222</v>
      </c>
      <c r="I37" s="33">
        <v>0</v>
      </c>
      <c r="J37" s="33">
        <v>0</v>
      </c>
      <c r="K37" s="33">
        <v>0</v>
      </c>
      <c r="L37" s="33">
        <v>0</v>
      </c>
      <c r="M37" s="33">
        <v>4.1138888888888889</v>
      </c>
      <c r="N37" s="33">
        <v>3.9194444444444443</v>
      </c>
      <c r="O37" s="33">
        <v>9.9108978752570256E-2</v>
      </c>
      <c r="P37" s="33">
        <v>5.6888888888888891</v>
      </c>
      <c r="Q37" s="33">
        <v>4.0777777777777775</v>
      </c>
      <c r="R37" s="33">
        <v>0.12049348869088415</v>
      </c>
      <c r="S37" s="33">
        <v>0</v>
      </c>
      <c r="T37" s="33">
        <v>0</v>
      </c>
      <c r="U37" s="33">
        <v>0</v>
      </c>
      <c r="V37" s="33">
        <v>0</v>
      </c>
      <c r="W37" s="33">
        <v>0</v>
      </c>
      <c r="X37" s="33">
        <v>0</v>
      </c>
      <c r="Y37" s="33">
        <v>0</v>
      </c>
      <c r="Z37" s="33">
        <v>0</v>
      </c>
      <c r="AA37" s="33">
        <v>0</v>
      </c>
      <c r="AB37" s="33">
        <v>0</v>
      </c>
      <c r="AC37" s="33">
        <v>0</v>
      </c>
      <c r="AD37" s="33">
        <v>0</v>
      </c>
      <c r="AE37" s="33">
        <v>0</v>
      </c>
      <c r="AF37" s="33">
        <v>0</v>
      </c>
      <c r="AG37" s="33">
        <v>0</v>
      </c>
      <c r="AH37" t="s">
        <v>351</v>
      </c>
      <c r="AI37" s="34">
        <v>5</v>
      </c>
    </row>
    <row r="38" spans="1:35" x14ac:dyDescent="0.25">
      <c r="A38" t="s">
        <v>1061</v>
      </c>
      <c r="B38" t="s">
        <v>498</v>
      </c>
      <c r="C38" t="s">
        <v>745</v>
      </c>
      <c r="D38" t="s">
        <v>979</v>
      </c>
      <c r="E38" s="33">
        <v>21.611111111111111</v>
      </c>
      <c r="F38" s="33">
        <v>5.333333333333333</v>
      </c>
      <c r="G38" s="33">
        <v>0</v>
      </c>
      <c r="H38" s="33">
        <v>8.8888888888888892E-2</v>
      </c>
      <c r="I38" s="33">
        <v>0</v>
      </c>
      <c r="J38" s="33">
        <v>0</v>
      </c>
      <c r="K38" s="33">
        <v>0</v>
      </c>
      <c r="L38" s="33">
        <v>0.47733333333333344</v>
      </c>
      <c r="M38" s="33">
        <v>0</v>
      </c>
      <c r="N38" s="33">
        <v>5.6485555555555544</v>
      </c>
      <c r="O38" s="33">
        <v>0.26137275064267346</v>
      </c>
      <c r="P38" s="33">
        <v>12.177555555555548</v>
      </c>
      <c r="Q38" s="33">
        <v>2.8723333333333345</v>
      </c>
      <c r="R38" s="33">
        <v>0.69639588688945997</v>
      </c>
      <c r="S38" s="33">
        <v>5.1619999999999999</v>
      </c>
      <c r="T38" s="33">
        <v>5.516333333333332</v>
      </c>
      <c r="U38" s="33">
        <v>0</v>
      </c>
      <c r="V38" s="33">
        <v>0.49411311053984563</v>
      </c>
      <c r="W38" s="33">
        <v>7.0136666666666656</v>
      </c>
      <c r="X38" s="33">
        <v>9.8016666666666623</v>
      </c>
      <c r="Y38" s="33">
        <v>4.3111111111111109</v>
      </c>
      <c r="Z38" s="33">
        <v>0.97757326478149076</v>
      </c>
      <c r="AA38" s="33">
        <v>0</v>
      </c>
      <c r="AB38" s="33">
        <v>0</v>
      </c>
      <c r="AC38" s="33">
        <v>0</v>
      </c>
      <c r="AD38" s="33">
        <v>0</v>
      </c>
      <c r="AE38" s="33">
        <v>0</v>
      </c>
      <c r="AF38" s="33">
        <v>0</v>
      </c>
      <c r="AG38" s="33">
        <v>0</v>
      </c>
      <c r="AH38" t="s">
        <v>140</v>
      </c>
      <c r="AI38" s="34">
        <v>5</v>
      </c>
    </row>
    <row r="39" spans="1:35" x14ac:dyDescent="0.25">
      <c r="A39" t="s">
        <v>1061</v>
      </c>
      <c r="B39" t="s">
        <v>626</v>
      </c>
      <c r="C39" t="s">
        <v>749</v>
      </c>
      <c r="D39" t="s">
        <v>981</v>
      </c>
      <c r="E39" s="33">
        <v>23.133333333333333</v>
      </c>
      <c r="F39" s="33">
        <v>4.8</v>
      </c>
      <c r="G39" s="33">
        <v>0</v>
      </c>
      <c r="H39" s="33">
        <v>0</v>
      </c>
      <c r="I39" s="33">
        <v>3.1888888888888891</v>
      </c>
      <c r="J39" s="33">
        <v>0</v>
      </c>
      <c r="K39" s="33">
        <v>0</v>
      </c>
      <c r="L39" s="33">
        <v>3.1277777777777778</v>
      </c>
      <c r="M39" s="33">
        <v>10.702777777777778</v>
      </c>
      <c r="N39" s="33">
        <v>0</v>
      </c>
      <c r="O39" s="33">
        <v>0.46265609990393852</v>
      </c>
      <c r="P39" s="33">
        <v>0</v>
      </c>
      <c r="Q39" s="33">
        <v>0</v>
      </c>
      <c r="R39" s="33">
        <v>0</v>
      </c>
      <c r="S39" s="33">
        <v>16.855222222222224</v>
      </c>
      <c r="T39" s="33">
        <v>8.1222222222222218</v>
      </c>
      <c r="U39" s="33">
        <v>0</v>
      </c>
      <c r="V39" s="33">
        <v>1.0797166186359271</v>
      </c>
      <c r="W39" s="33">
        <v>24.691666666666666</v>
      </c>
      <c r="X39" s="33">
        <v>8.1194444444444436</v>
      </c>
      <c r="Y39" s="33">
        <v>4.4333333333333336</v>
      </c>
      <c r="Z39" s="33">
        <v>1.6099903938520652</v>
      </c>
      <c r="AA39" s="33">
        <v>0</v>
      </c>
      <c r="AB39" s="33">
        <v>0</v>
      </c>
      <c r="AC39" s="33">
        <v>0</v>
      </c>
      <c r="AD39" s="33">
        <v>0</v>
      </c>
      <c r="AE39" s="33">
        <v>0</v>
      </c>
      <c r="AF39" s="33">
        <v>0</v>
      </c>
      <c r="AG39" s="33">
        <v>0</v>
      </c>
      <c r="AH39" t="s">
        <v>272</v>
      </c>
      <c r="AI39" s="34">
        <v>5</v>
      </c>
    </row>
    <row r="40" spans="1:35" x14ac:dyDescent="0.25">
      <c r="A40" t="s">
        <v>1061</v>
      </c>
      <c r="B40" t="s">
        <v>680</v>
      </c>
      <c r="C40" t="s">
        <v>749</v>
      </c>
      <c r="D40" t="s">
        <v>981</v>
      </c>
      <c r="E40" s="33">
        <v>44.211111111111109</v>
      </c>
      <c r="F40" s="33">
        <v>2.4888888888888889</v>
      </c>
      <c r="G40" s="33">
        <v>0.4</v>
      </c>
      <c r="H40" s="33">
        <v>0.1788888888888889</v>
      </c>
      <c r="I40" s="33">
        <v>1.1555555555555554</v>
      </c>
      <c r="J40" s="33">
        <v>0</v>
      </c>
      <c r="K40" s="33">
        <v>0</v>
      </c>
      <c r="L40" s="33">
        <v>0.73055555555555551</v>
      </c>
      <c r="M40" s="33">
        <v>2.9777777777777779</v>
      </c>
      <c r="N40" s="33">
        <v>1.1555555555555554</v>
      </c>
      <c r="O40" s="33">
        <v>9.3490826840914795E-2</v>
      </c>
      <c r="P40" s="33">
        <v>5.4722222222222223</v>
      </c>
      <c r="Q40" s="33">
        <v>18.477777777777778</v>
      </c>
      <c r="R40" s="33">
        <v>0.54171902488062329</v>
      </c>
      <c r="S40" s="33">
        <v>4.177777777777778</v>
      </c>
      <c r="T40" s="33">
        <v>0.13055555555555556</v>
      </c>
      <c r="U40" s="33">
        <v>0</v>
      </c>
      <c r="V40" s="33">
        <v>9.7449107816034192E-2</v>
      </c>
      <c r="W40" s="33">
        <v>6.9111111111111114</v>
      </c>
      <c r="X40" s="33">
        <v>0.30555555555555558</v>
      </c>
      <c r="Y40" s="33">
        <v>0</v>
      </c>
      <c r="Z40" s="33">
        <v>0.16323196783111335</v>
      </c>
      <c r="AA40" s="33">
        <v>0</v>
      </c>
      <c r="AB40" s="33">
        <v>0</v>
      </c>
      <c r="AC40" s="33">
        <v>0</v>
      </c>
      <c r="AD40" s="33">
        <v>0</v>
      </c>
      <c r="AE40" s="33">
        <v>0</v>
      </c>
      <c r="AF40" s="33">
        <v>0</v>
      </c>
      <c r="AG40" s="33">
        <v>0</v>
      </c>
      <c r="AH40" t="s">
        <v>326</v>
      </c>
      <c r="AI40" s="34">
        <v>5</v>
      </c>
    </row>
    <row r="41" spans="1:35" x14ac:dyDescent="0.25">
      <c r="A41" t="s">
        <v>1061</v>
      </c>
      <c r="B41" t="s">
        <v>537</v>
      </c>
      <c r="C41" t="s">
        <v>865</v>
      </c>
      <c r="D41" t="s">
        <v>1015</v>
      </c>
      <c r="E41" s="33">
        <v>55.988888888888887</v>
      </c>
      <c r="F41" s="33">
        <v>5.5111111111111111</v>
      </c>
      <c r="G41" s="33">
        <v>0</v>
      </c>
      <c r="H41" s="33">
        <v>0.36388888888888887</v>
      </c>
      <c r="I41" s="33">
        <v>1.9444444444444444</v>
      </c>
      <c r="J41" s="33">
        <v>0</v>
      </c>
      <c r="K41" s="33">
        <v>0</v>
      </c>
      <c r="L41" s="33">
        <v>2.1298888888888889</v>
      </c>
      <c r="M41" s="33">
        <v>5.6</v>
      </c>
      <c r="N41" s="33">
        <v>0.48333333333333334</v>
      </c>
      <c r="O41" s="33">
        <v>0.10865251041873387</v>
      </c>
      <c r="P41" s="33">
        <v>0</v>
      </c>
      <c r="Q41" s="33">
        <v>10.544444444444444</v>
      </c>
      <c r="R41" s="33">
        <v>0.18833101805913871</v>
      </c>
      <c r="S41" s="33">
        <v>2.4254444444444441</v>
      </c>
      <c r="T41" s="33">
        <v>9.1755555555555581</v>
      </c>
      <c r="U41" s="33">
        <v>0</v>
      </c>
      <c r="V41" s="33">
        <v>0.20720182575907922</v>
      </c>
      <c r="W41" s="33">
        <v>6.0909999999999993</v>
      </c>
      <c r="X41" s="33">
        <v>8.8542222222222229</v>
      </c>
      <c r="Y41" s="33">
        <v>0</v>
      </c>
      <c r="Z41" s="33">
        <v>0.26693193093867834</v>
      </c>
      <c r="AA41" s="33">
        <v>0</v>
      </c>
      <c r="AB41" s="33">
        <v>0</v>
      </c>
      <c r="AC41" s="33">
        <v>0</v>
      </c>
      <c r="AD41" s="33">
        <v>0</v>
      </c>
      <c r="AE41" s="33">
        <v>0</v>
      </c>
      <c r="AF41" s="33">
        <v>0</v>
      </c>
      <c r="AG41" s="33">
        <v>0</v>
      </c>
      <c r="AH41" t="s">
        <v>181</v>
      </c>
      <c r="AI41" s="34">
        <v>5</v>
      </c>
    </row>
    <row r="42" spans="1:35" x14ac:dyDescent="0.25">
      <c r="A42" t="s">
        <v>1061</v>
      </c>
      <c r="B42" t="s">
        <v>561</v>
      </c>
      <c r="C42" t="s">
        <v>748</v>
      </c>
      <c r="D42" t="s">
        <v>983</v>
      </c>
      <c r="E42" s="33">
        <v>147.72222222222223</v>
      </c>
      <c r="F42" s="33">
        <v>56.4</v>
      </c>
      <c r="G42" s="33">
        <v>0.26666666666666666</v>
      </c>
      <c r="H42" s="33">
        <v>0.86844444444444457</v>
      </c>
      <c r="I42" s="33">
        <v>0</v>
      </c>
      <c r="J42" s="33">
        <v>0</v>
      </c>
      <c r="K42" s="33">
        <v>0</v>
      </c>
      <c r="L42" s="33">
        <v>3.2519999999999993</v>
      </c>
      <c r="M42" s="33">
        <v>16.105555555555554</v>
      </c>
      <c r="N42" s="33">
        <v>0</v>
      </c>
      <c r="O42" s="33">
        <v>0.10902594960511469</v>
      </c>
      <c r="P42" s="33">
        <v>29.027777777777779</v>
      </c>
      <c r="Q42" s="33">
        <v>0.14444444444444443</v>
      </c>
      <c r="R42" s="33">
        <v>0.19748025573523881</v>
      </c>
      <c r="S42" s="33">
        <v>8.9216666666666669</v>
      </c>
      <c r="T42" s="33">
        <v>5.9732222222222227</v>
      </c>
      <c r="U42" s="33">
        <v>0</v>
      </c>
      <c r="V42" s="33">
        <v>0.10083038736367056</v>
      </c>
      <c r="W42" s="33">
        <v>5.6566666666666672</v>
      </c>
      <c r="X42" s="33">
        <v>7.0669999999999984</v>
      </c>
      <c r="Y42" s="33">
        <v>0</v>
      </c>
      <c r="Z42" s="33">
        <v>8.6132380594208344E-2</v>
      </c>
      <c r="AA42" s="33">
        <v>0</v>
      </c>
      <c r="AB42" s="33">
        <v>0</v>
      </c>
      <c r="AC42" s="33">
        <v>0</v>
      </c>
      <c r="AD42" s="33">
        <v>0</v>
      </c>
      <c r="AE42" s="33">
        <v>0</v>
      </c>
      <c r="AF42" s="33">
        <v>0</v>
      </c>
      <c r="AG42" s="33">
        <v>0</v>
      </c>
      <c r="AH42" t="s">
        <v>205</v>
      </c>
      <c r="AI42" s="34">
        <v>5</v>
      </c>
    </row>
    <row r="43" spans="1:35" x14ac:dyDescent="0.25">
      <c r="A43" t="s">
        <v>1061</v>
      </c>
      <c r="B43" t="s">
        <v>388</v>
      </c>
      <c r="C43" t="s">
        <v>768</v>
      </c>
      <c r="D43" t="s">
        <v>983</v>
      </c>
      <c r="E43" s="33">
        <v>93.766666666666666</v>
      </c>
      <c r="F43" s="33">
        <v>5.4222222222222225</v>
      </c>
      <c r="G43" s="33">
        <v>0</v>
      </c>
      <c r="H43" s="33">
        <v>0.26666666666666666</v>
      </c>
      <c r="I43" s="33">
        <v>9.2444444444444436</v>
      </c>
      <c r="J43" s="33">
        <v>0</v>
      </c>
      <c r="K43" s="33">
        <v>0</v>
      </c>
      <c r="L43" s="33">
        <v>4.3358888888888893</v>
      </c>
      <c r="M43" s="33">
        <v>8.4444444444444446</v>
      </c>
      <c r="N43" s="33">
        <v>3.3333333333333333E-2</v>
      </c>
      <c r="O43" s="33">
        <v>9.0413556108543666E-2</v>
      </c>
      <c r="P43" s="33">
        <v>5.333333333333333</v>
      </c>
      <c r="Q43" s="33">
        <v>11.872222222222231</v>
      </c>
      <c r="R43" s="33">
        <v>0.18349330489394486</v>
      </c>
      <c r="S43" s="33">
        <v>6.863555555555557</v>
      </c>
      <c r="T43" s="33">
        <v>5.4612222222222231</v>
      </c>
      <c r="U43" s="33">
        <v>0</v>
      </c>
      <c r="V43" s="33">
        <v>0.13144092902002608</v>
      </c>
      <c r="W43" s="33">
        <v>3.3044444444444454</v>
      </c>
      <c r="X43" s="33">
        <v>6.4790000000000001</v>
      </c>
      <c r="Y43" s="33">
        <v>0</v>
      </c>
      <c r="Z43" s="33">
        <v>0.10433819172887783</v>
      </c>
      <c r="AA43" s="33">
        <v>0</v>
      </c>
      <c r="AB43" s="33">
        <v>0</v>
      </c>
      <c r="AC43" s="33">
        <v>0</v>
      </c>
      <c r="AD43" s="33">
        <v>0</v>
      </c>
      <c r="AE43" s="33">
        <v>0</v>
      </c>
      <c r="AF43" s="33">
        <v>0</v>
      </c>
      <c r="AG43" s="33">
        <v>0</v>
      </c>
      <c r="AH43" t="s">
        <v>28</v>
      </c>
      <c r="AI43" s="34">
        <v>5</v>
      </c>
    </row>
    <row r="44" spans="1:35" x14ac:dyDescent="0.25">
      <c r="A44" t="s">
        <v>1061</v>
      </c>
      <c r="B44" t="s">
        <v>611</v>
      </c>
      <c r="C44" t="s">
        <v>713</v>
      </c>
      <c r="D44" t="s">
        <v>973</v>
      </c>
      <c r="E44" s="33">
        <v>47.055555555555557</v>
      </c>
      <c r="F44" s="33">
        <v>4.7444444444444445</v>
      </c>
      <c r="G44" s="33">
        <v>1.1111111111111112E-2</v>
      </c>
      <c r="H44" s="33">
        <v>0.28333333333333333</v>
      </c>
      <c r="I44" s="33">
        <v>5.0999999999999996</v>
      </c>
      <c r="J44" s="33">
        <v>0</v>
      </c>
      <c r="K44" s="33">
        <v>0</v>
      </c>
      <c r="L44" s="33">
        <v>0.93255555555555558</v>
      </c>
      <c r="M44" s="33">
        <v>6.7555555555555555</v>
      </c>
      <c r="N44" s="33">
        <v>0</v>
      </c>
      <c r="O44" s="33">
        <v>0.1435655253837072</v>
      </c>
      <c r="P44" s="33">
        <v>16.316666666666666</v>
      </c>
      <c r="Q44" s="33">
        <v>15.947222222222223</v>
      </c>
      <c r="R44" s="33">
        <v>0.68565525383707193</v>
      </c>
      <c r="S44" s="33">
        <v>1.4405555555555556</v>
      </c>
      <c r="T44" s="33">
        <v>4.2483333333333322</v>
      </c>
      <c r="U44" s="33">
        <v>0</v>
      </c>
      <c r="V44" s="33">
        <v>0.12089728453364815</v>
      </c>
      <c r="W44" s="33">
        <v>1.7590000000000001</v>
      </c>
      <c r="X44" s="33">
        <v>3.9910000000000005</v>
      </c>
      <c r="Y44" s="33">
        <v>0</v>
      </c>
      <c r="Z44" s="33">
        <v>0.12219598583234949</v>
      </c>
      <c r="AA44" s="33">
        <v>0</v>
      </c>
      <c r="AB44" s="33">
        <v>0</v>
      </c>
      <c r="AC44" s="33">
        <v>0</v>
      </c>
      <c r="AD44" s="33">
        <v>0</v>
      </c>
      <c r="AE44" s="33">
        <v>0</v>
      </c>
      <c r="AF44" s="33">
        <v>0</v>
      </c>
      <c r="AG44" s="33">
        <v>0</v>
      </c>
      <c r="AH44" t="s">
        <v>256</v>
      </c>
      <c r="AI44" s="34">
        <v>5</v>
      </c>
    </row>
    <row r="45" spans="1:35" x14ac:dyDescent="0.25">
      <c r="A45" t="s">
        <v>1061</v>
      </c>
      <c r="B45" t="s">
        <v>420</v>
      </c>
      <c r="C45" t="s">
        <v>796</v>
      </c>
      <c r="D45" t="s">
        <v>976</v>
      </c>
      <c r="E45" s="33">
        <v>43.711111111111109</v>
      </c>
      <c r="F45" s="33">
        <v>5.6</v>
      </c>
      <c r="G45" s="33">
        <v>0</v>
      </c>
      <c r="H45" s="33">
        <v>7.2333333333333334</v>
      </c>
      <c r="I45" s="33">
        <v>1.4111111111111112</v>
      </c>
      <c r="J45" s="33">
        <v>0</v>
      </c>
      <c r="K45" s="33">
        <v>0</v>
      </c>
      <c r="L45" s="33">
        <v>7.7777777777777779E-2</v>
      </c>
      <c r="M45" s="33">
        <v>5.3666666666666663</v>
      </c>
      <c r="N45" s="33">
        <v>0</v>
      </c>
      <c r="O45" s="33">
        <v>0.12277580071174377</v>
      </c>
      <c r="P45" s="33">
        <v>5.666666666666667</v>
      </c>
      <c r="Q45" s="33">
        <v>3.8619999999999988</v>
      </c>
      <c r="R45" s="33">
        <v>0.21799186578546009</v>
      </c>
      <c r="S45" s="33">
        <v>0.81677777777777771</v>
      </c>
      <c r="T45" s="33">
        <v>0</v>
      </c>
      <c r="U45" s="33">
        <v>0</v>
      </c>
      <c r="V45" s="33">
        <v>1.8685815963396035E-2</v>
      </c>
      <c r="W45" s="33">
        <v>0.4297777777777777</v>
      </c>
      <c r="X45" s="33">
        <v>0.81900000000000028</v>
      </c>
      <c r="Y45" s="33">
        <v>0</v>
      </c>
      <c r="Z45" s="33">
        <v>2.8568886629384855E-2</v>
      </c>
      <c r="AA45" s="33">
        <v>0</v>
      </c>
      <c r="AB45" s="33">
        <v>0</v>
      </c>
      <c r="AC45" s="33">
        <v>0</v>
      </c>
      <c r="AD45" s="33">
        <v>0</v>
      </c>
      <c r="AE45" s="33">
        <v>0</v>
      </c>
      <c r="AF45" s="33">
        <v>0</v>
      </c>
      <c r="AG45" s="33">
        <v>0</v>
      </c>
      <c r="AH45" t="s">
        <v>60</v>
      </c>
      <c r="AI45" s="34">
        <v>5</v>
      </c>
    </row>
    <row r="46" spans="1:35" x14ac:dyDescent="0.25">
      <c r="A46" t="s">
        <v>1061</v>
      </c>
      <c r="B46" t="s">
        <v>528</v>
      </c>
      <c r="C46" t="s">
        <v>755</v>
      </c>
      <c r="D46" t="s">
        <v>1001</v>
      </c>
      <c r="E46" s="33">
        <v>64.477777777777774</v>
      </c>
      <c r="F46" s="33">
        <v>2.8444444444444446</v>
      </c>
      <c r="G46" s="33">
        <v>0.57777777777777772</v>
      </c>
      <c r="H46" s="33">
        <v>0.26666666666666666</v>
      </c>
      <c r="I46" s="33">
        <v>1.4222222222222223</v>
      </c>
      <c r="J46" s="33">
        <v>0</v>
      </c>
      <c r="K46" s="33">
        <v>0</v>
      </c>
      <c r="L46" s="33">
        <v>1.7555555555555557E-2</v>
      </c>
      <c r="M46" s="33">
        <v>15.28888888888889</v>
      </c>
      <c r="N46" s="33">
        <v>0</v>
      </c>
      <c r="O46" s="33">
        <v>0.23711873169050493</v>
      </c>
      <c r="P46" s="33">
        <v>18.683333333333334</v>
      </c>
      <c r="Q46" s="33">
        <v>7</v>
      </c>
      <c r="R46" s="33">
        <v>0.39832845080130969</v>
      </c>
      <c r="S46" s="33">
        <v>0.70444444444444443</v>
      </c>
      <c r="T46" s="33">
        <v>0</v>
      </c>
      <c r="U46" s="33">
        <v>0</v>
      </c>
      <c r="V46" s="33">
        <v>1.0925383422367742E-2</v>
      </c>
      <c r="W46" s="33">
        <v>9.6999999999999989E-2</v>
      </c>
      <c r="X46" s="33">
        <v>0.42866666666666658</v>
      </c>
      <c r="Y46" s="33">
        <v>0</v>
      </c>
      <c r="Z46" s="33">
        <v>8.1526796484576933E-3</v>
      </c>
      <c r="AA46" s="33">
        <v>0</v>
      </c>
      <c r="AB46" s="33">
        <v>0</v>
      </c>
      <c r="AC46" s="33">
        <v>0</v>
      </c>
      <c r="AD46" s="33">
        <v>0</v>
      </c>
      <c r="AE46" s="33">
        <v>0</v>
      </c>
      <c r="AF46" s="33">
        <v>0</v>
      </c>
      <c r="AG46" s="33">
        <v>0</v>
      </c>
      <c r="AH46" t="s">
        <v>171</v>
      </c>
      <c r="AI46" s="34">
        <v>5</v>
      </c>
    </row>
    <row r="47" spans="1:35" x14ac:dyDescent="0.25">
      <c r="A47" t="s">
        <v>1061</v>
      </c>
      <c r="B47" t="s">
        <v>487</v>
      </c>
      <c r="C47" t="s">
        <v>836</v>
      </c>
      <c r="D47" t="s">
        <v>1001</v>
      </c>
      <c r="E47" s="33">
        <v>38.955555555555556</v>
      </c>
      <c r="F47" s="33">
        <v>2.8444444444444446</v>
      </c>
      <c r="G47" s="33">
        <v>3.3333333333333333E-2</v>
      </c>
      <c r="H47" s="33">
        <v>0.22222222222222221</v>
      </c>
      <c r="I47" s="33">
        <v>3.5555555555555554</v>
      </c>
      <c r="J47" s="33">
        <v>0</v>
      </c>
      <c r="K47" s="33">
        <v>0</v>
      </c>
      <c r="L47" s="33">
        <v>0</v>
      </c>
      <c r="M47" s="33">
        <v>4.9777777777777779</v>
      </c>
      <c r="N47" s="33">
        <v>0</v>
      </c>
      <c r="O47" s="33">
        <v>0.127780946948089</v>
      </c>
      <c r="P47" s="33">
        <v>21.366666666666667</v>
      </c>
      <c r="Q47" s="33">
        <v>0.17222222222222222</v>
      </c>
      <c r="R47" s="33">
        <v>0.55290929834569302</v>
      </c>
      <c r="S47" s="33">
        <v>0.61566666666666681</v>
      </c>
      <c r="T47" s="33">
        <v>0</v>
      </c>
      <c r="U47" s="33">
        <v>0</v>
      </c>
      <c r="V47" s="33">
        <v>1.5804335424985744E-2</v>
      </c>
      <c r="W47" s="33">
        <v>0.67900000000000005</v>
      </c>
      <c r="X47" s="33">
        <v>1.1377777777777778</v>
      </c>
      <c r="Y47" s="33">
        <v>0</v>
      </c>
      <c r="Z47" s="33">
        <v>4.6637193382772391E-2</v>
      </c>
      <c r="AA47" s="33">
        <v>0</v>
      </c>
      <c r="AB47" s="33">
        <v>0</v>
      </c>
      <c r="AC47" s="33">
        <v>0</v>
      </c>
      <c r="AD47" s="33">
        <v>0</v>
      </c>
      <c r="AE47" s="33">
        <v>0</v>
      </c>
      <c r="AF47" s="33">
        <v>0</v>
      </c>
      <c r="AG47" s="33">
        <v>0</v>
      </c>
      <c r="AH47" t="s">
        <v>129</v>
      </c>
      <c r="AI47" s="34">
        <v>5</v>
      </c>
    </row>
    <row r="48" spans="1:35" x14ac:dyDescent="0.25">
      <c r="A48" t="s">
        <v>1061</v>
      </c>
      <c r="B48" t="s">
        <v>532</v>
      </c>
      <c r="C48" t="s">
        <v>862</v>
      </c>
      <c r="D48" t="s">
        <v>1023</v>
      </c>
      <c r="E48" s="33">
        <v>24.7</v>
      </c>
      <c r="F48" s="33">
        <v>4.8888888888888893</v>
      </c>
      <c r="G48" s="33">
        <v>0.13333333333333333</v>
      </c>
      <c r="H48" s="33">
        <v>0.16666666666666666</v>
      </c>
      <c r="I48" s="33">
        <v>0.16666666666666666</v>
      </c>
      <c r="J48" s="33">
        <v>0</v>
      </c>
      <c r="K48" s="33">
        <v>0</v>
      </c>
      <c r="L48" s="33">
        <v>0.40599999999999992</v>
      </c>
      <c r="M48" s="33">
        <v>0.26944444444444443</v>
      </c>
      <c r="N48" s="33">
        <v>2.7555555555555555</v>
      </c>
      <c r="O48" s="33">
        <v>0.12246963562753037</v>
      </c>
      <c r="P48" s="33">
        <v>5.0277777777777777</v>
      </c>
      <c r="Q48" s="33">
        <v>5.8194444444444446</v>
      </c>
      <c r="R48" s="33">
        <v>0.43915879442195227</v>
      </c>
      <c r="S48" s="33">
        <v>0.28222222222222226</v>
      </c>
      <c r="T48" s="33">
        <v>1.4563333333333333</v>
      </c>
      <c r="U48" s="33">
        <v>0</v>
      </c>
      <c r="V48" s="33">
        <v>7.0386864597390922E-2</v>
      </c>
      <c r="W48" s="33">
        <v>0.54788888888888898</v>
      </c>
      <c r="X48" s="33">
        <v>3.7544444444444447</v>
      </c>
      <c r="Y48" s="33">
        <v>0</v>
      </c>
      <c r="Z48" s="33">
        <v>0.17418353576248313</v>
      </c>
      <c r="AA48" s="33">
        <v>0</v>
      </c>
      <c r="AB48" s="33">
        <v>0</v>
      </c>
      <c r="AC48" s="33">
        <v>0</v>
      </c>
      <c r="AD48" s="33">
        <v>0</v>
      </c>
      <c r="AE48" s="33">
        <v>0</v>
      </c>
      <c r="AF48" s="33">
        <v>0</v>
      </c>
      <c r="AG48" s="33">
        <v>0</v>
      </c>
      <c r="AH48" t="s">
        <v>175</v>
      </c>
      <c r="AI48" s="34">
        <v>5</v>
      </c>
    </row>
    <row r="49" spans="1:35" x14ac:dyDescent="0.25">
      <c r="A49" t="s">
        <v>1061</v>
      </c>
      <c r="B49" t="s">
        <v>620</v>
      </c>
      <c r="C49" t="s">
        <v>908</v>
      </c>
      <c r="D49" t="s">
        <v>976</v>
      </c>
      <c r="E49" s="33">
        <v>32.722222222222221</v>
      </c>
      <c r="F49" s="33">
        <v>5.2444444444444445</v>
      </c>
      <c r="G49" s="33">
        <v>0</v>
      </c>
      <c r="H49" s="33">
        <v>0.18888888888888888</v>
      </c>
      <c r="I49" s="33">
        <v>0.16666666666666666</v>
      </c>
      <c r="J49" s="33">
        <v>0</v>
      </c>
      <c r="K49" s="33">
        <v>0</v>
      </c>
      <c r="L49" s="33">
        <v>0.40155555555555567</v>
      </c>
      <c r="M49" s="33">
        <v>0</v>
      </c>
      <c r="N49" s="33">
        <v>0</v>
      </c>
      <c r="O49" s="33">
        <v>0</v>
      </c>
      <c r="P49" s="33">
        <v>5.208333333333333</v>
      </c>
      <c r="Q49" s="33">
        <v>17.972222222222221</v>
      </c>
      <c r="R49" s="33">
        <v>0.70840407470288624</v>
      </c>
      <c r="S49" s="33">
        <v>1.1582222222222223</v>
      </c>
      <c r="T49" s="33">
        <v>0</v>
      </c>
      <c r="U49" s="33">
        <v>0</v>
      </c>
      <c r="V49" s="33">
        <v>3.5395585738539903E-2</v>
      </c>
      <c r="W49" s="33">
        <v>0.80711111111111111</v>
      </c>
      <c r="X49" s="33">
        <v>0.51188888888888884</v>
      </c>
      <c r="Y49" s="33">
        <v>0</v>
      </c>
      <c r="Z49" s="33">
        <v>4.0308998302207133E-2</v>
      </c>
      <c r="AA49" s="33">
        <v>4.4444444444444446E-2</v>
      </c>
      <c r="AB49" s="33">
        <v>0</v>
      </c>
      <c r="AC49" s="33">
        <v>0</v>
      </c>
      <c r="AD49" s="33">
        <v>0</v>
      </c>
      <c r="AE49" s="33">
        <v>0</v>
      </c>
      <c r="AF49" s="33">
        <v>0</v>
      </c>
      <c r="AG49" s="33">
        <v>0</v>
      </c>
      <c r="AH49" t="s">
        <v>265</v>
      </c>
      <c r="AI49" s="34">
        <v>5</v>
      </c>
    </row>
    <row r="50" spans="1:35" x14ac:dyDescent="0.25">
      <c r="A50" t="s">
        <v>1061</v>
      </c>
      <c r="B50" t="s">
        <v>507</v>
      </c>
      <c r="C50" t="s">
        <v>749</v>
      </c>
      <c r="D50" t="s">
        <v>981</v>
      </c>
      <c r="E50" s="33">
        <v>75.733333333333334</v>
      </c>
      <c r="F50" s="33">
        <v>4.8444444444444441</v>
      </c>
      <c r="G50" s="33">
        <v>0.43333333333333335</v>
      </c>
      <c r="H50" s="33">
        <v>0.26666666666666666</v>
      </c>
      <c r="I50" s="33">
        <v>1.8888888888888888</v>
      </c>
      <c r="J50" s="33">
        <v>0</v>
      </c>
      <c r="K50" s="33">
        <v>0</v>
      </c>
      <c r="L50" s="33">
        <v>3.3619999999999997</v>
      </c>
      <c r="M50" s="33">
        <v>5.5111111111111111</v>
      </c>
      <c r="N50" s="33">
        <v>2.1444444444444444</v>
      </c>
      <c r="O50" s="33">
        <v>0.1010856807511737</v>
      </c>
      <c r="P50" s="33">
        <v>22.788888888888888</v>
      </c>
      <c r="Q50" s="33">
        <v>1.5777777777777777</v>
      </c>
      <c r="R50" s="33">
        <v>0.32174295774647887</v>
      </c>
      <c r="S50" s="33">
        <v>13.788222222222222</v>
      </c>
      <c r="T50" s="33">
        <v>4.2981111111111119</v>
      </c>
      <c r="U50" s="33">
        <v>0</v>
      </c>
      <c r="V50" s="33">
        <v>0.23881602112676059</v>
      </c>
      <c r="W50" s="33">
        <v>7.5985555555555528</v>
      </c>
      <c r="X50" s="33">
        <v>10.167666666666669</v>
      </c>
      <c r="Y50" s="33">
        <v>4.0333333333333332</v>
      </c>
      <c r="Z50" s="33">
        <v>0.28784624413145543</v>
      </c>
      <c r="AA50" s="33">
        <v>0</v>
      </c>
      <c r="AB50" s="33">
        <v>0</v>
      </c>
      <c r="AC50" s="33">
        <v>0</v>
      </c>
      <c r="AD50" s="33">
        <v>0</v>
      </c>
      <c r="AE50" s="33">
        <v>0</v>
      </c>
      <c r="AF50" s="33">
        <v>0</v>
      </c>
      <c r="AG50" s="33">
        <v>0</v>
      </c>
      <c r="AH50" t="s">
        <v>149</v>
      </c>
      <c r="AI50" s="34">
        <v>5</v>
      </c>
    </row>
    <row r="51" spans="1:35" x14ac:dyDescent="0.25">
      <c r="A51" t="s">
        <v>1061</v>
      </c>
      <c r="B51" t="s">
        <v>459</v>
      </c>
      <c r="C51" t="s">
        <v>820</v>
      </c>
      <c r="D51" t="s">
        <v>981</v>
      </c>
      <c r="E51" s="33">
        <v>104.47777777777777</v>
      </c>
      <c r="F51" s="33">
        <v>6.0444444444444443</v>
      </c>
      <c r="G51" s="33">
        <v>0.26666666666666666</v>
      </c>
      <c r="H51" s="33">
        <v>0</v>
      </c>
      <c r="I51" s="33">
        <v>9.2888888888888896</v>
      </c>
      <c r="J51" s="33">
        <v>0</v>
      </c>
      <c r="K51" s="33">
        <v>0</v>
      </c>
      <c r="L51" s="33">
        <v>4.3708888888888877</v>
      </c>
      <c r="M51" s="33">
        <v>20.383333333333333</v>
      </c>
      <c r="N51" s="33">
        <v>3.9833333333333334</v>
      </c>
      <c r="O51" s="33">
        <v>0.23322343932787409</v>
      </c>
      <c r="P51" s="33">
        <v>32.444444444444443</v>
      </c>
      <c r="Q51" s="33">
        <v>0</v>
      </c>
      <c r="R51" s="33">
        <v>0.31053918962033394</v>
      </c>
      <c r="S51" s="33">
        <v>11.357555555555557</v>
      </c>
      <c r="T51" s="33">
        <v>11.429000000000002</v>
      </c>
      <c r="U51" s="33">
        <v>0</v>
      </c>
      <c r="V51" s="33">
        <v>0.21809954269913862</v>
      </c>
      <c r="W51" s="33">
        <v>23.429666666666659</v>
      </c>
      <c r="X51" s="33">
        <v>13.534999999999997</v>
      </c>
      <c r="Y51" s="33">
        <v>6.0222222222222221</v>
      </c>
      <c r="Z51" s="33">
        <v>0.41144528342018505</v>
      </c>
      <c r="AA51" s="33">
        <v>0</v>
      </c>
      <c r="AB51" s="33">
        <v>0</v>
      </c>
      <c r="AC51" s="33">
        <v>0</v>
      </c>
      <c r="AD51" s="33">
        <v>0</v>
      </c>
      <c r="AE51" s="33">
        <v>0</v>
      </c>
      <c r="AF51" s="33">
        <v>0</v>
      </c>
      <c r="AG51" s="33">
        <v>0</v>
      </c>
      <c r="AH51" t="s">
        <v>101</v>
      </c>
      <c r="AI51" s="34">
        <v>5</v>
      </c>
    </row>
    <row r="52" spans="1:35" x14ac:dyDescent="0.25">
      <c r="A52" t="s">
        <v>1061</v>
      </c>
      <c r="B52" t="s">
        <v>427</v>
      </c>
      <c r="C52" t="s">
        <v>749</v>
      </c>
      <c r="D52" t="s">
        <v>981</v>
      </c>
      <c r="E52" s="33">
        <v>80.155555555555551</v>
      </c>
      <c r="F52" s="33">
        <v>9.8666666666666671</v>
      </c>
      <c r="G52" s="33">
        <v>0.26666666666666666</v>
      </c>
      <c r="H52" s="33">
        <v>0.1388888888888889</v>
      </c>
      <c r="I52" s="33">
        <v>5.333333333333333</v>
      </c>
      <c r="J52" s="33">
        <v>0</v>
      </c>
      <c r="K52" s="33">
        <v>0</v>
      </c>
      <c r="L52" s="33">
        <v>4.0661111111111108</v>
      </c>
      <c r="M52" s="33">
        <v>10.7</v>
      </c>
      <c r="N52" s="33">
        <v>4.4916666666666663</v>
      </c>
      <c r="O52" s="33">
        <v>0.1895273080121985</v>
      </c>
      <c r="P52" s="33">
        <v>12.605555555555556</v>
      </c>
      <c r="Q52" s="33">
        <v>0</v>
      </c>
      <c r="R52" s="33">
        <v>0.15726365400609926</v>
      </c>
      <c r="S52" s="33">
        <v>5.9154444444444456</v>
      </c>
      <c r="T52" s="33">
        <v>4.5715555555555554</v>
      </c>
      <c r="U52" s="33">
        <v>0</v>
      </c>
      <c r="V52" s="33">
        <v>0.13083310230108125</v>
      </c>
      <c r="W52" s="33">
        <v>9.1510000000000016</v>
      </c>
      <c r="X52" s="33">
        <v>5.7966666666666669</v>
      </c>
      <c r="Y52" s="33">
        <v>4.3555555555555552</v>
      </c>
      <c r="Z52" s="33">
        <v>0.24082201275298035</v>
      </c>
      <c r="AA52" s="33">
        <v>0</v>
      </c>
      <c r="AB52" s="33">
        <v>0</v>
      </c>
      <c r="AC52" s="33">
        <v>0</v>
      </c>
      <c r="AD52" s="33">
        <v>0</v>
      </c>
      <c r="AE52" s="33">
        <v>0</v>
      </c>
      <c r="AF52" s="33">
        <v>0</v>
      </c>
      <c r="AG52" s="33">
        <v>0</v>
      </c>
      <c r="AH52" t="s">
        <v>68</v>
      </c>
      <c r="AI52" s="34">
        <v>5</v>
      </c>
    </row>
    <row r="53" spans="1:35" x14ac:dyDescent="0.25">
      <c r="A53" t="s">
        <v>1061</v>
      </c>
      <c r="B53" t="s">
        <v>448</v>
      </c>
      <c r="C53" t="s">
        <v>741</v>
      </c>
      <c r="D53" t="s">
        <v>989</v>
      </c>
      <c r="E53" s="33">
        <v>14.411111111111111</v>
      </c>
      <c r="F53" s="33">
        <v>4.666666666666667</v>
      </c>
      <c r="G53" s="33">
        <v>0.2</v>
      </c>
      <c r="H53" s="33">
        <v>0.1111111111111111</v>
      </c>
      <c r="I53" s="33">
        <v>2.3111111111111109</v>
      </c>
      <c r="J53" s="33">
        <v>0</v>
      </c>
      <c r="K53" s="33">
        <v>0</v>
      </c>
      <c r="L53" s="33">
        <v>5.6444444444444448</v>
      </c>
      <c r="M53" s="33">
        <v>10.375</v>
      </c>
      <c r="N53" s="33">
        <v>0</v>
      </c>
      <c r="O53" s="33">
        <v>0.71993060909791828</v>
      </c>
      <c r="P53" s="33">
        <v>0</v>
      </c>
      <c r="Q53" s="33">
        <v>0</v>
      </c>
      <c r="R53" s="33">
        <v>0</v>
      </c>
      <c r="S53" s="33">
        <v>7.1888888888888891</v>
      </c>
      <c r="T53" s="33">
        <v>1.9583333333333333</v>
      </c>
      <c r="U53" s="33">
        <v>0</v>
      </c>
      <c r="V53" s="33">
        <v>0.63473400154201998</v>
      </c>
      <c r="W53" s="33">
        <v>6.8083333333333336</v>
      </c>
      <c r="X53" s="33">
        <v>5.5638888888888891</v>
      </c>
      <c r="Y53" s="33">
        <v>0</v>
      </c>
      <c r="Z53" s="33">
        <v>0.85851966075558994</v>
      </c>
      <c r="AA53" s="33">
        <v>0</v>
      </c>
      <c r="AB53" s="33">
        <v>5.677777777777778</v>
      </c>
      <c r="AC53" s="33">
        <v>0</v>
      </c>
      <c r="AD53" s="33">
        <v>0</v>
      </c>
      <c r="AE53" s="33">
        <v>0</v>
      </c>
      <c r="AF53" s="33">
        <v>0</v>
      </c>
      <c r="AG53" s="33">
        <v>0</v>
      </c>
      <c r="AH53" t="s">
        <v>90</v>
      </c>
      <c r="AI53" s="34">
        <v>5</v>
      </c>
    </row>
    <row r="54" spans="1:35" x14ac:dyDescent="0.25">
      <c r="A54" t="s">
        <v>1061</v>
      </c>
      <c r="B54" t="s">
        <v>547</v>
      </c>
      <c r="C54" t="s">
        <v>871</v>
      </c>
      <c r="D54" t="s">
        <v>1021</v>
      </c>
      <c r="E54" s="33">
        <v>63.255555555555553</v>
      </c>
      <c r="F54" s="33">
        <v>5.6444444444444448</v>
      </c>
      <c r="G54" s="33">
        <v>0</v>
      </c>
      <c r="H54" s="33">
        <v>0</v>
      </c>
      <c r="I54" s="33">
        <v>0</v>
      </c>
      <c r="J54" s="33">
        <v>0</v>
      </c>
      <c r="K54" s="33">
        <v>0</v>
      </c>
      <c r="L54" s="33">
        <v>1.4768888888888885</v>
      </c>
      <c r="M54" s="33">
        <v>4.625</v>
      </c>
      <c r="N54" s="33">
        <v>1.3638888888888889</v>
      </c>
      <c r="O54" s="33">
        <v>9.4677674336904979E-2</v>
      </c>
      <c r="P54" s="33">
        <v>4.5805555555555557</v>
      </c>
      <c r="Q54" s="33">
        <v>11.497222222222222</v>
      </c>
      <c r="R54" s="33">
        <v>0.25417178991744244</v>
      </c>
      <c r="S54" s="33">
        <v>9.1084444444444443</v>
      </c>
      <c r="T54" s="33">
        <v>11.737111111111117</v>
      </c>
      <c r="U54" s="33">
        <v>0</v>
      </c>
      <c r="V54" s="33">
        <v>0.32954505533110851</v>
      </c>
      <c r="W54" s="33">
        <v>3.1167777777777776</v>
      </c>
      <c r="X54" s="33">
        <v>14.279666666666662</v>
      </c>
      <c r="Y54" s="33">
        <v>0</v>
      </c>
      <c r="Z54" s="33">
        <v>0.27501844370279288</v>
      </c>
      <c r="AA54" s="33">
        <v>0</v>
      </c>
      <c r="AB54" s="33">
        <v>0</v>
      </c>
      <c r="AC54" s="33">
        <v>0</v>
      </c>
      <c r="AD54" s="33">
        <v>67.586111111111109</v>
      </c>
      <c r="AE54" s="33">
        <v>0</v>
      </c>
      <c r="AF54" s="33">
        <v>0</v>
      </c>
      <c r="AG54" s="33">
        <v>0</v>
      </c>
      <c r="AH54" t="s">
        <v>191</v>
      </c>
      <c r="AI54" s="34">
        <v>5</v>
      </c>
    </row>
    <row r="55" spans="1:35" x14ac:dyDescent="0.25">
      <c r="A55" t="s">
        <v>1061</v>
      </c>
      <c r="B55" t="s">
        <v>508</v>
      </c>
      <c r="C55" t="s">
        <v>784</v>
      </c>
      <c r="D55" t="s">
        <v>988</v>
      </c>
      <c r="E55" s="33">
        <v>107.44444444444444</v>
      </c>
      <c r="F55" s="33">
        <v>6.5333333333333332</v>
      </c>
      <c r="G55" s="33">
        <v>4.4444444444444446E-2</v>
      </c>
      <c r="H55" s="33">
        <v>0.56066666666666665</v>
      </c>
      <c r="I55" s="33">
        <v>4.0555555555555554</v>
      </c>
      <c r="J55" s="33">
        <v>0</v>
      </c>
      <c r="K55" s="33">
        <v>0</v>
      </c>
      <c r="L55" s="33">
        <v>0.99288888888888904</v>
      </c>
      <c r="M55" s="33">
        <v>5.333333333333333</v>
      </c>
      <c r="N55" s="33">
        <v>0.16944444444444445</v>
      </c>
      <c r="O55" s="33">
        <v>5.1215098241985516E-2</v>
      </c>
      <c r="P55" s="33">
        <v>4.177777777777778</v>
      </c>
      <c r="Q55" s="33">
        <v>7.6224444444444446</v>
      </c>
      <c r="R55" s="33">
        <v>0.10982626680455015</v>
      </c>
      <c r="S55" s="33">
        <v>8.9094444444444445</v>
      </c>
      <c r="T55" s="33">
        <v>5.5147777777777778</v>
      </c>
      <c r="U55" s="33">
        <v>0</v>
      </c>
      <c r="V55" s="33">
        <v>0.13424819027921409</v>
      </c>
      <c r="W55" s="33">
        <v>5.0804444444444421</v>
      </c>
      <c r="X55" s="33">
        <v>6.4359999999999973</v>
      </c>
      <c r="Y55" s="33">
        <v>0</v>
      </c>
      <c r="Z55" s="33">
        <v>0.1071851085832471</v>
      </c>
      <c r="AA55" s="33">
        <v>0</v>
      </c>
      <c r="AB55" s="33">
        <v>0</v>
      </c>
      <c r="AC55" s="33">
        <v>0</v>
      </c>
      <c r="AD55" s="33">
        <v>0</v>
      </c>
      <c r="AE55" s="33">
        <v>0</v>
      </c>
      <c r="AF55" s="33">
        <v>0</v>
      </c>
      <c r="AG55" s="33">
        <v>0</v>
      </c>
      <c r="AH55" t="s">
        <v>150</v>
      </c>
      <c r="AI55" s="34">
        <v>5</v>
      </c>
    </row>
    <row r="56" spans="1:35" x14ac:dyDescent="0.25">
      <c r="A56" t="s">
        <v>1061</v>
      </c>
      <c r="B56" t="s">
        <v>651</v>
      </c>
      <c r="C56" t="s">
        <v>932</v>
      </c>
      <c r="D56" t="s">
        <v>977</v>
      </c>
      <c r="E56" s="33">
        <v>35.888888888888886</v>
      </c>
      <c r="F56" s="33">
        <v>5.6444444444444448</v>
      </c>
      <c r="G56" s="33">
        <v>6.6666666666666666E-2</v>
      </c>
      <c r="H56" s="33">
        <v>0.21666666666666667</v>
      </c>
      <c r="I56" s="33">
        <v>0.48888888888888887</v>
      </c>
      <c r="J56" s="33">
        <v>0</v>
      </c>
      <c r="K56" s="33">
        <v>0</v>
      </c>
      <c r="L56" s="33">
        <v>0.31955555555555554</v>
      </c>
      <c r="M56" s="33">
        <v>4.7022222222222227</v>
      </c>
      <c r="N56" s="33">
        <v>0</v>
      </c>
      <c r="O56" s="33">
        <v>0.13102167182662541</v>
      </c>
      <c r="P56" s="33">
        <v>4.0211111111111126</v>
      </c>
      <c r="Q56" s="33">
        <v>13.274444444444439</v>
      </c>
      <c r="R56" s="33">
        <v>0.48191950464396277</v>
      </c>
      <c r="S56" s="33">
        <v>0.76711111111111119</v>
      </c>
      <c r="T56" s="33">
        <v>3.3660000000000001</v>
      </c>
      <c r="U56" s="33">
        <v>0</v>
      </c>
      <c r="V56" s="33">
        <v>0.1151640866873065</v>
      </c>
      <c r="W56" s="33">
        <v>0.51611111111111119</v>
      </c>
      <c r="X56" s="33">
        <v>3.5866666666666673</v>
      </c>
      <c r="Y56" s="33">
        <v>0</v>
      </c>
      <c r="Z56" s="33">
        <v>0.11431888544891644</v>
      </c>
      <c r="AA56" s="33">
        <v>0</v>
      </c>
      <c r="AB56" s="33">
        <v>0</v>
      </c>
      <c r="AC56" s="33">
        <v>0</v>
      </c>
      <c r="AD56" s="33">
        <v>0</v>
      </c>
      <c r="AE56" s="33">
        <v>0</v>
      </c>
      <c r="AF56" s="33">
        <v>0</v>
      </c>
      <c r="AG56" s="33">
        <v>0</v>
      </c>
      <c r="AH56" t="s">
        <v>297</v>
      </c>
      <c r="AI56" s="34">
        <v>5</v>
      </c>
    </row>
    <row r="57" spans="1:35" x14ac:dyDescent="0.25">
      <c r="A57" t="s">
        <v>1061</v>
      </c>
      <c r="B57" t="s">
        <v>636</v>
      </c>
      <c r="C57" t="s">
        <v>920</v>
      </c>
      <c r="D57" t="s">
        <v>998</v>
      </c>
      <c r="E57" s="33">
        <v>20.211111111111112</v>
      </c>
      <c r="F57" s="33">
        <v>0</v>
      </c>
      <c r="G57" s="33">
        <v>0</v>
      </c>
      <c r="H57" s="33">
        <v>0.3</v>
      </c>
      <c r="I57" s="33">
        <v>0.23333333333333334</v>
      </c>
      <c r="J57" s="33">
        <v>0</v>
      </c>
      <c r="K57" s="33">
        <v>0</v>
      </c>
      <c r="L57" s="33">
        <v>0.4748888888888888</v>
      </c>
      <c r="M57" s="33">
        <v>0</v>
      </c>
      <c r="N57" s="33">
        <v>4.7722222222222221</v>
      </c>
      <c r="O57" s="33">
        <v>0.23611874656404616</v>
      </c>
      <c r="P57" s="33">
        <v>0</v>
      </c>
      <c r="Q57" s="33">
        <v>6.9305555555555554</v>
      </c>
      <c r="R57" s="33">
        <v>0.34290819131390871</v>
      </c>
      <c r="S57" s="33">
        <v>1.8790000000000004</v>
      </c>
      <c r="T57" s="33">
        <v>1.3979999999999999</v>
      </c>
      <c r="U57" s="33">
        <v>0</v>
      </c>
      <c r="V57" s="33">
        <v>0.16213853765805386</v>
      </c>
      <c r="W57" s="33">
        <v>0.84344444444444455</v>
      </c>
      <c r="X57" s="33">
        <v>2.7798888888888884</v>
      </c>
      <c r="Y57" s="33">
        <v>0</v>
      </c>
      <c r="Z57" s="33">
        <v>0.17927432655305112</v>
      </c>
      <c r="AA57" s="33">
        <v>0</v>
      </c>
      <c r="AB57" s="33">
        <v>0</v>
      </c>
      <c r="AC57" s="33">
        <v>0</v>
      </c>
      <c r="AD57" s="33">
        <v>0</v>
      </c>
      <c r="AE57" s="33">
        <v>0</v>
      </c>
      <c r="AF57" s="33">
        <v>0</v>
      </c>
      <c r="AG57" s="33">
        <v>0</v>
      </c>
      <c r="AH57" t="s">
        <v>282</v>
      </c>
      <c r="AI57" s="34">
        <v>5</v>
      </c>
    </row>
    <row r="58" spans="1:35" x14ac:dyDescent="0.25">
      <c r="A58" t="s">
        <v>1061</v>
      </c>
      <c r="B58" t="s">
        <v>539</v>
      </c>
      <c r="C58" t="s">
        <v>866</v>
      </c>
      <c r="D58" t="s">
        <v>973</v>
      </c>
      <c r="E58" s="33">
        <v>32.366666666666667</v>
      </c>
      <c r="F58" s="33">
        <v>4.5888888888888886</v>
      </c>
      <c r="G58" s="33">
        <v>0.13333333333333333</v>
      </c>
      <c r="H58" s="33">
        <v>0.55555555555555558</v>
      </c>
      <c r="I58" s="33">
        <v>0.21111111111111111</v>
      </c>
      <c r="J58" s="33">
        <v>0</v>
      </c>
      <c r="K58" s="33">
        <v>0</v>
      </c>
      <c r="L58" s="33">
        <v>0.21911111111111109</v>
      </c>
      <c r="M58" s="33">
        <v>5.2444444444444445</v>
      </c>
      <c r="N58" s="33">
        <v>0</v>
      </c>
      <c r="O58" s="33">
        <v>0.16203226913834534</v>
      </c>
      <c r="P58" s="33">
        <v>5.4222222222222225</v>
      </c>
      <c r="Q58" s="33">
        <v>2.8611111111111112</v>
      </c>
      <c r="R58" s="33">
        <v>0.25592173017507724</v>
      </c>
      <c r="S58" s="33">
        <v>0.39911111111111114</v>
      </c>
      <c r="T58" s="33">
        <v>1.4595555555555557</v>
      </c>
      <c r="U58" s="33">
        <v>0</v>
      </c>
      <c r="V58" s="33">
        <v>5.7425334706488161E-2</v>
      </c>
      <c r="W58" s="33">
        <v>0.58277777777777773</v>
      </c>
      <c r="X58" s="33">
        <v>1.899333333333334</v>
      </c>
      <c r="Y58" s="33">
        <v>0</v>
      </c>
      <c r="Z58" s="33">
        <v>7.6687263989014778E-2</v>
      </c>
      <c r="AA58" s="33">
        <v>0.17777777777777778</v>
      </c>
      <c r="AB58" s="33">
        <v>0</v>
      </c>
      <c r="AC58" s="33">
        <v>0</v>
      </c>
      <c r="AD58" s="33">
        <v>0</v>
      </c>
      <c r="AE58" s="33">
        <v>0</v>
      </c>
      <c r="AF58" s="33">
        <v>0</v>
      </c>
      <c r="AG58" s="33">
        <v>0</v>
      </c>
      <c r="AH58" t="s">
        <v>183</v>
      </c>
      <c r="AI58" s="34">
        <v>5</v>
      </c>
    </row>
    <row r="59" spans="1:35" x14ac:dyDescent="0.25">
      <c r="A59" t="s">
        <v>1061</v>
      </c>
      <c r="B59" t="s">
        <v>650</v>
      </c>
      <c r="C59" t="s">
        <v>931</v>
      </c>
      <c r="D59" t="s">
        <v>952</v>
      </c>
      <c r="E59" s="33">
        <v>29.833333333333332</v>
      </c>
      <c r="F59" s="33">
        <v>10.222222222222221</v>
      </c>
      <c r="G59" s="33">
        <v>1.1111111111111112E-2</v>
      </c>
      <c r="H59" s="33">
        <v>0.22222222222222221</v>
      </c>
      <c r="I59" s="33">
        <v>9.4333333333333336</v>
      </c>
      <c r="J59" s="33">
        <v>0</v>
      </c>
      <c r="K59" s="33">
        <v>0</v>
      </c>
      <c r="L59" s="33">
        <v>0.24166666666666667</v>
      </c>
      <c r="M59" s="33">
        <v>4.8444444444444441</v>
      </c>
      <c r="N59" s="33">
        <v>0</v>
      </c>
      <c r="O59" s="33">
        <v>0.16238361266294227</v>
      </c>
      <c r="P59" s="33">
        <v>8.6055555555555561</v>
      </c>
      <c r="Q59" s="33">
        <v>3.5722222222222224</v>
      </c>
      <c r="R59" s="33">
        <v>0.40819366852886413</v>
      </c>
      <c r="S59" s="33">
        <v>0.3527777777777778</v>
      </c>
      <c r="T59" s="33">
        <v>1.95</v>
      </c>
      <c r="U59" s="33">
        <v>0</v>
      </c>
      <c r="V59" s="33">
        <v>7.718808193668529E-2</v>
      </c>
      <c r="W59" s="33">
        <v>0.95277777777777772</v>
      </c>
      <c r="X59" s="33">
        <v>3.4472222222222224</v>
      </c>
      <c r="Y59" s="33">
        <v>0</v>
      </c>
      <c r="Z59" s="33">
        <v>0.14748603351955308</v>
      </c>
      <c r="AA59" s="33">
        <v>0</v>
      </c>
      <c r="AB59" s="33">
        <v>0</v>
      </c>
      <c r="AC59" s="33">
        <v>0</v>
      </c>
      <c r="AD59" s="33">
        <v>0</v>
      </c>
      <c r="AE59" s="33">
        <v>0</v>
      </c>
      <c r="AF59" s="33">
        <v>0</v>
      </c>
      <c r="AG59" s="33">
        <v>2.2222222222222223E-2</v>
      </c>
      <c r="AH59" t="s">
        <v>296</v>
      </c>
      <c r="AI59" s="34">
        <v>5</v>
      </c>
    </row>
    <row r="60" spans="1:35" x14ac:dyDescent="0.25">
      <c r="A60" t="s">
        <v>1061</v>
      </c>
      <c r="B60" t="s">
        <v>525</v>
      </c>
      <c r="C60" t="s">
        <v>858</v>
      </c>
      <c r="D60" t="s">
        <v>988</v>
      </c>
      <c r="E60" s="33">
        <v>22.277777777777779</v>
      </c>
      <c r="F60" s="33">
        <v>0.72222222222222221</v>
      </c>
      <c r="G60" s="33">
        <v>6.6666666666666666E-2</v>
      </c>
      <c r="H60" s="33">
        <v>0.33888888888888891</v>
      </c>
      <c r="I60" s="33">
        <v>0.13333333333333333</v>
      </c>
      <c r="J60" s="33">
        <v>0</v>
      </c>
      <c r="K60" s="33">
        <v>0</v>
      </c>
      <c r="L60" s="33">
        <v>0</v>
      </c>
      <c r="M60" s="33">
        <v>0</v>
      </c>
      <c r="N60" s="33">
        <v>0</v>
      </c>
      <c r="O60" s="33">
        <v>0</v>
      </c>
      <c r="P60" s="33">
        <v>0</v>
      </c>
      <c r="Q60" s="33">
        <v>1.9027777777777777</v>
      </c>
      <c r="R60" s="33">
        <v>8.5411471321695756E-2</v>
      </c>
      <c r="S60" s="33">
        <v>0.25277777777777777</v>
      </c>
      <c r="T60" s="33">
        <v>0</v>
      </c>
      <c r="U60" s="33">
        <v>0</v>
      </c>
      <c r="V60" s="33">
        <v>1.1346633416458852E-2</v>
      </c>
      <c r="W60" s="33">
        <v>0.14722222222222223</v>
      </c>
      <c r="X60" s="33">
        <v>1.3888888888888888E-2</v>
      </c>
      <c r="Y60" s="33">
        <v>2.8555555555555556</v>
      </c>
      <c r="Z60" s="33">
        <v>0.13541147132169576</v>
      </c>
      <c r="AA60" s="33">
        <v>0</v>
      </c>
      <c r="AB60" s="33">
        <v>5.9555555555555557</v>
      </c>
      <c r="AC60" s="33">
        <v>0</v>
      </c>
      <c r="AD60" s="33">
        <v>0</v>
      </c>
      <c r="AE60" s="33">
        <v>0</v>
      </c>
      <c r="AF60" s="33">
        <v>0</v>
      </c>
      <c r="AG60" s="33">
        <v>0</v>
      </c>
      <c r="AH60" t="s">
        <v>167</v>
      </c>
      <c r="AI60" s="34">
        <v>5</v>
      </c>
    </row>
    <row r="61" spans="1:35" x14ac:dyDescent="0.25">
      <c r="A61" t="s">
        <v>1061</v>
      </c>
      <c r="B61" t="s">
        <v>463</v>
      </c>
      <c r="C61" t="s">
        <v>823</v>
      </c>
      <c r="D61" t="s">
        <v>969</v>
      </c>
      <c r="E61" s="33">
        <v>39.322222222222223</v>
      </c>
      <c r="F61" s="33">
        <v>5.6888888888888891</v>
      </c>
      <c r="G61" s="33">
        <v>0</v>
      </c>
      <c r="H61" s="33">
        <v>1.1111111111111112E-2</v>
      </c>
      <c r="I61" s="33">
        <v>0.55555555555555558</v>
      </c>
      <c r="J61" s="33">
        <v>0</v>
      </c>
      <c r="K61" s="33">
        <v>0</v>
      </c>
      <c r="L61" s="33">
        <v>0.9201111111111111</v>
      </c>
      <c r="M61" s="33">
        <v>0</v>
      </c>
      <c r="N61" s="33">
        <v>4.0999999999999996</v>
      </c>
      <c r="O61" s="33">
        <v>0.10426674201751907</v>
      </c>
      <c r="P61" s="33">
        <v>5.1861111111111109</v>
      </c>
      <c r="Q61" s="33">
        <v>5.3527777777777779</v>
      </c>
      <c r="R61" s="33">
        <v>0.26801356315343317</v>
      </c>
      <c r="S61" s="33">
        <v>1.198</v>
      </c>
      <c r="T61" s="33">
        <v>3.2519999999999993</v>
      </c>
      <c r="U61" s="33">
        <v>0</v>
      </c>
      <c r="V61" s="33">
        <v>0.11316756145803897</v>
      </c>
      <c r="W61" s="33">
        <v>6.081999999999999</v>
      </c>
      <c r="X61" s="33">
        <v>4.3634444444444442</v>
      </c>
      <c r="Y61" s="33">
        <v>0</v>
      </c>
      <c r="Z61" s="33">
        <v>0.26563718564566258</v>
      </c>
      <c r="AA61" s="33">
        <v>0</v>
      </c>
      <c r="AB61" s="33">
        <v>0</v>
      </c>
      <c r="AC61" s="33">
        <v>0</v>
      </c>
      <c r="AD61" s="33">
        <v>0</v>
      </c>
      <c r="AE61" s="33">
        <v>0</v>
      </c>
      <c r="AF61" s="33">
        <v>0</v>
      </c>
      <c r="AG61" s="33">
        <v>0</v>
      </c>
      <c r="AH61" t="s">
        <v>105</v>
      </c>
      <c r="AI61" s="34">
        <v>5</v>
      </c>
    </row>
    <row r="62" spans="1:35" x14ac:dyDescent="0.25">
      <c r="A62" t="s">
        <v>1061</v>
      </c>
      <c r="B62" t="s">
        <v>676</v>
      </c>
      <c r="C62" t="s">
        <v>732</v>
      </c>
      <c r="D62" t="s">
        <v>988</v>
      </c>
      <c r="E62" s="33">
        <v>37.955555555555556</v>
      </c>
      <c r="F62" s="33">
        <v>3.5333333333333332</v>
      </c>
      <c r="G62" s="33">
        <v>0.16666666666666666</v>
      </c>
      <c r="H62" s="33">
        <v>3.3333333333333333E-2</v>
      </c>
      <c r="I62" s="33">
        <v>0</v>
      </c>
      <c r="J62" s="33">
        <v>0</v>
      </c>
      <c r="K62" s="33">
        <v>0</v>
      </c>
      <c r="L62" s="33">
        <v>0.41222222222222221</v>
      </c>
      <c r="M62" s="33">
        <v>0</v>
      </c>
      <c r="N62" s="33">
        <v>5.5122222222222241</v>
      </c>
      <c r="O62" s="33">
        <v>0.145228337236534</v>
      </c>
      <c r="P62" s="33">
        <v>5.573333333333335</v>
      </c>
      <c r="Q62" s="33">
        <v>7.0755555555555523</v>
      </c>
      <c r="R62" s="33">
        <v>0.33325526932084304</v>
      </c>
      <c r="S62" s="33">
        <v>5.4622222222222252</v>
      </c>
      <c r="T62" s="33">
        <v>0</v>
      </c>
      <c r="U62" s="33">
        <v>0</v>
      </c>
      <c r="V62" s="33">
        <v>0.14391100702576121</v>
      </c>
      <c r="W62" s="33">
        <v>2.2822222222222228</v>
      </c>
      <c r="X62" s="33">
        <v>8.2033333333333296</v>
      </c>
      <c r="Y62" s="33">
        <v>0</v>
      </c>
      <c r="Z62" s="33">
        <v>0.2762587822014051</v>
      </c>
      <c r="AA62" s="33">
        <v>0</v>
      </c>
      <c r="AB62" s="33">
        <v>0</v>
      </c>
      <c r="AC62" s="33">
        <v>0</v>
      </c>
      <c r="AD62" s="33">
        <v>0</v>
      </c>
      <c r="AE62" s="33">
        <v>0</v>
      </c>
      <c r="AF62" s="33">
        <v>0</v>
      </c>
      <c r="AG62" s="33">
        <v>0</v>
      </c>
      <c r="AH62" t="s">
        <v>322</v>
      </c>
      <c r="AI62" s="34">
        <v>5</v>
      </c>
    </row>
    <row r="63" spans="1:35" x14ac:dyDescent="0.25">
      <c r="A63" t="s">
        <v>1061</v>
      </c>
      <c r="B63" t="s">
        <v>480</v>
      </c>
      <c r="C63" t="s">
        <v>832</v>
      </c>
      <c r="D63" t="s">
        <v>1001</v>
      </c>
      <c r="E63" s="33">
        <v>112.48888888888889</v>
      </c>
      <c r="F63" s="33">
        <v>4</v>
      </c>
      <c r="G63" s="33">
        <v>3.3333333333333333E-2</v>
      </c>
      <c r="H63" s="33">
        <v>0</v>
      </c>
      <c r="I63" s="33">
        <v>2.0777777777777779</v>
      </c>
      <c r="J63" s="33">
        <v>0</v>
      </c>
      <c r="K63" s="33">
        <v>0</v>
      </c>
      <c r="L63" s="33">
        <v>3.1463333333333336</v>
      </c>
      <c r="M63" s="33">
        <v>15.7</v>
      </c>
      <c r="N63" s="33">
        <v>0</v>
      </c>
      <c r="O63" s="33">
        <v>0.13956934018174633</v>
      </c>
      <c r="P63" s="33">
        <v>12.96111111111111</v>
      </c>
      <c r="Q63" s="33">
        <v>45.207888888888895</v>
      </c>
      <c r="R63" s="33">
        <v>0.51710885025681552</v>
      </c>
      <c r="S63" s="33">
        <v>19.323333333333334</v>
      </c>
      <c r="T63" s="33">
        <v>10.874666666666666</v>
      </c>
      <c r="U63" s="33">
        <v>0</v>
      </c>
      <c r="V63" s="33">
        <v>0.26845318056104306</v>
      </c>
      <c r="W63" s="33">
        <v>25.758555555555549</v>
      </c>
      <c r="X63" s="33">
        <v>15.660444444444446</v>
      </c>
      <c r="Y63" s="33">
        <v>0</v>
      </c>
      <c r="Z63" s="33">
        <v>0.36820525483998418</v>
      </c>
      <c r="AA63" s="33">
        <v>0</v>
      </c>
      <c r="AB63" s="33">
        <v>11.266666666666667</v>
      </c>
      <c r="AC63" s="33">
        <v>0</v>
      </c>
      <c r="AD63" s="33">
        <v>0</v>
      </c>
      <c r="AE63" s="33">
        <v>0</v>
      </c>
      <c r="AF63" s="33">
        <v>0</v>
      </c>
      <c r="AG63" s="33">
        <v>1.1444444444444444</v>
      </c>
      <c r="AH63" t="s">
        <v>122</v>
      </c>
      <c r="AI63" s="34">
        <v>5</v>
      </c>
    </row>
    <row r="64" spans="1:35" x14ac:dyDescent="0.25">
      <c r="A64" t="s">
        <v>1061</v>
      </c>
      <c r="B64" t="s">
        <v>618</v>
      </c>
      <c r="C64" t="s">
        <v>775</v>
      </c>
      <c r="D64" t="s">
        <v>983</v>
      </c>
      <c r="E64" s="33">
        <v>33.944444444444443</v>
      </c>
      <c r="F64" s="33">
        <v>5.6</v>
      </c>
      <c r="G64" s="33">
        <v>1.1555555555555554</v>
      </c>
      <c r="H64" s="33">
        <v>0.8666666666666667</v>
      </c>
      <c r="I64" s="33">
        <v>4.8888888888888893</v>
      </c>
      <c r="J64" s="33">
        <v>0</v>
      </c>
      <c r="K64" s="33">
        <v>10.511111111111111</v>
      </c>
      <c r="L64" s="33">
        <v>14.363888888888889</v>
      </c>
      <c r="M64" s="33">
        <v>12.633333333333333</v>
      </c>
      <c r="N64" s="33">
        <v>0</v>
      </c>
      <c r="O64" s="33">
        <v>0.37217675941080197</v>
      </c>
      <c r="P64" s="33">
        <v>0</v>
      </c>
      <c r="Q64" s="33">
        <v>0</v>
      </c>
      <c r="R64" s="33">
        <v>0</v>
      </c>
      <c r="S64" s="33">
        <v>42.398888888888884</v>
      </c>
      <c r="T64" s="33">
        <v>10.19166666666667</v>
      </c>
      <c r="U64" s="33">
        <v>0</v>
      </c>
      <c r="V64" s="33">
        <v>1.5493126022913257</v>
      </c>
      <c r="W64" s="33">
        <v>25.211222222222219</v>
      </c>
      <c r="X64" s="33">
        <v>0</v>
      </c>
      <c r="Y64" s="33">
        <v>0</v>
      </c>
      <c r="Z64" s="33">
        <v>0.74272013093289679</v>
      </c>
      <c r="AA64" s="33">
        <v>0</v>
      </c>
      <c r="AB64" s="33">
        <v>9.9111111111111114</v>
      </c>
      <c r="AC64" s="33">
        <v>0</v>
      </c>
      <c r="AD64" s="33">
        <v>0</v>
      </c>
      <c r="AE64" s="33">
        <v>0</v>
      </c>
      <c r="AF64" s="33">
        <v>0</v>
      </c>
      <c r="AG64" s="33">
        <v>0</v>
      </c>
      <c r="AH64" t="s">
        <v>263</v>
      </c>
      <c r="AI64" s="34">
        <v>5</v>
      </c>
    </row>
    <row r="65" spans="1:35" x14ac:dyDescent="0.25">
      <c r="A65" t="s">
        <v>1061</v>
      </c>
      <c r="B65" t="s">
        <v>474</v>
      </c>
      <c r="C65" t="s">
        <v>775</v>
      </c>
      <c r="D65" t="s">
        <v>983</v>
      </c>
      <c r="E65" s="33">
        <v>42.988888888888887</v>
      </c>
      <c r="F65" s="33">
        <v>2.9333333333333331</v>
      </c>
      <c r="G65" s="33">
        <v>0.31111111111111112</v>
      </c>
      <c r="H65" s="33">
        <v>0.29444444444444445</v>
      </c>
      <c r="I65" s="33">
        <v>4.0888888888888886</v>
      </c>
      <c r="J65" s="33">
        <v>0</v>
      </c>
      <c r="K65" s="33">
        <v>0</v>
      </c>
      <c r="L65" s="33">
        <v>3.8901111111111124</v>
      </c>
      <c r="M65" s="33">
        <v>10.612222222222224</v>
      </c>
      <c r="N65" s="33">
        <v>0</v>
      </c>
      <c r="O65" s="33">
        <v>0.24685965365727583</v>
      </c>
      <c r="P65" s="33">
        <v>4.24</v>
      </c>
      <c r="Q65" s="33">
        <v>6.4977777777777783</v>
      </c>
      <c r="R65" s="33">
        <v>0.24978030498836915</v>
      </c>
      <c r="S65" s="33">
        <v>8.6883333333333344</v>
      </c>
      <c r="T65" s="33">
        <v>6.4205555555555547</v>
      </c>
      <c r="U65" s="33">
        <v>0</v>
      </c>
      <c r="V65" s="33">
        <v>0.35146032566554664</v>
      </c>
      <c r="W65" s="33">
        <v>11.001111111111111</v>
      </c>
      <c r="X65" s="33">
        <v>7.7502222222222237</v>
      </c>
      <c r="Y65" s="33">
        <v>0</v>
      </c>
      <c r="Z65" s="33">
        <v>0.43619023003360047</v>
      </c>
      <c r="AA65" s="33">
        <v>0</v>
      </c>
      <c r="AB65" s="33">
        <v>0</v>
      </c>
      <c r="AC65" s="33">
        <v>0</v>
      </c>
      <c r="AD65" s="33">
        <v>0</v>
      </c>
      <c r="AE65" s="33">
        <v>0</v>
      </c>
      <c r="AF65" s="33">
        <v>0</v>
      </c>
      <c r="AG65" s="33">
        <v>0</v>
      </c>
      <c r="AH65" t="s">
        <v>116</v>
      </c>
      <c r="AI65" s="34">
        <v>5</v>
      </c>
    </row>
    <row r="66" spans="1:35" x14ac:dyDescent="0.25">
      <c r="A66" t="s">
        <v>1061</v>
      </c>
      <c r="B66" t="s">
        <v>361</v>
      </c>
      <c r="C66" t="s">
        <v>762</v>
      </c>
      <c r="D66" t="s">
        <v>979</v>
      </c>
      <c r="E66" s="33">
        <v>97.222222222222229</v>
      </c>
      <c r="F66" s="33">
        <v>0</v>
      </c>
      <c r="G66" s="33">
        <v>0.4</v>
      </c>
      <c r="H66" s="33">
        <v>0.76411111111111119</v>
      </c>
      <c r="I66" s="33">
        <v>3.4666666666666668</v>
      </c>
      <c r="J66" s="33">
        <v>0</v>
      </c>
      <c r="K66" s="33">
        <v>0</v>
      </c>
      <c r="L66" s="33">
        <v>0.3611111111111111</v>
      </c>
      <c r="M66" s="33">
        <v>2.2607777777777778</v>
      </c>
      <c r="N66" s="33">
        <v>3.463888888888889</v>
      </c>
      <c r="O66" s="33">
        <v>5.8882285714285713E-2</v>
      </c>
      <c r="P66" s="33">
        <v>0</v>
      </c>
      <c r="Q66" s="33">
        <v>19.56111111111111</v>
      </c>
      <c r="R66" s="33">
        <v>0.20119999999999996</v>
      </c>
      <c r="S66" s="33">
        <v>3.1493333333333333</v>
      </c>
      <c r="T66" s="33">
        <v>4.9842222222222219</v>
      </c>
      <c r="U66" s="33">
        <v>0</v>
      </c>
      <c r="V66" s="33">
        <v>8.3659428571428551E-2</v>
      </c>
      <c r="W66" s="33">
        <v>4.378222222222222</v>
      </c>
      <c r="X66" s="33">
        <v>3.1314444444444449</v>
      </c>
      <c r="Y66" s="33">
        <v>0</v>
      </c>
      <c r="Z66" s="33">
        <v>7.7242285714285708E-2</v>
      </c>
      <c r="AA66" s="33">
        <v>0</v>
      </c>
      <c r="AB66" s="33">
        <v>0</v>
      </c>
      <c r="AC66" s="33">
        <v>0</v>
      </c>
      <c r="AD66" s="33">
        <v>0</v>
      </c>
      <c r="AE66" s="33">
        <v>0</v>
      </c>
      <c r="AF66" s="33">
        <v>0</v>
      </c>
      <c r="AG66" s="33">
        <v>0</v>
      </c>
      <c r="AH66" t="s">
        <v>1</v>
      </c>
      <c r="AI66" s="34">
        <v>5</v>
      </c>
    </row>
    <row r="67" spans="1:35" x14ac:dyDescent="0.25">
      <c r="A67" t="s">
        <v>1061</v>
      </c>
      <c r="B67" t="s">
        <v>527</v>
      </c>
      <c r="C67" t="s">
        <v>860</v>
      </c>
      <c r="D67" t="s">
        <v>1022</v>
      </c>
      <c r="E67" s="33">
        <v>33.266666666666666</v>
      </c>
      <c r="F67" s="33">
        <v>5.6888888888888891</v>
      </c>
      <c r="G67" s="33">
        <v>0</v>
      </c>
      <c r="H67" s="33">
        <v>0</v>
      </c>
      <c r="I67" s="33">
        <v>0</v>
      </c>
      <c r="J67" s="33">
        <v>0</v>
      </c>
      <c r="K67" s="33">
        <v>0</v>
      </c>
      <c r="L67" s="33">
        <v>0</v>
      </c>
      <c r="M67" s="33">
        <v>4.2833333333333332</v>
      </c>
      <c r="N67" s="33">
        <v>5.3555555555555552</v>
      </c>
      <c r="O67" s="33">
        <v>0.28974615898463596</v>
      </c>
      <c r="P67" s="33">
        <v>5.166666666666667</v>
      </c>
      <c r="Q67" s="33">
        <v>12.536111111111111</v>
      </c>
      <c r="R67" s="33">
        <v>0.53214762859051445</v>
      </c>
      <c r="S67" s="33">
        <v>0</v>
      </c>
      <c r="T67" s="33">
        <v>0</v>
      </c>
      <c r="U67" s="33">
        <v>0</v>
      </c>
      <c r="V67" s="33">
        <v>0</v>
      </c>
      <c r="W67" s="33">
        <v>5.1361111111111111</v>
      </c>
      <c r="X67" s="33">
        <v>0</v>
      </c>
      <c r="Y67" s="33">
        <v>0</v>
      </c>
      <c r="Z67" s="33">
        <v>0.15439211756847027</v>
      </c>
      <c r="AA67" s="33">
        <v>0</v>
      </c>
      <c r="AB67" s="33">
        <v>0</v>
      </c>
      <c r="AC67" s="33">
        <v>0</v>
      </c>
      <c r="AD67" s="33">
        <v>0</v>
      </c>
      <c r="AE67" s="33">
        <v>0</v>
      </c>
      <c r="AF67" s="33">
        <v>0</v>
      </c>
      <c r="AG67" s="33">
        <v>0</v>
      </c>
      <c r="AH67" t="s">
        <v>170</v>
      </c>
      <c r="AI67" s="34">
        <v>5</v>
      </c>
    </row>
    <row r="68" spans="1:35" x14ac:dyDescent="0.25">
      <c r="A68" t="s">
        <v>1061</v>
      </c>
      <c r="B68" t="s">
        <v>409</v>
      </c>
      <c r="C68" t="s">
        <v>788</v>
      </c>
      <c r="D68" t="s">
        <v>994</v>
      </c>
      <c r="E68" s="33">
        <v>38.43333333333333</v>
      </c>
      <c r="F68" s="33">
        <v>5.5111111111111111</v>
      </c>
      <c r="G68" s="33">
        <v>0.18888888888888888</v>
      </c>
      <c r="H68" s="33">
        <v>0.31666666666666665</v>
      </c>
      <c r="I68" s="33">
        <v>3.0666666666666669</v>
      </c>
      <c r="J68" s="33">
        <v>0</v>
      </c>
      <c r="K68" s="33">
        <v>5.1555555555555559</v>
      </c>
      <c r="L68" s="33">
        <v>0.46666666666666667</v>
      </c>
      <c r="M68" s="33">
        <v>4.625</v>
      </c>
      <c r="N68" s="33">
        <v>0</v>
      </c>
      <c r="O68" s="33">
        <v>0.12033824804856896</v>
      </c>
      <c r="P68" s="33">
        <v>5.6</v>
      </c>
      <c r="Q68" s="33">
        <v>7.5106666666666673</v>
      </c>
      <c r="R68" s="33">
        <v>0.34112749349522986</v>
      </c>
      <c r="S68" s="33">
        <v>1.1666666666666667</v>
      </c>
      <c r="T68" s="33">
        <v>0</v>
      </c>
      <c r="U68" s="33">
        <v>0</v>
      </c>
      <c r="V68" s="33">
        <v>3.0355594102341722E-2</v>
      </c>
      <c r="W68" s="33">
        <v>0.75055555555555553</v>
      </c>
      <c r="X68" s="33">
        <v>0.95</v>
      </c>
      <c r="Y68" s="33">
        <v>0</v>
      </c>
      <c r="Z68" s="33">
        <v>4.424689216536571E-2</v>
      </c>
      <c r="AA68" s="33">
        <v>0</v>
      </c>
      <c r="AB68" s="33">
        <v>0</v>
      </c>
      <c r="AC68" s="33">
        <v>0</v>
      </c>
      <c r="AD68" s="33">
        <v>0</v>
      </c>
      <c r="AE68" s="33">
        <v>0</v>
      </c>
      <c r="AF68" s="33">
        <v>0</v>
      </c>
      <c r="AG68" s="33">
        <v>0.64444444444444449</v>
      </c>
      <c r="AH68" t="s">
        <v>49</v>
      </c>
      <c r="AI68" s="34">
        <v>5</v>
      </c>
    </row>
    <row r="69" spans="1:35" x14ac:dyDescent="0.25">
      <c r="A69" t="s">
        <v>1061</v>
      </c>
      <c r="B69" t="s">
        <v>671</v>
      </c>
      <c r="C69" t="s">
        <v>786</v>
      </c>
      <c r="D69" t="s">
        <v>970</v>
      </c>
      <c r="E69" s="33">
        <v>39.1</v>
      </c>
      <c r="F69" s="33">
        <v>5.9333333333333336</v>
      </c>
      <c r="G69" s="33">
        <v>0</v>
      </c>
      <c r="H69" s="33">
        <v>0.26666666666666666</v>
      </c>
      <c r="I69" s="33">
        <v>0.76666666666666672</v>
      </c>
      <c r="J69" s="33">
        <v>0</v>
      </c>
      <c r="K69" s="33">
        <v>0</v>
      </c>
      <c r="L69" s="33">
        <v>0.21299999999999997</v>
      </c>
      <c r="M69" s="33">
        <v>0</v>
      </c>
      <c r="N69" s="33">
        <v>4.8194444444444446</v>
      </c>
      <c r="O69" s="33">
        <v>0.12325944870701903</v>
      </c>
      <c r="P69" s="33">
        <v>4.666666666666667</v>
      </c>
      <c r="Q69" s="33">
        <v>9.1638888888888896</v>
      </c>
      <c r="R69" s="33">
        <v>0.35372264847968171</v>
      </c>
      <c r="S69" s="33">
        <v>1.9198888888888888</v>
      </c>
      <c r="T69" s="33">
        <v>0.80533333333333335</v>
      </c>
      <c r="U69" s="33">
        <v>0</v>
      </c>
      <c r="V69" s="33">
        <v>6.9698778061949407E-2</v>
      </c>
      <c r="W69" s="33">
        <v>1.584888888888889</v>
      </c>
      <c r="X69" s="33">
        <v>2.8602222222222218</v>
      </c>
      <c r="Y69" s="33">
        <v>0</v>
      </c>
      <c r="Z69" s="33">
        <v>0.11368570616652456</v>
      </c>
      <c r="AA69" s="33">
        <v>0</v>
      </c>
      <c r="AB69" s="33">
        <v>0</v>
      </c>
      <c r="AC69" s="33">
        <v>0</v>
      </c>
      <c r="AD69" s="33">
        <v>2.4777777777777779</v>
      </c>
      <c r="AE69" s="33">
        <v>0</v>
      </c>
      <c r="AF69" s="33">
        <v>0</v>
      </c>
      <c r="AG69" s="33">
        <v>0</v>
      </c>
      <c r="AH69" t="s">
        <v>317</v>
      </c>
      <c r="AI69" s="34">
        <v>5</v>
      </c>
    </row>
    <row r="70" spans="1:35" x14ac:dyDescent="0.25">
      <c r="A70" t="s">
        <v>1061</v>
      </c>
      <c r="B70" t="s">
        <v>659</v>
      </c>
      <c r="C70" t="s">
        <v>748</v>
      </c>
      <c r="D70" t="s">
        <v>983</v>
      </c>
      <c r="E70" s="33">
        <v>97.555555555555557</v>
      </c>
      <c r="F70" s="33">
        <v>10.133333333333333</v>
      </c>
      <c r="G70" s="33">
        <v>0</v>
      </c>
      <c r="H70" s="33">
        <v>0</v>
      </c>
      <c r="I70" s="33">
        <v>0</v>
      </c>
      <c r="J70" s="33">
        <v>0</v>
      </c>
      <c r="K70" s="33">
        <v>0</v>
      </c>
      <c r="L70" s="33">
        <v>1.844111111111111</v>
      </c>
      <c r="M70" s="33">
        <v>9.9555555555555557</v>
      </c>
      <c r="N70" s="33">
        <v>8.8777777777777782</v>
      </c>
      <c r="O70" s="33">
        <v>0.19305239179954445</v>
      </c>
      <c r="P70" s="33">
        <v>0</v>
      </c>
      <c r="Q70" s="33">
        <v>5.2444444444444445</v>
      </c>
      <c r="R70" s="33">
        <v>5.3758542141230069E-2</v>
      </c>
      <c r="S70" s="33">
        <v>5.7222222222222223</v>
      </c>
      <c r="T70" s="33">
        <v>1.1323333333333334</v>
      </c>
      <c r="U70" s="33">
        <v>0</v>
      </c>
      <c r="V70" s="33">
        <v>7.0263097949886111E-2</v>
      </c>
      <c r="W70" s="33">
        <v>8.363666666666667</v>
      </c>
      <c r="X70" s="33">
        <v>5.333333333333333</v>
      </c>
      <c r="Y70" s="33">
        <v>0</v>
      </c>
      <c r="Z70" s="33">
        <v>0.1404020501138952</v>
      </c>
      <c r="AA70" s="33">
        <v>0</v>
      </c>
      <c r="AB70" s="33">
        <v>21.355555555555554</v>
      </c>
      <c r="AC70" s="33">
        <v>0</v>
      </c>
      <c r="AD70" s="33">
        <v>0</v>
      </c>
      <c r="AE70" s="33">
        <v>0</v>
      </c>
      <c r="AF70" s="33">
        <v>0</v>
      </c>
      <c r="AG70" s="33">
        <v>0</v>
      </c>
      <c r="AH70" t="s">
        <v>305</v>
      </c>
      <c r="AI70" s="34">
        <v>5</v>
      </c>
    </row>
    <row r="71" spans="1:35" x14ac:dyDescent="0.25">
      <c r="A71" t="s">
        <v>1061</v>
      </c>
      <c r="B71" t="s">
        <v>397</v>
      </c>
      <c r="C71" t="s">
        <v>783</v>
      </c>
      <c r="D71" t="s">
        <v>990</v>
      </c>
      <c r="E71" s="33">
        <v>100.36666666666666</v>
      </c>
      <c r="F71" s="33">
        <v>4.4444444444444446</v>
      </c>
      <c r="G71" s="33">
        <v>0.57777777777777772</v>
      </c>
      <c r="H71" s="33">
        <v>2.3111111111111109</v>
      </c>
      <c r="I71" s="33">
        <v>15.822222222222223</v>
      </c>
      <c r="J71" s="33">
        <v>0</v>
      </c>
      <c r="K71" s="33">
        <v>0</v>
      </c>
      <c r="L71" s="33">
        <v>5.6529999999999996</v>
      </c>
      <c r="M71" s="33">
        <v>10.927777777777777</v>
      </c>
      <c r="N71" s="33">
        <v>12.541666666666666</v>
      </c>
      <c r="O71" s="33">
        <v>0.23383704195726779</v>
      </c>
      <c r="P71" s="33">
        <v>5.0666666666666664</v>
      </c>
      <c r="Q71" s="33">
        <v>26.077777777777779</v>
      </c>
      <c r="R71" s="33">
        <v>0.31030665338204366</v>
      </c>
      <c r="S71" s="33">
        <v>8.5353333333333339</v>
      </c>
      <c r="T71" s="33">
        <v>3.298</v>
      </c>
      <c r="U71" s="33">
        <v>0</v>
      </c>
      <c r="V71" s="33">
        <v>0.1179010295582863</v>
      </c>
      <c r="W71" s="33">
        <v>9.5871111111111116</v>
      </c>
      <c r="X71" s="33">
        <v>7.4833333333333334</v>
      </c>
      <c r="Y71" s="33">
        <v>0</v>
      </c>
      <c r="Z71" s="33">
        <v>0.17008081479021367</v>
      </c>
      <c r="AA71" s="33">
        <v>0</v>
      </c>
      <c r="AB71" s="33">
        <v>0</v>
      </c>
      <c r="AC71" s="33">
        <v>0</v>
      </c>
      <c r="AD71" s="33">
        <v>29.560444444444446</v>
      </c>
      <c r="AE71" s="33">
        <v>0</v>
      </c>
      <c r="AF71" s="33">
        <v>0</v>
      </c>
      <c r="AG71" s="33">
        <v>0</v>
      </c>
      <c r="AH71" t="s">
        <v>37</v>
      </c>
      <c r="AI71" s="34">
        <v>5</v>
      </c>
    </row>
    <row r="72" spans="1:35" x14ac:dyDescent="0.25">
      <c r="A72" t="s">
        <v>1061</v>
      </c>
      <c r="B72" t="s">
        <v>398</v>
      </c>
      <c r="C72" t="s">
        <v>784</v>
      </c>
      <c r="D72" t="s">
        <v>988</v>
      </c>
      <c r="E72" s="33">
        <v>36.299999999999997</v>
      </c>
      <c r="F72" s="33">
        <v>10.444444444444445</v>
      </c>
      <c r="G72" s="33">
        <v>6.6666666666666666E-2</v>
      </c>
      <c r="H72" s="33">
        <v>0.36666666666666664</v>
      </c>
      <c r="I72" s="33">
        <v>4.9333333333333336</v>
      </c>
      <c r="J72" s="33">
        <v>0</v>
      </c>
      <c r="K72" s="33">
        <v>0</v>
      </c>
      <c r="L72" s="33">
        <v>2.4611111111111112</v>
      </c>
      <c r="M72" s="33">
        <v>4.9777777777777779</v>
      </c>
      <c r="N72" s="33">
        <v>0</v>
      </c>
      <c r="O72" s="33">
        <v>0.13712886440159169</v>
      </c>
      <c r="P72" s="33">
        <v>5.5138888888888893</v>
      </c>
      <c r="Q72" s="33">
        <v>5.3277777777777775</v>
      </c>
      <c r="R72" s="33">
        <v>0.29866850321395777</v>
      </c>
      <c r="S72" s="33">
        <v>10.097222222222221</v>
      </c>
      <c r="T72" s="33">
        <v>7.0972222222222223</v>
      </c>
      <c r="U72" s="33">
        <v>0</v>
      </c>
      <c r="V72" s="33">
        <v>0.47367615549433728</v>
      </c>
      <c r="W72" s="33">
        <v>17.56388888888889</v>
      </c>
      <c r="X72" s="33">
        <v>12.838888888888889</v>
      </c>
      <c r="Y72" s="33">
        <v>0.33333333333333331</v>
      </c>
      <c r="Z72" s="33">
        <v>0.84672482399755133</v>
      </c>
      <c r="AA72" s="33">
        <v>0</v>
      </c>
      <c r="AB72" s="33">
        <v>0</v>
      </c>
      <c r="AC72" s="33">
        <v>0</v>
      </c>
      <c r="AD72" s="33">
        <v>0</v>
      </c>
      <c r="AE72" s="33">
        <v>0</v>
      </c>
      <c r="AF72" s="33">
        <v>0</v>
      </c>
      <c r="AG72" s="33">
        <v>0</v>
      </c>
      <c r="AH72" t="s">
        <v>38</v>
      </c>
      <c r="AI72" s="34">
        <v>5</v>
      </c>
    </row>
    <row r="73" spans="1:35" x14ac:dyDescent="0.25">
      <c r="A73" t="s">
        <v>1061</v>
      </c>
      <c r="B73" t="s">
        <v>512</v>
      </c>
      <c r="C73" t="s">
        <v>848</v>
      </c>
      <c r="D73" t="s">
        <v>1010</v>
      </c>
      <c r="E73" s="33">
        <v>33.533333333333331</v>
      </c>
      <c r="F73" s="33">
        <v>5.4222222222222225</v>
      </c>
      <c r="G73" s="33">
        <v>1.3333333333333333</v>
      </c>
      <c r="H73" s="33">
        <v>0.41111111111111109</v>
      </c>
      <c r="I73" s="33">
        <v>0.17777777777777778</v>
      </c>
      <c r="J73" s="33">
        <v>0</v>
      </c>
      <c r="K73" s="33">
        <v>0</v>
      </c>
      <c r="L73" s="33">
        <v>0.41388888888888886</v>
      </c>
      <c r="M73" s="33">
        <v>5.4222222222222225</v>
      </c>
      <c r="N73" s="33">
        <v>0</v>
      </c>
      <c r="O73" s="33">
        <v>0.16169648774022533</v>
      </c>
      <c r="P73" s="33">
        <v>5.2777777777777777</v>
      </c>
      <c r="Q73" s="33">
        <v>5.3777777777777782</v>
      </c>
      <c r="R73" s="33">
        <v>0.31776010603048377</v>
      </c>
      <c r="S73" s="33">
        <v>1.9111111111111112</v>
      </c>
      <c r="T73" s="33">
        <v>0</v>
      </c>
      <c r="U73" s="33">
        <v>0</v>
      </c>
      <c r="V73" s="33">
        <v>5.6991385023194174E-2</v>
      </c>
      <c r="W73" s="33">
        <v>6.833333333333333</v>
      </c>
      <c r="X73" s="33">
        <v>3.1305555555555555</v>
      </c>
      <c r="Y73" s="33">
        <v>0</v>
      </c>
      <c r="Z73" s="33">
        <v>0.29713386348575216</v>
      </c>
      <c r="AA73" s="33">
        <v>0</v>
      </c>
      <c r="AB73" s="33">
        <v>0</v>
      </c>
      <c r="AC73" s="33">
        <v>0</v>
      </c>
      <c r="AD73" s="33">
        <v>0</v>
      </c>
      <c r="AE73" s="33">
        <v>0</v>
      </c>
      <c r="AF73" s="33">
        <v>0</v>
      </c>
      <c r="AG73" s="33">
        <v>0</v>
      </c>
      <c r="AH73" t="s">
        <v>154</v>
      </c>
      <c r="AI73" s="34">
        <v>5</v>
      </c>
    </row>
    <row r="74" spans="1:35" x14ac:dyDescent="0.25">
      <c r="A74" t="s">
        <v>1061</v>
      </c>
      <c r="B74" t="s">
        <v>441</v>
      </c>
      <c r="C74" t="s">
        <v>748</v>
      </c>
      <c r="D74" t="s">
        <v>983</v>
      </c>
      <c r="E74" s="33">
        <v>66.63333333333334</v>
      </c>
      <c r="F74" s="33">
        <v>5.6888888888888891</v>
      </c>
      <c r="G74" s="33">
        <v>0</v>
      </c>
      <c r="H74" s="33">
        <v>4.1666666666666664E-2</v>
      </c>
      <c r="I74" s="33">
        <v>5.6888888888888891</v>
      </c>
      <c r="J74" s="33">
        <v>0</v>
      </c>
      <c r="K74" s="33">
        <v>0</v>
      </c>
      <c r="L74" s="33">
        <v>2.0439999999999996</v>
      </c>
      <c r="M74" s="33">
        <v>5.6888888888888891</v>
      </c>
      <c r="N74" s="33">
        <v>0</v>
      </c>
      <c r="O74" s="33">
        <v>8.5376021344005334E-2</v>
      </c>
      <c r="P74" s="33">
        <v>5.333333333333333</v>
      </c>
      <c r="Q74" s="33">
        <v>12.225</v>
      </c>
      <c r="R74" s="33">
        <v>0.26350675337668833</v>
      </c>
      <c r="S74" s="33">
        <v>1.9790000000000005</v>
      </c>
      <c r="T74" s="33">
        <v>8.5057777777777765</v>
      </c>
      <c r="U74" s="33">
        <v>0</v>
      </c>
      <c r="V74" s="33">
        <v>0.15735034183758545</v>
      </c>
      <c r="W74" s="33">
        <v>13.712222222222223</v>
      </c>
      <c r="X74" s="33">
        <v>4.5446666666666662</v>
      </c>
      <c r="Y74" s="33">
        <v>0</v>
      </c>
      <c r="Z74" s="33">
        <v>0.27399032849758209</v>
      </c>
      <c r="AA74" s="33">
        <v>0</v>
      </c>
      <c r="AB74" s="33">
        <v>0</v>
      </c>
      <c r="AC74" s="33">
        <v>0</v>
      </c>
      <c r="AD74" s="33">
        <v>0</v>
      </c>
      <c r="AE74" s="33">
        <v>0</v>
      </c>
      <c r="AF74" s="33">
        <v>0</v>
      </c>
      <c r="AG74" s="33">
        <v>0</v>
      </c>
      <c r="AH74" t="s">
        <v>83</v>
      </c>
      <c r="AI74" s="34">
        <v>5</v>
      </c>
    </row>
    <row r="75" spans="1:35" x14ac:dyDescent="0.25">
      <c r="A75" t="s">
        <v>1061</v>
      </c>
      <c r="B75" t="s">
        <v>536</v>
      </c>
      <c r="C75" t="s">
        <v>741</v>
      </c>
      <c r="D75" t="s">
        <v>989</v>
      </c>
      <c r="E75" s="33">
        <v>45.588888888888889</v>
      </c>
      <c r="F75" s="33">
        <v>5.7111111111111112</v>
      </c>
      <c r="G75" s="33">
        <v>6.6666666666666666E-2</v>
      </c>
      <c r="H75" s="33">
        <v>0.16666666666666666</v>
      </c>
      <c r="I75" s="33">
        <v>0</v>
      </c>
      <c r="J75" s="33">
        <v>0</v>
      </c>
      <c r="K75" s="33">
        <v>0</v>
      </c>
      <c r="L75" s="33">
        <v>0.36166666666666664</v>
      </c>
      <c r="M75" s="33">
        <v>5.6888888888888891</v>
      </c>
      <c r="N75" s="33">
        <v>0</v>
      </c>
      <c r="O75" s="33">
        <v>0.12478674140872532</v>
      </c>
      <c r="P75" s="33">
        <v>2.9555555555555557</v>
      </c>
      <c r="Q75" s="33">
        <v>2.1055555555555556</v>
      </c>
      <c r="R75" s="33">
        <v>0.11101632951498905</v>
      </c>
      <c r="S75" s="33">
        <v>0.70911111111111114</v>
      </c>
      <c r="T75" s="33">
        <v>5.666666666666667</v>
      </c>
      <c r="U75" s="33">
        <v>0</v>
      </c>
      <c r="V75" s="33">
        <v>0.13985376553741166</v>
      </c>
      <c r="W75" s="33">
        <v>9.2094444444444452</v>
      </c>
      <c r="X75" s="33">
        <v>4.5199999999999987</v>
      </c>
      <c r="Y75" s="33">
        <v>0</v>
      </c>
      <c r="Z75" s="33">
        <v>0.3011576894954911</v>
      </c>
      <c r="AA75" s="33">
        <v>0</v>
      </c>
      <c r="AB75" s="33">
        <v>0</v>
      </c>
      <c r="AC75" s="33">
        <v>0</v>
      </c>
      <c r="AD75" s="33">
        <v>0</v>
      </c>
      <c r="AE75" s="33">
        <v>0</v>
      </c>
      <c r="AF75" s="33">
        <v>0</v>
      </c>
      <c r="AG75" s="33">
        <v>0</v>
      </c>
      <c r="AH75" t="s">
        <v>180</v>
      </c>
      <c r="AI75" s="34">
        <v>5</v>
      </c>
    </row>
    <row r="76" spans="1:35" x14ac:dyDescent="0.25">
      <c r="A76" t="s">
        <v>1061</v>
      </c>
      <c r="B76" t="s">
        <v>642</v>
      </c>
      <c r="C76" t="s">
        <v>924</v>
      </c>
      <c r="D76" t="s">
        <v>1034</v>
      </c>
      <c r="E76" s="33">
        <v>40.555555555555557</v>
      </c>
      <c r="F76" s="33">
        <v>2.1333333333333333</v>
      </c>
      <c r="G76" s="33">
        <v>1.1111111111111112E-2</v>
      </c>
      <c r="H76" s="33">
        <v>0.33733333333333332</v>
      </c>
      <c r="I76" s="33">
        <v>0.1111111111111111</v>
      </c>
      <c r="J76" s="33">
        <v>0</v>
      </c>
      <c r="K76" s="33">
        <v>0</v>
      </c>
      <c r="L76" s="33">
        <v>0.93655555555555547</v>
      </c>
      <c r="M76" s="33">
        <v>0</v>
      </c>
      <c r="N76" s="33">
        <v>2.3430000000000004</v>
      </c>
      <c r="O76" s="33">
        <v>5.7772602739726037E-2</v>
      </c>
      <c r="P76" s="33">
        <v>4.8925555555555569</v>
      </c>
      <c r="Q76" s="33">
        <v>10.732555555555555</v>
      </c>
      <c r="R76" s="33">
        <v>0.38527671232876715</v>
      </c>
      <c r="S76" s="33">
        <v>1.176666666666667</v>
      </c>
      <c r="T76" s="33">
        <v>1.3775555555555554</v>
      </c>
      <c r="U76" s="33">
        <v>0</v>
      </c>
      <c r="V76" s="33">
        <v>6.2980821917808211E-2</v>
      </c>
      <c r="W76" s="33">
        <v>0.69333333333333336</v>
      </c>
      <c r="X76" s="33">
        <v>1.1473333333333333</v>
      </c>
      <c r="Y76" s="33">
        <v>0</v>
      </c>
      <c r="Z76" s="33">
        <v>4.5386301369863012E-2</v>
      </c>
      <c r="AA76" s="33">
        <v>0</v>
      </c>
      <c r="AB76" s="33">
        <v>0</v>
      </c>
      <c r="AC76" s="33">
        <v>0</v>
      </c>
      <c r="AD76" s="33">
        <v>0</v>
      </c>
      <c r="AE76" s="33">
        <v>0</v>
      </c>
      <c r="AF76" s="33">
        <v>0</v>
      </c>
      <c r="AG76" s="33">
        <v>0</v>
      </c>
      <c r="AH76" t="s">
        <v>288</v>
      </c>
      <c r="AI76" s="34">
        <v>5</v>
      </c>
    </row>
    <row r="77" spans="1:35" x14ac:dyDescent="0.25">
      <c r="A77" t="s">
        <v>1061</v>
      </c>
      <c r="B77" t="s">
        <v>602</v>
      </c>
      <c r="C77" t="s">
        <v>736</v>
      </c>
      <c r="D77" t="s">
        <v>987</v>
      </c>
      <c r="E77" s="33">
        <v>64.75555555555556</v>
      </c>
      <c r="F77" s="33">
        <v>5.6888888888888891</v>
      </c>
      <c r="G77" s="33">
        <v>0.13333333333333333</v>
      </c>
      <c r="H77" s="33">
        <v>0.3972222222222222</v>
      </c>
      <c r="I77" s="33">
        <v>3.3</v>
      </c>
      <c r="J77" s="33">
        <v>0</v>
      </c>
      <c r="K77" s="33">
        <v>0</v>
      </c>
      <c r="L77" s="33">
        <v>1.3166666666666667</v>
      </c>
      <c r="M77" s="33">
        <v>4.9777777777777779</v>
      </c>
      <c r="N77" s="33">
        <v>0</v>
      </c>
      <c r="O77" s="33">
        <v>7.6870281400137269E-2</v>
      </c>
      <c r="P77" s="33">
        <v>5.3777777777777782</v>
      </c>
      <c r="Q77" s="33">
        <v>17.372222222222224</v>
      </c>
      <c r="R77" s="33">
        <v>0.35132120796156485</v>
      </c>
      <c r="S77" s="33">
        <v>4.3120000000000012</v>
      </c>
      <c r="T77" s="33">
        <v>4.3499999999999996</v>
      </c>
      <c r="U77" s="33">
        <v>0</v>
      </c>
      <c r="V77" s="33">
        <v>0.1337645847632121</v>
      </c>
      <c r="W77" s="33">
        <v>5.8450000000000006</v>
      </c>
      <c r="X77" s="33">
        <v>5.8175555555555576</v>
      </c>
      <c r="Y77" s="33">
        <v>0</v>
      </c>
      <c r="Z77" s="33">
        <v>0.18010123541523682</v>
      </c>
      <c r="AA77" s="33">
        <v>0</v>
      </c>
      <c r="AB77" s="33">
        <v>0</v>
      </c>
      <c r="AC77" s="33">
        <v>0</v>
      </c>
      <c r="AD77" s="33">
        <v>0</v>
      </c>
      <c r="AE77" s="33">
        <v>0</v>
      </c>
      <c r="AF77" s="33">
        <v>0</v>
      </c>
      <c r="AG77" s="33">
        <v>0</v>
      </c>
      <c r="AH77" t="s">
        <v>247</v>
      </c>
      <c r="AI77" s="34">
        <v>5</v>
      </c>
    </row>
    <row r="78" spans="1:35" x14ac:dyDescent="0.25">
      <c r="A78" t="s">
        <v>1061</v>
      </c>
      <c r="B78" t="s">
        <v>597</v>
      </c>
      <c r="C78" t="s">
        <v>782</v>
      </c>
      <c r="D78" t="s">
        <v>991</v>
      </c>
      <c r="E78" s="33">
        <v>61.444444444444443</v>
      </c>
      <c r="F78" s="33">
        <v>9.8111111111111118</v>
      </c>
      <c r="G78" s="33">
        <v>6.6666666666666666E-2</v>
      </c>
      <c r="H78" s="33">
        <v>0.62222222222222223</v>
      </c>
      <c r="I78" s="33">
        <v>0</v>
      </c>
      <c r="J78" s="33">
        <v>0</v>
      </c>
      <c r="K78" s="33">
        <v>0</v>
      </c>
      <c r="L78" s="33">
        <v>1.7416666666666667</v>
      </c>
      <c r="M78" s="33">
        <v>5.4666666666666668</v>
      </c>
      <c r="N78" s="33">
        <v>0</v>
      </c>
      <c r="O78" s="33">
        <v>8.8969258589511754E-2</v>
      </c>
      <c r="P78" s="33">
        <v>4.447222222222222</v>
      </c>
      <c r="Q78" s="33">
        <v>13.322222222222223</v>
      </c>
      <c r="R78" s="33">
        <v>0.28919529837251357</v>
      </c>
      <c r="S78" s="33">
        <v>3.9388888888888891</v>
      </c>
      <c r="T78" s="33">
        <v>3.6861111111111109</v>
      </c>
      <c r="U78" s="33">
        <v>0</v>
      </c>
      <c r="V78" s="33">
        <v>0.12409584086799277</v>
      </c>
      <c r="W78" s="33">
        <v>8.4749999999999996</v>
      </c>
      <c r="X78" s="33">
        <v>6.041666666666667</v>
      </c>
      <c r="Y78" s="33">
        <v>0</v>
      </c>
      <c r="Z78" s="33">
        <v>0.23625678119349006</v>
      </c>
      <c r="AA78" s="33">
        <v>0</v>
      </c>
      <c r="AB78" s="33">
        <v>0</v>
      </c>
      <c r="AC78" s="33">
        <v>0</v>
      </c>
      <c r="AD78" s="33">
        <v>0</v>
      </c>
      <c r="AE78" s="33">
        <v>0</v>
      </c>
      <c r="AF78" s="33">
        <v>0</v>
      </c>
      <c r="AG78" s="33">
        <v>0</v>
      </c>
      <c r="AH78" t="s">
        <v>242</v>
      </c>
      <c r="AI78" s="34">
        <v>5</v>
      </c>
    </row>
    <row r="79" spans="1:35" x14ac:dyDescent="0.25">
      <c r="A79" t="s">
        <v>1061</v>
      </c>
      <c r="B79" t="s">
        <v>688</v>
      </c>
      <c r="C79" t="s">
        <v>749</v>
      </c>
      <c r="D79" t="s">
        <v>981</v>
      </c>
      <c r="E79" s="33">
        <v>57.355555555555554</v>
      </c>
      <c r="F79" s="33">
        <v>5.0666666666666664</v>
      </c>
      <c r="G79" s="33">
        <v>0.14444444444444443</v>
      </c>
      <c r="H79" s="33">
        <v>0.29722222222222222</v>
      </c>
      <c r="I79" s="33">
        <v>0</v>
      </c>
      <c r="J79" s="33">
        <v>0</v>
      </c>
      <c r="K79" s="33">
        <v>0</v>
      </c>
      <c r="L79" s="33">
        <v>1.5520000000000007</v>
      </c>
      <c r="M79" s="33">
        <v>5.4079999999999986</v>
      </c>
      <c r="N79" s="33">
        <v>0</v>
      </c>
      <c r="O79" s="33">
        <v>9.4289035257652046E-2</v>
      </c>
      <c r="P79" s="33">
        <v>4.833333333333333</v>
      </c>
      <c r="Q79" s="33">
        <v>0</v>
      </c>
      <c r="R79" s="33">
        <v>8.4269662921348312E-2</v>
      </c>
      <c r="S79" s="33">
        <v>0.99333333333333329</v>
      </c>
      <c r="T79" s="33">
        <v>0.97444444444444411</v>
      </c>
      <c r="U79" s="33">
        <v>0</v>
      </c>
      <c r="V79" s="33">
        <v>3.4308407593955828E-2</v>
      </c>
      <c r="W79" s="33">
        <v>3.546666666666666</v>
      </c>
      <c r="X79" s="33">
        <v>5.4290000000000012</v>
      </c>
      <c r="Y79" s="33">
        <v>0</v>
      </c>
      <c r="Z79" s="33">
        <v>0.1564916698953894</v>
      </c>
      <c r="AA79" s="33">
        <v>0</v>
      </c>
      <c r="AB79" s="33">
        <v>0</v>
      </c>
      <c r="AC79" s="33">
        <v>0</v>
      </c>
      <c r="AD79" s="33">
        <v>0</v>
      </c>
      <c r="AE79" s="33">
        <v>0</v>
      </c>
      <c r="AF79" s="33">
        <v>0</v>
      </c>
      <c r="AG79" s="33">
        <v>0</v>
      </c>
      <c r="AH79" t="s">
        <v>334</v>
      </c>
      <c r="AI79" s="34">
        <v>5</v>
      </c>
    </row>
    <row r="80" spans="1:35" x14ac:dyDescent="0.25">
      <c r="A80" t="s">
        <v>1061</v>
      </c>
      <c r="B80" t="s">
        <v>571</v>
      </c>
      <c r="C80" t="s">
        <v>749</v>
      </c>
      <c r="D80" t="s">
        <v>981</v>
      </c>
      <c r="E80" s="33">
        <v>121.58888888888889</v>
      </c>
      <c r="F80" s="33">
        <v>4.7111111111111112</v>
      </c>
      <c r="G80" s="33">
        <v>0.14444444444444443</v>
      </c>
      <c r="H80" s="33">
        <v>0.70277777777777772</v>
      </c>
      <c r="I80" s="33">
        <v>0</v>
      </c>
      <c r="J80" s="33">
        <v>0</v>
      </c>
      <c r="K80" s="33">
        <v>0</v>
      </c>
      <c r="L80" s="33">
        <v>4.2298888888888904</v>
      </c>
      <c r="M80" s="33">
        <v>29.094444444444445</v>
      </c>
      <c r="N80" s="33">
        <v>0</v>
      </c>
      <c r="O80" s="33">
        <v>0.23928538791921777</v>
      </c>
      <c r="P80" s="33">
        <v>10.435222222222222</v>
      </c>
      <c r="Q80" s="33">
        <v>0</v>
      </c>
      <c r="R80" s="33">
        <v>8.5823814310518137E-2</v>
      </c>
      <c r="S80" s="33">
        <v>7.195666666666666</v>
      </c>
      <c r="T80" s="33">
        <v>9.7096666666666671</v>
      </c>
      <c r="U80" s="33">
        <v>0</v>
      </c>
      <c r="V80" s="33">
        <v>0.13903682719546739</v>
      </c>
      <c r="W80" s="33">
        <v>9.3375555555555572</v>
      </c>
      <c r="X80" s="33">
        <v>12.41022222222222</v>
      </c>
      <c r="Y80" s="33">
        <v>2.7777777777777777</v>
      </c>
      <c r="Z80" s="33">
        <v>0.20170885497578361</v>
      </c>
      <c r="AA80" s="33">
        <v>0</v>
      </c>
      <c r="AB80" s="33">
        <v>0</v>
      </c>
      <c r="AC80" s="33">
        <v>0</v>
      </c>
      <c r="AD80" s="33">
        <v>0</v>
      </c>
      <c r="AE80" s="33">
        <v>0</v>
      </c>
      <c r="AF80" s="33">
        <v>0</v>
      </c>
      <c r="AG80" s="33">
        <v>0</v>
      </c>
      <c r="AH80" t="s">
        <v>215</v>
      </c>
      <c r="AI80" s="34">
        <v>5</v>
      </c>
    </row>
    <row r="81" spans="1:35" x14ac:dyDescent="0.25">
      <c r="A81" t="s">
        <v>1061</v>
      </c>
      <c r="B81" t="s">
        <v>552</v>
      </c>
      <c r="C81" t="s">
        <v>874</v>
      </c>
      <c r="D81" t="s">
        <v>1017</v>
      </c>
      <c r="E81" s="33">
        <v>19.277777777777779</v>
      </c>
      <c r="F81" s="33">
        <v>5.2444444444444445</v>
      </c>
      <c r="G81" s="33">
        <v>3.3333333333333333E-2</v>
      </c>
      <c r="H81" s="33">
        <v>0.16666666666666666</v>
      </c>
      <c r="I81" s="33">
        <v>2.0444444444444443</v>
      </c>
      <c r="J81" s="33">
        <v>0</v>
      </c>
      <c r="K81" s="33">
        <v>0</v>
      </c>
      <c r="L81" s="33">
        <v>2.2222222222222223E-2</v>
      </c>
      <c r="M81" s="33">
        <v>5.0888888888888886</v>
      </c>
      <c r="N81" s="33">
        <v>0</v>
      </c>
      <c r="O81" s="33">
        <v>0.26397694524495674</v>
      </c>
      <c r="P81" s="33">
        <v>4.3833333333333337</v>
      </c>
      <c r="Q81" s="33">
        <v>0.26666666666666666</v>
      </c>
      <c r="R81" s="33">
        <v>0.24121037463976946</v>
      </c>
      <c r="S81" s="33">
        <v>0.86111111111111116</v>
      </c>
      <c r="T81" s="33">
        <v>0</v>
      </c>
      <c r="U81" s="33">
        <v>0</v>
      </c>
      <c r="V81" s="33">
        <v>4.4668587896253602E-2</v>
      </c>
      <c r="W81" s="33">
        <v>0.90888888888888886</v>
      </c>
      <c r="X81" s="33">
        <v>0.26111111111111107</v>
      </c>
      <c r="Y81" s="33">
        <v>0</v>
      </c>
      <c r="Z81" s="33">
        <v>6.0691642651296826E-2</v>
      </c>
      <c r="AA81" s="33">
        <v>0</v>
      </c>
      <c r="AB81" s="33">
        <v>0</v>
      </c>
      <c r="AC81" s="33">
        <v>0</v>
      </c>
      <c r="AD81" s="33">
        <v>0</v>
      </c>
      <c r="AE81" s="33">
        <v>0</v>
      </c>
      <c r="AF81" s="33">
        <v>0</v>
      </c>
      <c r="AG81" s="33">
        <v>0</v>
      </c>
      <c r="AH81" t="s">
        <v>196</v>
      </c>
      <c r="AI81" s="34">
        <v>5</v>
      </c>
    </row>
    <row r="82" spans="1:35" x14ac:dyDescent="0.25">
      <c r="A82" t="s">
        <v>1061</v>
      </c>
      <c r="B82" t="s">
        <v>654</v>
      </c>
      <c r="C82" t="s">
        <v>727</v>
      </c>
      <c r="D82" t="s">
        <v>1027</v>
      </c>
      <c r="E82" s="33">
        <v>16.744444444444444</v>
      </c>
      <c r="F82" s="33">
        <v>4.177777777777778</v>
      </c>
      <c r="G82" s="33">
        <v>6.6666666666666666E-2</v>
      </c>
      <c r="H82" s="33">
        <v>0.13333333333333333</v>
      </c>
      <c r="I82" s="33">
        <v>0.1111111111111111</v>
      </c>
      <c r="J82" s="33">
        <v>0</v>
      </c>
      <c r="K82" s="33">
        <v>2.2222222222222223E-2</v>
      </c>
      <c r="L82" s="33">
        <v>6.1111111111111109E-2</v>
      </c>
      <c r="M82" s="33">
        <v>0</v>
      </c>
      <c r="N82" s="33">
        <v>2.6083333333333334</v>
      </c>
      <c r="O82" s="33">
        <v>0.15577305905773059</v>
      </c>
      <c r="P82" s="33">
        <v>3.4527777777777779</v>
      </c>
      <c r="Q82" s="33">
        <v>3.0111111111111111</v>
      </c>
      <c r="R82" s="33">
        <v>0.38603185136031853</v>
      </c>
      <c r="S82" s="33">
        <v>0.11666666666666667</v>
      </c>
      <c r="T82" s="33">
        <v>1.1499999999999999</v>
      </c>
      <c r="U82" s="33">
        <v>0</v>
      </c>
      <c r="V82" s="33">
        <v>7.5646980756469806E-2</v>
      </c>
      <c r="W82" s="33">
        <v>1.2166666666666666</v>
      </c>
      <c r="X82" s="33">
        <v>0.63611111111111107</v>
      </c>
      <c r="Y82" s="33">
        <v>0</v>
      </c>
      <c r="Z82" s="33">
        <v>0.11065029860650298</v>
      </c>
      <c r="AA82" s="33">
        <v>0</v>
      </c>
      <c r="AB82" s="33">
        <v>0</v>
      </c>
      <c r="AC82" s="33">
        <v>0</v>
      </c>
      <c r="AD82" s="33">
        <v>0</v>
      </c>
      <c r="AE82" s="33">
        <v>0</v>
      </c>
      <c r="AF82" s="33">
        <v>0</v>
      </c>
      <c r="AG82" s="33">
        <v>0.1</v>
      </c>
      <c r="AH82" t="s">
        <v>300</v>
      </c>
      <c r="AI82" s="34">
        <v>5</v>
      </c>
    </row>
    <row r="83" spans="1:35" x14ac:dyDescent="0.25">
      <c r="A83" t="s">
        <v>1061</v>
      </c>
      <c r="B83" t="s">
        <v>584</v>
      </c>
      <c r="C83" t="s">
        <v>720</v>
      </c>
      <c r="D83" t="s">
        <v>988</v>
      </c>
      <c r="E83" s="33">
        <v>30.922222222222221</v>
      </c>
      <c r="F83" s="33">
        <v>8.3777777777777782</v>
      </c>
      <c r="G83" s="33">
        <v>1.1555555555555554</v>
      </c>
      <c r="H83" s="33">
        <v>5.502222222222227</v>
      </c>
      <c r="I83" s="33">
        <v>6.3111111111111109</v>
      </c>
      <c r="J83" s="33">
        <v>0</v>
      </c>
      <c r="K83" s="33">
        <v>0</v>
      </c>
      <c r="L83" s="33">
        <v>0</v>
      </c>
      <c r="M83" s="33">
        <v>5.166666666666667</v>
      </c>
      <c r="N83" s="33">
        <v>0</v>
      </c>
      <c r="O83" s="33">
        <v>0.16708587854832915</v>
      </c>
      <c r="P83" s="33">
        <v>5.1472222222222221</v>
      </c>
      <c r="Q83" s="33">
        <v>4.3972222222222221</v>
      </c>
      <c r="R83" s="33">
        <v>0.30865971972691342</v>
      </c>
      <c r="S83" s="33">
        <v>0.41000000000000014</v>
      </c>
      <c r="T83" s="33">
        <v>7.5555555555555542E-2</v>
      </c>
      <c r="U83" s="33">
        <v>0</v>
      </c>
      <c r="V83" s="33">
        <v>1.570247933884298E-2</v>
      </c>
      <c r="W83" s="33">
        <v>0.7366666666666668</v>
      </c>
      <c r="X83" s="33">
        <v>0</v>
      </c>
      <c r="Y83" s="33">
        <v>0</v>
      </c>
      <c r="Z83" s="33">
        <v>2.3823212360761774E-2</v>
      </c>
      <c r="AA83" s="33">
        <v>0</v>
      </c>
      <c r="AB83" s="33">
        <v>0</v>
      </c>
      <c r="AC83" s="33">
        <v>0</v>
      </c>
      <c r="AD83" s="33">
        <v>36.977777777777774</v>
      </c>
      <c r="AE83" s="33">
        <v>0</v>
      </c>
      <c r="AF83" s="33">
        <v>0</v>
      </c>
      <c r="AG83" s="33">
        <v>0</v>
      </c>
      <c r="AH83" t="s">
        <v>228</v>
      </c>
      <c r="AI83" s="34">
        <v>5</v>
      </c>
    </row>
    <row r="84" spans="1:35" x14ac:dyDescent="0.25">
      <c r="A84" t="s">
        <v>1061</v>
      </c>
      <c r="B84" t="s">
        <v>396</v>
      </c>
      <c r="C84" t="s">
        <v>782</v>
      </c>
      <c r="D84" t="s">
        <v>991</v>
      </c>
      <c r="E84" s="33">
        <v>63.31111111111111</v>
      </c>
      <c r="F84" s="33">
        <v>10.3</v>
      </c>
      <c r="G84" s="33">
        <v>0.2</v>
      </c>
      <c r="H84" s="33">
        <v>0</v>
      </c>
      <c r="I84" s="33">
        <v>5.7333333333333334</v>
      </c>
      <c r="J84" s="33">
        <v>0</v>
      </c>
      <c r="K84" s="33">
        <v>0</v>
      </c>
      <c r="L84" s="33">
        <v>0.83333333333333337</v>
      </c>
      <c r="M84" s="33">
        <v>10.355555555555556</v>
      </c>
      <c r="N84" s="33">
        <v>5.4777777777777779</v>
      </c>
      <c r="O84" s="33">
        <v>0.25008775008775008</v>
      </c>
      <c r="P84" s="33">
        <v>4.3638888888888889</v>
      </c>
      <c r="Q84" s="33">
        <v>0</v>
      </c>
      <c r="R84" s="33">
        <v>6.8927693927693934E-2</v>
      </c>
      <c r="S84" s="33">
        <v>2.7416666666666667</v>
      </c>
      <c r="T84" s="33">
        <v>9.8527777777777779</v>
      </c>
      <c r="U84" s="33">
        <v>0</v>
      </c>
      <c r="V84" s="33">
        <v>0.19892944892944894</v>
      </c>
      <c r="W84" s="33">
        <v>2.6194444444444445</v>
      </c>
      <c r="X84" s="33">
        <v>4.2861111111111114</v>
      </c>
      <c r="Y84" s="33">
        <v>0</v>
      </c>
      <c r="Z84" s="33">
        <v>0.10907335907335908</v>
      </c>
      <c r="AA84" s="33">
        <v>0</v>
      </c>
      <c r="AB84" s="33">
        <v>0</v>
      </c>
      <c r="AC84" s="33">
        <v>0</v>
      </c>
      <c r="AD84" s="33">
        <v>51.397222222222226</v>
      </c>
      <c r="AE84" s="33">
        <v>0</v>
      </c>
      <c r="AF84" s="33">
        <v>0</v>
      </c>
      <c r="AG84" s="33">
        <v>0</v>
      </c>
      <c r="AH84" t="s">
        <v>36</v>
      </c>
      <c r="AI84" s="34">
        <v>5</v>
      </c>
    </row>
    <row r="85" spans="1:35" x14ac:dyDescent="0.25">
      <c r="A85" t="s">
        <v>1061</v>
      </c>
      <c r="B85" t="s">
        <v>610</v>
      </c>
      <c r="C85" t="s">
        <v>740</v>
      </c>
      <c r="D85" t="s">
        <v>964</v>
      </c>
      <c r="E85" s="33">
        <v>21.944444444444443</v>
      </c>
      <c r="F85" s="33">
        <v>5.2</v>
      </c>
      <c r="G85" s="33">
        <v>4.4444444444444446E-2</v>
      </c>
      <c r="H85" s="33">
        <v>0</v>
      </c>
      <c r="I85" s="33">
        <v>0</v>
      </c>
      <c r="J85" s="33">
        <v>0</v>
      </c>
      <c r="K85" s="33">
        <v>0</v>
      </c>
      <c r="L85" s="33">
        <v>0.10833333333333334</v>
      </c>
      <c r="M85" s="33">
        <v>0</v>
      </c>
      <c r="N85" s="33">
        <v>4.3555555555555552</v>
      </c>
      <c r="O85" s="33">
        <v>0.19848101265822785</v>
      </c>
      <c r="P85" s="33">
        <v>0</v>
      </c>
      <c r="Q85" s="33">
        <v>8.0055555555555564</v>
      </c>
      <c r="R85" s="33">
        <v>0.36481012658227857</v>
      </c>
      <c r="S85" s="33">
        <v>0.92222222222222228</v>
      </c>
      <c r="T85" s="33">
        <v>0.86111111111111116</v>
      </c>
      <c r="U85" s="33">
        <v>0</v>
      </c>
      <c r="V85" s="33">
        <v>8.1265822784810135E-2</v>
      </c>
      <c r="W85" s="33">
        <v>0.45555555555555555</v>
      </c>
      <c r="X85" s="33">
        <v>1.5027777777777778</v>
      </c>
      <c r="Y85" s="33">
        <v>0</v>
      </c>
      <c r="Z85" s="33">
        <v>8.9240506329113928E-2</v>
      </c>
      <c r="AA85" s="33">
        <v>0</v>
      </c>
      <c r="AB85" s="33">
        <v>0</v>
      </c>
      <c r="AC85" s="33">
        <v>0</v>
      </c>
      <c r="AD85" s="33">
        <v>0</v>
      </c>
      <c r="AE85" s="33">
        <v>0</v>
      </c>
      <c r="AF85" s="33">
        <v>0</v>
      </c>
      <c r="AG85" s="33">
        <v>0</v>
      </c>
      <c r="AH85" t="s">
        <v>255</v>
      </c>
      <c r="AI85" s="34">
        <v>5</v>
      </c>
    </row>
    <row r="86" spans="1:35" x14ac:dyDescent="0.25">
      <c r="A86" t="s">
        <v>1061</v>
      </c>
      <c r="B86" t="s">
        <v>577</v>
      </c>
      <c r="C86" t="s">
        <v>766</v>
      </c>
      <c r="D86" t="s">
        <v>955</v>
      </c>
      <c r="E86" s="33">
        <v>130.1</v>
      </c>
      <c r="F86" s="33">
        <v>4.8444444444444441</v>
      </c>
      <c r="G86" s="33">
        <v>0</v>
      </c>
      <c r="H86" s="33">
        <v>0.55000000000000004</v>
      </c>
      <c r="I86" s="33">
        <v>11.144444444444444</v>
      </c>
      <c r="J86" s="33">
        <v>0</v>
      </c>
      <c r="K86" s="33">
        <v>0</v>
      </c>
      <c r="L86" s="33">
        <v>3.8434444444444447</v>
      </c>
      <c r="M86" s="33">
        <v>10.844444444444445</v>
      </c>
      <c r="N86" s="33">
        <v>6.267555555555556</v>
      </c>
      <c r="O86" s="33">
        <v>0.13152959262106073</v>
      </c>
      <c r="P86" s="33">
        <v>34.715666666666671</v>
      </c>
      <c r="Q86" s="33">
        <v>17.729444444444447</v>
      </c>
      <c r="R86" s="33">
        <v>0.40311384405158429</v>
      </c>
      <c r="S86" s="33">
        <v>10.774333333333331</v>
      </c>
      <c r="T86" s="33">
        <v>11.683444444444444</v>
      </c>
      <c r="U86" s="33">
        <v>0</v>
      </c>
      <c r="V86" s="33">
        <v>0.17261935263472541</v>
      </c>
      <c r="W86" s="33">
        <v>7.734222222222221</v>
      </c>
      <c r="X86" s="33">
        <v>10.871111111111109</v>
      </c>
      <c r="Y86" s="33">
        <v>0</v>
      </c>
      <c r="Z86" s="33">
        <v>0.14300794260825006</v>
      </c>
      <c r="AA86" s="33">
        <v>0</v>
      </c>
      <c r="AB86" s="33">
        <v>0</v>
      </c>
      <c r="AC86" s="33">
        <v>0</v>
      </c>
      <c r="AD86" s="33">
        <v>0</v>
      </c>
      <c r="AE86" s="33">
        <v>0</v>
      </c>
      <c r="AF86" s="33">
        <v>0</v>
      </c>
      <c r="AG86" s="33">
        <v>0</v>
      </c>
      <c r="AH86" t="s">
        <v>221</v>
      </c>
      <c r="AI86" s="34">
        <v>5</v>
      </c>
    </row>
    <row r="87" spans="1:35" x14ac:dyDescent="0.25">
      <c r="A87" t="s">
        <v>1061</v>
      </c>
      <c r="B87" t="s">
        <v>632</v>
      </c>
      <c r="C87" t="s">
        <v>917</v>
      </c>
      <c r="D87" t="s">
        <v>961</v>
      </c>
      <c r="E87" s="33">
        <v>38.444444444444443</v>
      </c>
      <c r="F87" s="33">
        <v>0</v>
      </c>
      <c r="G87" s="33">
        <v>0.3</v>
      </c>
      <c r="H87" s="33">
        <v>0.26666666666666666</v>
      </c>
      <c r="I87" s="33">
        <v>4.4444444444444446E-2</v>
      </c>
      <c r="J87" s="33">
        <v>2.2222222222222223E-2</v>
      </c>
      <c r="K87" s="33">
        <v>0</v>
      </c>
      <c r="L87" s="33">
        <v>0.13333333333333333</v>
      </c>
      <c r="M87" s="33">
        <v>0</v>
      </c>
      <c r="N87" s="33">
        <v>0</v>
      </c>
      <c r="O87" s="33">
        <v>0</v>
      </c>
      <c r="P87" s="33">
        <v>0</v>
      </c>
      <c r="Q87" s="33">
        <v>0</v>
      </c>
      <c r="R87" s="33">
        <v>0</v>
      </c>
      <c r="S87" s="33">
        <v>0.96388888888888891</v>
      </c>
      <c r="T87" s="33">
        <v>0.19722222222222222</v>
      </c>
      <c r="U87" s="33">
        <v>0</v>
      </c>
      <c r="V87" s="33">
        <v>3.0202312138728326E-2</v>
      </c>
      <c r="W87" s="33">
        <v>2.8252222222222216</v>
      </c>
      <c r="X87" s="33">
        <v>4.3681111111111104</v>
      </c>
      <c r="Y87" s="33">
        <v>0</v>
      </c>
      <c r="Z87" s="33">
        <v>0.18710982658959535</v>
      </c>
      <c r="AA87" s="33">
        <v>5.5555555555555552E-2</v>
      </c>
      <c r="AB87" s="33">
        <v>0</v>
      </c>
      <c r="AC87" s="33">
        <v>0</v>
      </c>
      <c r="AD87" s="33">
        <v>0</v>
      </c>
      <c r="AE87" s="33">
        <v>0</v>
      </c>
      <c r="AF87" s="33">
        <v>0</v>
      </c>
      <c r="AG87" s="33">
        <v>6.6666666666666666E-2</v>
      </c>
      <c r="AH87" t="s">
        <v>278</v>
      </c>
      <c r="AI87" s="34">
        <v>5</v>
      </c>
    </row>
    <row r="88" spans="1:35" x14ac:dyDescent="0.25">
      <c r="A88" t="s">
        <v>1061</v>
      </c>
      <c r="B88" t="s">
        <v>656</v>
      </c>
      <c r="C88" t="s">
        <v>935</v>
      </c>
      <c r="D88" t="s">
        <v>1035</v>
      </c>
      <c r="E88" s="33">
        <v>42.288888888888891</v>
      </c>
      <c r="F88" s="33">
        <v>3.7333333333333334</v>
      </c>
      <c r="G88" s="33">
        <v>0.2</v>
      </c>
      <c r="H88" s="33">
        <v>0.10000000000000002</v>
      </c>
      <c r="I88" s="33">
        <v>0</v>
      </c>
      <c r="J88" s="33">
        <v>0</v>
      </c>
      <c r="K88" s="33">
        <v>0</v>
      </c>
      <c r="L88" s="33">
        <v>0</v>
      </c>
      <c r="M88" s="33">
        <v>5.1555555555555559</v>
      </c>
      <c r="N88" s="33">
        <v>0</v>
      </c>
      <c r="O88" s="33">
        <v>0.12191276931161324</v>
      </c>
      <c r="P88" s="33">
        <v>4.322222222222222</v>
      </c>
      <c r="Q88" s="33">
        <v>5.3555555555555552</v>
      </c>
      <c r="R88" s="33">
        <v>0.22884918549658431</v>
      </c>
      <c r="S88" s="33">
        <v>1.1830000000000001</v>
      </c>
      <c r="T88" s="33">
        <v>0</v>
      </c>
      <c r="U88" s="33">
        <v>0</v>
      </c>
      <c r="V88" s="33">
        <v>2.7974251182343667E-2</v>
      </c>
      <c r="W88" s="33">
        <v>1.2448888888888887</v>
      </c>
      <c r="X88" s="33">
        <v>3.0931111111111105</v>
      </c>
      <c r="Y88" s="33">
        <v>0</v>
      </c>
      <c r="Z88" s="33">
        <v>0.10258013662637938</v>
      </c>
      <c r="AA88" s="33">
        <v>0</v>
      </c>
      <c r="AB88" s="33">
        <v>0</v>
      </c>
      <c r="AC88" s="33">
        <v>0</v>
      </c>
      <c r="AD88" s="33">
        <v>0</v>
      </c>
      <c r="AE88" s="33">
        <v>0</v>
      </c>
      <c r="AF88" s="33">
        <v>0</v>
      </c>
      <c r="AG88" s="33">
        <v>0</v>
      </c>
      <c r="AH88" t="s">
        <v>302</v>
      </c>
      <c r="AI88" s="34">
        <v>5</v>
      </c>
    </row>
    <row r="89" spans="1:35" x14ac:dyDescent="0.25">
      <c r="A89" t="s">
        <v>1061</v>
      </c>
      <c r="B89" t="s">
        <v>490</v>
      </c>
      <c r="C89" t="s">
        <v>837</v>
      </c>
      <c r="D89" t="s">
        <v>967</v>
      </c>
      <c r="E89" s="33">
        <v>39.477777777777774</v>
      </c>
      <c r="F89" s="33">
        <v>4.8888888888888893</v>
      </c>
      <c r="G89" s="33">
        <v>0</v>
      </c>
      <c r="H89" s="33">
        <v>0.24633333333333335</v>
      </c>
      <c r="I89" s="33">
        <v>5.4444444444444446</v>
      </c>
      <c r="J89" s="33">
        <v>0</v>
      </c>
      <c r="K89" s="33">
        <v>0</v>
      </c>
      <c r="L89" s="33">
        <v>0.69866666666666666</v>
      </c>
      <c r="M89" s="33">
        <v>5.4749999999999996</v>
      </c>
      <c r="N89" s="33">
        <v>0</v>
      </c>
      <c r="O89" s="33">
        <v>0.13868561778778499</v>
      </c>
      <c r="P89" s="33">
        <v>5.1555555555555559</v>
      </c>
      <c r="Q89" s="33">
        <v>9.1611111111111114</v>
      </c>
      <c r="R89" s="33">
        <v>0.362651280607937</v>
      </c>
      <c r="S89" s="33">
        <v>3.7120000000000011</v>
      </c>
      <c r="T89" s="33">
        <v>4.2314444444444455</v>
      </c>
      <c r="U89" s="33">
        <v>0</v>
      </c>
      <c r="V89" s="33">
        <v>0.20121305938643408</v>
      </c>
      <c r="W89" s="33">
        <v>1.895</v>
      </c>
      <c r="X89" s="33">
        <v>5.8182222222222206</v>
      </c>
      <c r="Y89" s="33">
        <v>4.2222222222222223</v>
      </c>
      <c r="Z89" s="33">
        <v>0.30233323951590202</v>
      </c>
      <c r="AA89" s="33">
        <v>0</v>
      </c>
      <c r="AB89" s="33">
        <v>0</v>
      </c>
      <c r="AC89" s="33">
        <v>0</v>
      </c>
      <c r="AD89" s="33">
        <v>0</v>
      </c>
      <c r="AE89" s="33">
        <v>0</v>
      </c>
      <c r="AF89" s="33">
        <v>0</v>
      </c>
      <c r="AG89" s="33">
        <v>0</v>
      </c>
      <c r="AH89" t="s">
        <v>132</v>
      </c>
      <c r="AI89" s="34">
        <v>5</v>
      </c>
    </row>
    <row r="90" spans="1:35" x14ac:dyDescent="0.25">
      <c r="A90" t="s">
        <v>1061</v>
      </c>
      <c r="B90" t="s">
        <v>383</v>
      </c>
      <c r="C90" t="s">
        <v>748</v>
      </c>
      <c r="D90" t="s">
        <v>983</v>
      </c>
      <c r="E90" s="33">
        <v>20.122222222222224</v>
      </c>
      <c r="F90" s="33">
        <v>3.2888888888888888</v>
      </c>
      <c r="G90" s="33">
        <v>0.57777777777777772</v>
      </c>
      <c r="H90" s="33">
        <v>7.822222222222222</v>
      </c>
      <c r="I90" s="33">
        <v>5.2444444444444445</v>
      </c>
      <c r="J90" s="33">
        <v>6.3777777777777782</v>
      </c>
      <c r="K90" s="33">
        <v>0.75555555555555554</v>
      </c>
      <c r="L90" s="33">
        <v>0.92999999999999983</v>
      </c>
      <c r="M90" s="33">
        <v>4.6222222222222218</v>
      </c>
      <c r="N90" s="33">
        <v>1.0666666666666667</v>
      </c>
      <c r="O90" s="33">
        <v>0.28271673108779677</v>
      </c>
      <c r="P90" s="33">
        <v>0</v>
      </c>
      <c r="Q90" s="33">
        <v>0</v>
      </c>
      <c r="R90" s="33">
        <v>0</v>
      </c>
      <c r="S90" s="33">
        <v>8.0266666666666655</v>
      </c>
      <c r="T90" s="33">
        <v>2.5244444444444438</v>
      </c>
      <c r="U90" s="33">
        <v>0</v>
      </c>
      <c r="V90" s="33">
        <v>0.52435118718939799</v>
      </c>
      <c r="W90" s="33">
        <v>11.334444444444445</v>
      </c>
      <c r="X90" s="33">
        <v>0.20444444444444443</v>
      </c>
      <c r="Y90" s="33">
        <v>3.411111111111111</v>
      </c>
      <c r="Z90" s="33">
        <v>0.74295969077857538</v>
      </c>
      <c r="AA90" s="33">
        <v>0</v>
      </c>
      <c r="AB90" s="33">
        <v>1.4444444444444444</v>
      </c>
      <c r="AC90" s="33">
        <v>0</v>
      </c>
      <c r="AD90" s="33">
        <v>0</v>
      </c>
      <c r="AE90" s="33">
        <v>0</v>
      </c>
      <c r="AF90" s="33">
        <v>0</v>
      </c>
      <c r="AG90" s="33">
        <v>7.2</v>
      </c>
      <c r="AH90" t="s">
        <v>23</v>
      </c>
      <c r="AI90" s="34">
        <v>5</v>
      </c>
    </row>
    <row r="91" spans="1:35" x14ac:dyDescent="0.25">
      <c r="A91" t="s">
        <v>1061</v>
      </c>
      <c r="B91" t="s">
        <v>570</v>
      </c>
      <c r="C91" t="s">
        <v>881</v>
      </c>
      <c r="D91" t="s">
        <v>1027</v>
      </c>
      <c r="E91" s="33">
        <v>42.166666666666664</v>
      </c>
      <c r="F91" s="33">
        <v>3.588888888888889</v>
      </c>
      <c r="G91" s="33">
        <v>4.4444444444444446E-2</v>
      </c>
      <c r="H91" s="33">
        <v>0.37222222222222223</v>
      </c>
      <c r="I91" s="33">
        <v>0.13333333333333333</v>
      </c>
      <c r="J91" s="33">
        <v>0</v>
      </c>
      <c r="K91" s="33">
        <v>0</v>
      </c>
      <c r="L91" s="33">
        <v>0.53888888888888886</v>
      </c>
      <c r="M91" s="33">
        <v>4.8</v>
      </c>
      <c r="N91" s="33">
        <v>0</v>
      </c>
      <c r="O91" s="33">
        <v>0.11383399209486167</v>
      </c>
      <c r="P91" s="33">
        <v>5.5111111111111111</v>
      </c>
      <c r="Q91" s="33">
        <v>3.3625555555555553</v>
      </c>
      <c r="R91" s="33">
        <v>0.21044268774703559</v>
      </c>
      <c r="S91" s="33">
        <v>1.7618888888888888</v>
      </c>
      <c r="T91" s="33">
        <v>0.94344444444444442</v>
      </c>
      <c r="U91" s="33">
        <v>0</v>
      </c>
      <c r="V91" s="33">
        <v>6.4158102766798425E-2</v>
      </c>
      <c r="W91" s="33">
        <v>1.1861111111111111</v>
      </c>
      <c r="X91" s="33">
        <v>1.6455555555555554</v>
      </c>
      <c r="Y91" s="33">
        <v>0</v>
      </c>
      <c r="Z91" s="33">
        <v>6.7154150197628465E-2</v>
      </c>
      <c r="AA91" s="33">
        <v>0</v>
      </c>
      <c r="AB91" s="33">
        <v>0</v>
      </c>
      <c r="AC91" s="33">
        <v>0</v>
      </c>
      <c r="AD91" s="33">
        <v>0</v>
      </c>
      <c r="AE91" s="33">
        <v>0</v>
      </c>
      <c r="AF91" s="33">
        <v>0</v>
      </c>
      <c r="AG91" s="33">
        <v>0</v>
      </c>
      <c r="AH91" t="s">
        <v>214</v>
      </c>
      <c r="AI91" s="34">
        <v>5</v>
      </c>
    </row>
    <row r="92" spans="1:35" x14ac:dyDescent="0.25">
      <c r="A92" t="s">
        <v>1061</v>
      </c>
      <c r="B92" t="s">
        <v>554</v>
      </c>
      <c r="C92" t="s">
        <v>876</v>
      </c>
      <c r="D92" t="s">
        <v>967</v>
      </c>
      <c r="E92" s="33">
        <v>21.011111111111113</v>
      </c>
      <c r="F92" s="33">
        <v>4.5333333333333332</v>
      </c>
      <c r="G92" s="33">
        <v>0</v>
      </c>
      <c r="H92" s="33">
        <v>0.125</v>
      </c>
      <c r="I92" s="33">
        <v>0.2</v>
      </c>
      <c r="J92" s="33">
        <v>0</v>
      </c>
      <c r="K92" s="33">
        <v>0</v>
      </c>
      <c r="L92" s="33">
        <v>0.27055555555555555</v>
      </c>
      <c r="M92" s="33">
        <v>0</v>
      </c>
      <c r="N92" s="33">
        <v>4.4088888888888844</v>
      </c>
      <c r="O92" s="33">
        <v>0.20983606557377027</v>
      </c>
      <c r="P92" s="33">
        <v>5.4611111111111112</v>
      </c>
      <c r="Q92" s="33">
        <v>18.649999999999999</v>
      </c>
      <c r="R92" s="33">
        <v>1.1475409836065573</v>
      </c>
      <c r="S92" s="33">
        <v>2.0536666666666665</v>
      </c>
      <c r="T92" s="33">
        <v>1.405888888888889</v>
      </c>
      <c r="U92" s="33">
        <v>0</v>
      </c>
      <c r="V92" s="33">
        <v>0.16465362242199891</v>
      </c>
      <c r="W92" s="33">
        <v>1.9553333333333336</v>
      </c>
      <c r="X92" s="33">
        <v>3.3545555555555557</v>
      </c>
      <c r="Y92" s="33">
        <v>0</v>
      </c>
      <c r="Z92" s="33">
        <v>0.2527181385510312</v>
      </c>
      <c r="AA92" s="33">
        <v>0</v>
      </c>
      <c r="AB92" s="33">
        <v>0</v>
      </c>
      <c r="AC92" s="33">
        <v>0</v>
      </c>
      <c r="AD92" s="33">
        <v>0</v>
      </c>
      <c r="AE92" s="33">
        <v>0</v>
      </c>
      <c r="AF92" s="33">
        <v>0</v>
      </c>
      <c r="AG92" s="33">
        <v>0</v>
      </c>
      <c r="AH92" t="s">
        <v>198</v>
      </c>
      <c r="AI92" s="34">
        <v>5</v>
      </c>
    </row>
    <row r="93" spans="1:35" x14ac:dyDescent="0.25">
      <c r="A93" t="s">
        <v>1061</v>
      </c>
      <c r="B93" t="s">
        <v>612</v>
      </c>
      <c r="C93" t="s">
        <v>906</v>
      </c>
      <c r="D93" t="s">
        <v>961</v>
      </c>
      <c r="E93" s="33">
        <v>29.133333333333333</v>
      </c>
      <c r="F93" s="33">
        <v>0.71111111111111114</v>
      </c>
      <c r="G93" s="33">
        <v>8.8888888888888892E-2</v>
      </c>
      <c r="H93" s="33">
        <v>0.13333333333333333</v>
      </c>
      <c r="I93" s="33">
        <v>0.6</v>
      </c>
      <c r="J93" s="33">
        <v>0</v>
      </c>
      <c r="K93" s="33">
        <v>0</v>
      </c>
      <c r="L93" s="33">
        <v>8.3333333333333332E-3</v>
      </c>
      <c r="M93" s="33">
        <v>0</v>
      </c>
      <c r="N93" s="33">
        <v>1.1527777777777777</v>
      </c>
      <c r="O93" s="33">
        <v>3.9569031273836763E-2</v>
      </c>
      <c r="P93" s="33">
        <v>1.4972222222222222</v>
      </c>
      <c r="Q93" s="33">
        <v>4.6694444444444443</v>
      </c>
      <c r="R93" s="33">
        <v>0.21167048054919907</v>
      </c>
      <c r="S93" s="33">
        <v>0</v>
      </c>
      <c r="T93" s="33">
        <v>0.14444444444444443</v>
      </c>
      <c r="U93" s="33">
        <v>0</v>
      </c>
      <c r="V93" s="33">
        <v>4.9580472921434016E-3</v>
      </c>
      <c r="W93" s="33">
        <v>5.5555555555555558E-3</v>
      </c>
      <c r="X93" s="33">
        <v>0.4</v>
      </c>
      <c r="Y93" s="33">
        <v>0</v>
      </c>
      <c r="Z93" s="33">
        <v>1.3920671243325706E-2</v>
      </c>
      <c r="AA93" s="33">
        <v>0</v>
      </c>
      <c r="AB93" s="33">
        <v>0</v>
      </c>
      <c r="AC93" s="33">
        <v>0.51111111111111107</v>
      </c>
      <c r="AD93" s="33">
        <v>0</v>
      </c>
      <c r="AE93" s="33">
        <v>0</v>
      </c>
      <c r="AF93" s="33">
        <v>0</v>
      </c>
      <c r="AG93" s="33">
        <v>0</v>
      </c>
      <c r="AH93" t="s">
        <v>257</v>
      </c>
      <c r="AI93" s="34">
        <v>5</v>
      </c>
    </row>
    <row r="94" spans="1:35" x14ac:dyDescent="0.25">
      <c r="A94" t="s">
        <v>1061</v>
      </c>
      <c r="B94" t="s">
        <v>465</v>
      </c>
      <c r="C94" t="s">
        <v>824</v>
      </c>
      <c r="D94" t="s">
        <v>983</v>
      </c>
      <c r="E94" s="33">
        <v>58.711111111111109</v>
      </c>
      <c r="F94" s="33">
        <v>5.6888888888888891</v>
      </c>
      <c r="G94" s="33">
        <v>0.26666666666666666</v>
      </c>
      <c r="H94" s="33">
        <v>0.25411111111111118</v>
      </c>
      <c r="I94" s="33">
        <v>1.0666666666666667</v>
      </c>
      <c r="J94" s="33">
        <v>0</v>
      </c>
      <c r="K94" s="33">
        <v>0</v>
      </c>
      <c r="L94" s="33">
        <v>0.55555555555555558</v>
      </c>
      <c r="M94" s="33">
        <v>0</v>
      </c>
      <c r="N94" s="33">
        <v>7.7333333333333334</v>
      </c>
      <c r="O94" s="33">
        <v>0.13171839515518546</v>
      </c>
      <c r="P94" s="33">
        <v>9.5500000000000007</v>
      </c>
      <c r="Q94" s="33">
        <v>14.344444444444445</v>
      </c>
      <c r="R94" s="33">
        <v>0.40698334595003788</v>
      </c>
      <c r="S94" s="33">
        <v>3.8194444444444446</v>
      </c>
      <c r="T94" s="33">
        <v>0.82777777777777772</v>
      </c>
      <c r="U94" s="33">
        <v>0</v>
      </c>
      <c r="V94" s="33">
        <v>7.9154049962149892E-2</v>
      </c>
      <c r="W94" s="33">
        <v>8.1</v>
      </c>
      <c r="X94" s="33">
        <v>2.0444444444444443</v>
      </c>
      <c r="Y94" s="33">
        <v>0</v>
      </c>
      <c r="Z94" s="33">
        <v>0.17278576835730508</v>
      </c>
      <c r="AA94" s="33">
        <v>0</v>
      </c>
      <c r="AB94" s="33">
        <v>0</v>
      </c>
      <c r="AC94" s="33">
        <v>0</v>
      </c>
      <c r="AD94" s="33">
        <v>0</v>
      </c>
      <c r="AE94" s="33">
        <v>0</v>
      </c>
      <c r="AF94" s="33">
        <v>0</v>
      </c>
      <c r="AG94" s="33">
        <v>0</v>
      </c>
      <c r="AH94" t="s">
        <v>107</v>
      </c>
      <c r="AI94" s="34">
        <v>5</v>
      </c>
    </row>
    <row r="95" spans="1:35" x14ac:dyDescent="0.25">
      <c r="A95" t="s">
        <v>1061</v>
      </c>
      <c r="B95" t="s">
        <v>684</v>
      </c>
      <c r="C95" t="s">
        <v>947</v>
      </c>
      <c r="D95" t="s">
        <v>983</v>
      </c>
      <c r="E95" s="33">
        <v>28.422222222222221</v>
      </c>
      <c r="F95" s="33">
        <v>5.333333333333333</v>
      </c>
      <c r="G95" s="33">
        <v>0.4</v>
      </c>
      <c r="H95" s="33">
        <v>0.1631111111111111</v>
      </c>
      <c r="I95" s="33">
        <v>0.53333333333333333</v>
      </c>
      <c r="J95" s="33">
        <v>0</v>
      </c>
      <c r="K95" s="33">
        <v>0</v>
      </c>
      <c r="L95" s="33">
        <v>0.4</v>
      </c>
      <c r="M95" s="33">
        <v>0</v>
      </c>
      <c r="N95" s="33">
        <v>2.088888888888889</v>
      </c>
      <c r="O95" s="33">
        <v>7.3494917904612989E-2</v>
      </c>
      <c r="P95" s="33">
        <v>11.283333333333333</v>
      </c>
      <c r="Q95" s="33">
        <v>11.938888888888888</v>
      </c>
      <c r="R95" s="33">
        <v>0.81704456606724007</v>
      </c>
      <c r="S95" s="33">
        <v>2.1805555555555554</v>
      </c>
      <c r="T95" s="33">
        <v>0.28611111111111109</v>
      </c>
      <c r="U95" s="33">
        <v>0</v>
      </c>
      <c r="V95" s="33">
        <v>8.6786551993745104E-2</v>
      </c>
      <c r="W95" s="33">
        <v>4.4138888888888888</v>
      </c>
      <c r="X95" s="33">
        <v>3.3333333333333333E-2</v>
      </c>
      <c r="Y95" s="33">
        <v>0</v>
      </c>
      <c r="Z95" s="33">
        <v>0.15646989835809225</v>
      </c>
      <c r="AA95" s="33">
        <v>0</v>
      </c>
      <c r="AB95" s="33">
        <v>0</v>
      </c>
      <c r="AC95" s="33">
        <v>0</v>
      </c>
      <c r="AD95" s="33">
        <v>0</v>
      </c>
      <c r="AE95" s="33">
        <v>0</v>
      </c>
      <c r="AF95" s="33">
        <v>0</v>
      </c>
      <c r="AG95" s="33">
        <v>0</v>
      </c>
      <c r="AH95" t="s">
        <v>330</v>
      </c>
      <c r="AI95" s="34">
        <v>5</v>
      </c>
    </row>
    <row r="96" spans="1:35" x14ac:dyDescent="0.25">
      <c r="A96" t="s">
        <v>1061</v>
      </c>
      <c r="B96" t="s">
        <v>429</v>
      </c>
      <c r="C96" t="s">
        <v>784</v>
      </c>
      <c r="D96" t="s">
        <v>988</v>
      </c>
      <c r="E96" s="33">
        <v>45.088888888888889</v>
      </c>
      <c r="F96" s="33">
        <v>5.0666666666666664</v>
      </c>
      <c r="G96" s="33">
        <v>2.2222222222222223E-2</v>
      </c>
      <c r="H96" s="33">
        <v>0.34444444444444444</v>
      </c>
      <c r="I96" s="33">
        <v>0.35555555555555557</v>
      </c>
      <c r="J96" s="33">
        <v>0</v>
      </c>
      <c r="K96" s="33">
        <v>0</v>
      </c>
      <c r="L96" s="33">
        <v>1.2252222222222222</v>
      </c>
      <c r="M96" s="33">
        <v>5.5111111111111111</v>
      </c>
      <c r="N96" s="33">
        <v>0</v>
      </c>
      <c r="O96" s="33">
        <v>0.12222769837358305</v>
      </c>
      <c r="P96" s="33">
        <v>5.6</v>
      </c>
      <c r="Q96" s="33">
        <v>10.647222222222222</v>
      </c>
      <c r="R96" s="33">
        <v>0.36033760473139476</v>
      </c>
      <c r="S96" s="33">
        <v>1.6639999999999999</v>
      </c>
      <c r="T96" s="33">
        <v>3.2223333333333333</v>
      </c>
      <c r="U96" s="33">
        <v>0</v>
      </c>
      <c r="V96" s="33">
        <v>0.10837111877772301</v>
      </c>
      <c r="W96" s="33">
        <v>4.0938888888888885</v>
      </c>
      <c r="X96" s="33">
        <v>5.7222222222222223E-2</v>
      </c>
      <c r="Y96" s="33">
        <v>0</v>
      </c>
      <c r="Z96" s="33">
        <v>9.2065056678166571E-2</v>
      </c>
      <c r="AA96" s="33">
        <v>0</v>
      </c>
      <c r="AB96" s="33">
        <v>0</v>
      </c>
      <c r="AC96" s="33">
        <v>0</v>
      </c>
      <c r="AD96" s="33">
        <v>0</v>
      </c>
      <c r="AE96" s="33">
        <v>0</v>
      </c>
      <c r="AF96" s="33">
        <v>0</v>
      </c>
      <c r="AG96" s="33">
        <v>0</v>
      </c>
      <c r="AH96" t="s">
        <v>70</v>
      </c>
      <c r="AI96" s="34">
        <v>5</v>
      </c>
    </row>
    <row r="97" spans="1:35" x14ac:dyDescent="0.25">
      <c r="A97" t="s">
        <v>1061</v>
      </c>
      <c r="B97" t="s">
        <v>440</v>
      </c>
      <c r="C97" t="s">
        <v>730</v>
      </c>
      <c r="D97" t="s">
        <v>1004</v>
      </c>
      <c r="E97" s="33">
        <v>28.344444444444445</v>
      </c>
      <c r="F97" s="33">
        <v>10.366666666666667</v>
      </c>
      <c r="G97" s="33">
        <v>0</v>
      </c>
      <c r="H97" s="33">
        <v>0</v>
      </c>
      <c r="I97" s="33">
        <v>0</v>
      </c>
      <c r="J97" s="33">
        <v>0</v>
      </c>
      <c r="K97" s="33">
        <v>0</v>
      </c>
      <c r="L97" s="33">
        <v>0</v>
      </c>
      <c r="M97" s="33">
        <v>0</v>
      </c>
      <c r="N97" s="33">
        <v>9.5194444444444439</v>
      </c>
      <c r="O97" s="33">
        <v>0.33584868678949431</v>
      </c>
      <c r="P97" s="33">
        <v>0</v>
      </c>
      <c r="Q97" s="33">
        <v>3.3222222222222224</v>
      </c>
      <c r="R97" s="33">
        <v>0.11720893767150138</v>
      </c>
      <c r="S97" s="33">
        <v>0</v>
      </c>
      <c r="T97" s="33">
        <v>4.1195555555555554</v>
      </c>
      <c r="U97" s="33">
        <v>0</v>
      </c>
      <c r="V97" s="33">
        <v>0.14533908271266169</v>
      </c>
      <c r="W97" s="33">
        <v>5.166666666666667</v>
      </c>
      <c r="X97" s="33">
        <v>0</v>
      </c>
      <c r="Y97" s="33">
        <v>0</v>
      </c>
      <c r="Z97" s="33">
        <v>0.18228145825166603</v>
      </c>
      <c r="AA97" s="33">
        <v>0</v>
      </c>
      <c r="AB97" s="33">
        <v>5.5777777777777775</v>
      </c>
      <c r="AC97" s="33">
        <v>0</v>
      </c>
      <c r="AD97" s="33">
        <v>0</v>
      </c>
      <c r="AE97" s="33">
        <v>0</v>
      </c>
      <c r="AF97" s="33">
        <v>0</v>
      </c>
      <c r="AG97" s="33">
        <v>0</v>
      </c>
      <c r="AH97" t="s">
        <v>82</v>
      </c>
      <c r="AI97" s="34">
        <v>5</v>
      </c>
    </row>
    <row r="98" spans="1:35" x14ac:dyDescent="0.25">
      <c r="A98" t="s">
        <v>1061</v>
      </c>
      <c r="B98" t="s">
        <v>458</v>
      </c>
      <c r="C98" t="s">
        <v>819</v>
      </c>
      <c r="D98" t="s">
        <v>991</v>
      </c>
      <c r="E98" s="33">
        <v>36.56666666666667</v>
      </c>
      <c r="F98" s="33">
        <v>4.8777777777777782</v>
      </c>
      <c r="G98" s="33">
        <v>0</v>
      </c>
      <c r="H98" s="33">
        <v>0.20999999999999994</v>
      </c>
      <c r="I98" s="33">
        <v>0</v>
      </c>
      <c r="J98" s="33">
        <v>0</v>
      </c>
      <c r="K98" s="33">
        <v>0</v>
      </c>
      <c r="L98" s="33">
        <v>0.35700000000000004</v>
      </c>
      <c r="M98" s="33">
        <v>0</v>
      </c>
      <c r="N98" s="33">
        <v>1.1555555555555554</v>
      </c>
      <c r="O98" s="33">
        <v>3.1601336979641438E-2</v>
      </c>
      <c r="P98" s="33">
        <v>2.3703333333333334</v>
      </c>
      <c r="Q98" s="33">
        <v>6.6444444444444448</v>
      </c>
      <c r="R98" s="33">
        <v>0.24652993011242783</v>
      </c>
      <c r="S98" s="33">
        <v>4.2606666666666664</v>
      </c>
      <c r="T98" s="33">
        <v>0</v>
      </c>
      <c r="U98" s="33">
        <v>0</v>
      </c>
      <c r="V98" s="33">
        <v>0.11651777575205104</v>
      </c>
      <c r="W98" s="33">
        <v>4.743555555555556</v>
      </c>
      <c r="X98" s="33">
        <v>3.0148888888888892</v>
      </c>
      <c r="Y98" s="33">
        <v>0</v>
      </c>
      <c r="Z98" s="33">
        <v>0.21217259191735033</v>
      </c>
      <c r="AA98" s="33">
        <v>0</v>
      </c>
      <c r="AB98" s="33">
        <v>0</v>
      </c>
      <c r="AC98" s="33">
        <v>0</v>
      </c>
      <c r="AD98" s="33">
        <v>0</v>
      </c>
      <c r="AE98" s="33">
        <v>0</v>
      </c>
      <c r="AF98" s="33">
        <v>0</v>
      </c>
      <c r="AG98" s="33">
        <v>0</v>
      </c>
      <c r="AH98" t="s">
        <v>100</v>
      </c>
      <c r="AI98" s="34">
        <v>5</v>
      </c>
    </row>
    <row r="99" spans="1:35" x14ac:dyDescent="0.25">
      <c r="A99" t="s">
        <v>1061</v>
      </c>
      <c r="B99" t="s">
        <v>407</v>
      </c>
      <c r="C99" t="s">
        <v>733</v>
      </c>
      <c r="D99" t="s">
        <v>983</v>
      </c>
      <c r="E99" s="33">
        <v>55.43333333333333</v>
      </c>
      <c r="F99" s="33">
        <v>5.0666666666666664</v>
      </c>
      <c r="G99" s="33">
        <v>0.24444444444444444</v>
      </c>
      <c r="H99" s="33">
        <v>0.34911111111111115</v>
      </c>
      <c r="I99" s="33">
        <v>3.588888888888889</v>
      </c>
      <c r="J99" s="33">
        <v>0</v>
      </c>
      <c r="K99" s="33">
        <v>0</v>
      </c>
      <c r="L99" s="33">
        <v>5.4940000000000007</v>
      </c>
      <c r="M99" s="33">
        <v>10.311111111111112</v>
      </c>
      <c r="N99" s="33">
        <v>0</v>
      </c>
      <c r="O99" s="33">
        <v>0.18600922028462621</v>
      </c>
      <c r="P99" s="33">
        <v>10.306222222222225</v>
      </c>
      <c r="Q99" s="33">
        <v>3.8524444444444446</v>
      </c>
      <c r="R99" s="33">
        <v>0.25541791942273007</v>
      </c>
      <c r="S99" s="33">
        <v>8.5139999999999993</v>
      </c>
      <c r="T99" s="33">
        <v>1.7735555555555556</v>
      </c>
      <c r="U99" s="33">
        <v>0</v>
      </c>
      <c r="V99" s="33">
        <v>0.18558428542794148</v>
      </c>
      <c r="W99" s="33">
        <v>7.3352222222222228</v>
      </c>
      <c r="X99" s="33">
        <v>7.4888888888888889</v>
      </c>
      <c r="Y99" s="33">
        <v>4.322222222222222</v>
      </c>
      <c r="Z99" s="33">
        <v>0.34539386650631393</v>
      </c>
      <c r="AA99" s="33">
        <v>0</v>
      </c>
      <c r="AB99" s="33">
        <v>0</v>
      </c>
      <c r="AC99" s="33">
        <v>0</v>
      </c>
      <c r="AD99" s="33">
        <v>0</v>
      </c>
      <c r="AE99" s="33">
        <v>0</v>
      </c>
      <c r="AF99" s="33">
        <v>0</v>
      </c>
      <c r="AG99" s="33">
        <v>0</v>
      </c>
      <c r="AH99" t="s">
        <v>47</v>
      </c>
      <c r="AI99" s="34">
        <v>5</v>
      </c>
    </row>
    <row r="100" spans="1:35" x14ac:dyDescent="0.25">
      <c r="A100" t="s">
        <v>1061</v>
      </c>
      <c r="B100" t="s">
        <v>678</v>
      </c>
      <c r="C100" t="s">
        <v>945</v>
      </c>
      <c r="D100" t="s">
        <v>954</v>
      </c>
      <c r="E100" s="33">
        <v>87.3</v>
      </c>
      <c r="F100" s="33">
        <v>5.6888888888888891</v>
      </c>
      <c r="G100" s="33">
        <v>0.26666666666666666</v>
      </c>
      <c r="H100" s="33">
        <v>0.47855555555555546</v>
      </c>
      <c r="I100" s="33">
        <v>2.0444444444444443</v>
      </c>
      <c r="J100" s="33">
        <v>0</v>
      </c>
      <c r="K100" s="33">
        <v>0</v>
      </c>
      <c r="L100" s="33">
        <v>2.1583333333333332</v>
      </c>
      <c r="M100" s="33">
        <v>10.488888888888889</v>
      </c>
      <c r="N100" s="33">
        <v>0</v>
      </c>
      <c r="O100" s="33">
        <v>0.1201476390479827</v>
      </c>
      <c r="P100" s="33">
        <v>20.563444444444446</v>
      </c>
      <c r="Q100" s="33">
        <v>38.791666666666664</v>
      </c>
      <c r="R100" s="33">
        <v>0.6798981799669086</v>
      </c>
      <c r="S100" s="33">
        <v>5.6527777777777777</v>
      </c>
      <c r="T100" s="33">
        <v>8.2111111111111104</v>
      </c>
      <c r="U100" s="33">
        <v>0</v>
      </c>
      <c r="V100" s="33">
        <v>0.15880743286241567</v>
      </c>
      <c r="W100" s="33">
        <v>12.422222222222222</v>
      </c>
      <c r="X100" s="33">
        <v>7.4805555555555552</v>
      </c>
      <c r="Y100" s="33">
        <v>0</v>
      </c>
      <c r="Z100" s="33">
        <v>0.22798141784396081</v>
      </c>
      <c r="AA100" s="33">
        <v>0</v>
      </c>
      <c r="AB100" s="33">
        <v>0</v>
      </c>
      <c r="AC100" s="33">
        <v>0</v>
      </c>
      <c r="AD100" s="33">
        <v>0</v>
      </c>
      <c r="AE100" s="33">
        <v>0</v>
      </c>
      <c r="AF100" s="33">
        <v>0</v>
      </c>
      <c r="AG100" s="33">
        <v>0</v>
      </c>
      <c r="AH100" t="s">
        <v>324</v>
      </c>
      <c r="AI100" s="34">
        <v>5</v>
      </c>
    </row>
    <row r="101" spans="1:35" x14ac:dyDescent="0.25">
      <c r="A101" t="s">
        <v>1061</v>
      </c>
      <c r="B101" t="s">
        <v>581</v>
      </c>
      <c r="C101" t="s">
        <v>887</v>
      </c>
      <c r="D101" t="s">
        <v>964</v>
      </c>
      <c r="E101" s="33">
        <v>28.177777777777777</v>
      </c>
      <c r="F101" s="33">
        <v>28.544444444444444</v>
      </c>
      <c r="G101" s="33">
        <v>1.1111111111111112E-2</v>
      </c>
      <c r="H101" s="33">
        <v>0.24444444444444444</v>
      </c>
      <c r="I101" s="33">
        <v>5.5333333333333332</v>
      </c>
      <c r="J101" s="33">
        <v>0</v>
      </c>
      <c r="K101" s="33">
        <v>0</v>
      </c>
      <c r="L101" s="33">
        <v>0.67166666666666675</v>
      </c>
      <c r="M101" s="33">
        <v>4.3777777777777782</v>
      </c>
      <c r="N101" s="33">
        <v>0</v>
      </c>
      <c r="O101" s="33">
        <v>0.1553627760252366</v>
      </c>
      <c r="P101" s="33">
        <v>6.791666666666667</v>
      </c>
      <c r="Q101" s="33">
        <v>14.95</v>
      </c>
      <c r="R101" s="33">
        <v>0.77158911671924291</v>
      </c>
      <c r="S101" s="33">
        <v>2.59</v>
      </c>
      <c r="T101" s="33">
        <v>0.79255555555555568</v>
      </c>
      <c r="U101" s="33">
        <v>0</v>
      </c>
      <c r="V101" s="33">
        <v>0.12004337539432176</v>
      </c>
      <c r="W101" s="33">
        <v>1.4613333333333332</v>
      </c>
      <c r="X101" s="33">
        <v>3.2831111111111109</v>
      </c>
      <c r="Y101" s="33">
        <v>0</v>
      </c>
      <c r="Z101" s="33">
        <v>0.16837539432176654</v>
      </c>
      <c r="AA101" s="33">
        <v>0</v>
      </c>
      <c r="AB101" s="33">
        <v>0</v>
      </c>
      <c r="AC101" s="33">
        <v>0</v>
      </c>
      <c r="AD101" s="33">
        <v>0</v>
      </c>
      <c r="AE101" s="33">
        <v>0</v>
      </c>
      <c r="AF101" s="33">
        <v>0</v>
      </c>
      <c r="AG101" s="33">
        <v>0</v>
      </c>
      <c r="AH101" t="s">
        <v>225</v>
      </c>
      <c r="AI101" s="34">
        <v>5</v>
      </c>
    </row>
    <row r="102" spans="1:35" x14ac:dyDescent="0.25">
      <c r="A102" t="s">
        <v>1061</v>
      </c>
      <c r="B102" t="s">
        <v>486</v>
      </c>
      <c r="C102" t="s">
        <v>749</v>
      </c>
      <c r="D102" t="s">
        <v>981</v>
      </c>
      <c r="E102" s="33">
        <v>84.188888888888883</v>
      </c>
      <c r="F102" s="33">
        <v>5.4222222222222225</v>
      </c>
      <c r="G102" s="33">
        <v>0</v>
      </c>
      <c r="H102" s="33">
        <v>0.5</v>
      </c>
      <c r="I102" s="33">
        <v>5.6888888888888891</v>
      </c>
      <c r="J102" s="33">
        <v>0</v>
      </c>
      <c r="K102" s="33">
        <v>0</v>
      </c>
      <c r="L102" s="33">
        <v>1.5881111111111113</v>
      </c>
      <c r="M102" s="33">
        <v>5.4222222222222225</v>
      </c>
      <c r="N102" s="33">
        <v>10.266222222222225</v>
      </c>
      <c r="O102" s="33">
        <v>0.18634815890194015</v>
      </c>
      <c r="P102" s="33">
        <v>5.4222222222222225</v>
      </c>
      <c r="Q102" s="33">
        <v>6.0226666666666659</v>
      </c>
      <c r="R102" s="33">
        <v>0.13594298535040253</v>
      </c>
      <c r="S102" s="33">
        <v>4.3332222222222221</v>
      </c>
      <c r="T102" s="33">
        <v>5.852555555555556</v>
      </c>
      <c r="U102" s="33">
        <v>0</v>
      </c>
      <c r="V102" s="33">
        <v>0.12098719809951169</v>
      </c>
      <c r="W102" s="33">
        <v>5.5325555555555566</v>
      </c>
      <c r="X102" s="33">
        <v>4.1936666666666662</v>
      </c>
      <c r="Y102" s="33">
        <v>0</v>
      </c>
      <c r="Z102" s="33">
        <v>0.11552857331397652</v>
      </c>
      <c r="AA102" s="33">
        <v>0</v>
      </c>
      <c r="AB102" s="33">
        <v>0</v>
      </c>
      <c r="AC102" s="33">
        <v>0</v>
      </c>
      <c r="AD102" s="33">
        <v>0</v>
      </c>
      <c r="AE102" s="33">
        <v>0</v>
      </c>
      <c r="AF102" s="33">
        <v>0</v>
      </c>
      <c r="AG102" s="33">
        <v>0</v>
      </c>
      <c r="AH102" t="s">
        <v>128</v>
      </c>
      <c r="AI102" s="34">
        <v>5</v>
      </c>
    </row>
    <row r="103" spans="1:35" x14ac:dyDescent="0.25">
      <c r="A103" t="s">
        <v>1061</v>
      </c>
      <c r="B103" t="s">
        <v>666</v>
      </c>
      <c r="C103" t="s">
        <v>940</v>
      </c>
      <c r="D103" t="s">
        <v>996</v>
      </c>
      <c r="E103" s="33">
        <v>26.955555555555556</v>
      </c>
      <c r="F103" s="33">
        <v>5.333333333333333</v>
      </c>
      <c r="G103" s="33">
        <v>0.13333333333333333</v>
      </c>
      <c r="H103" s="33">
        <v>0.14444444444444443</v>
      </c>
      <c r="I103" s="33">
        <v>0.28888888888888886</v>
      </c>
      <c r="J103" s="33">
        <v>0</v>
      </c>
      <c r="K103" s="33">
        <v>0</v>
      </c>
      <c r="L103" s="33">
        <v>0.59033333333333315</v>
      </c>
      <c r="M103" s="33">
        <v>4.54</v>
      </c>
      <c r="N103" s="33">
        <v>0</v>
      </c>
      <c r="O103" s="33">
        <v>0.16842539159109646</v>
      </c>
      <c r="P103" s="33">
        <v>8.7592222222222222</v>
      </c>
      <c r="Q103" s="33">
        <v>1.9083333333333337</v>
      </c>
      <c r="R103" s="33">
        <v>0.39574608408903544</v>
      </c>
      <c r="S103" s="33">
        <v>0.27011111111111108</v>
      </c>
      <c r="T103" s="33">
        <v>1.4897777777777776</v>
      </c>
      <c r="U103" s="33">
        <v>0</v>
      </c>
      <c r="V103" s="33">
        <v>6.5288540807914255E-2</v>
      </c>
      <c r="W103" s="33">
        <v>0.77211111111111108</v>
      </c>
      <c r="X103" s="33">
        <v>3.136555555555554</v>
      </c>
      <c r="Y103" s="33">
        <v>0</v>
      </c>
      <c r="Z103" s="33">
        <v>0.14500412201154159</v>
      </c>
      <c r="AA103" s="33">
        <v>0</v>
      </c>
      <c r="AB103" s="33">
        <v>0</v>
      </c>
      <c r="AC103" s="33">
        <v>0</v>
      </c>
      <c r="AD103" s="33">
        <v>0</v>
      </c>
      <c r="AE103" s="33">
        <v>0</v>
      </c>
      <c r="AF103" s="33">
        <v>0</v>
      </c>
      <c r="AG103" s="33">
        <v>0</v>
      </c>
      <c r="AH103" t="s">
        <v>312</v>
      </c>
      <c r="AI103" s="34">
        <v>5</v>
      </c>
    </row>
    <row r="104" spans="1:35" x14ac:dyDescent="0.25">
      <c r="A104" t="s">
        <v>1061</v>
      </c>
      <c r="B104" t="s">
        <v>432</v>
      </c>
      <c r="C104" t="s">
        <v>709</v>
      </c>
      <c r="D104" t="s">
        <v>985</v>
      </c>
      <c r="E104" s="33">
        <v>76.722222222222229</v>
      </c>
      <c r="F104" s="33">
        <v>2.4888888888888889</v>
      </c>
      <c r="G104" s="33">
        <v>0.15555555555555556</v>
      </c>
      <c r="H104" s="33">
        <v>0.21666666666666667</v>
      </c>
      <c r="I104" s="33">
        <v>0.84444444444444444</v>
      </c>
      <c r="J104" s="33">
        <v>0</v>
      </c>
      <c r="K104" s="33">
        <v>2.3111111111111109</v>
      </c>
      <c r="L104" s="33">
        <v>2.2916666666666665</v>
      </c>
      <c r="M104" s="33">
        <v>9.7972222222222225</v>
      </c>
      <c r="N104" s="33">
        <v>0</v>
      </c>
      <c r="O104" s="33">
        <v>0.12769732078204199</v>
      </c>
      <c r="P104" s="33">
        <v>4.9777777777777779</v>
      </c>
      <c r="Q104" s="33">
        <v>16.330555555555556</v>
      </c>
      <c r="R104" s="33">
        <v>0.27773352643012306</v>
      </c>
      <c r="S104" s="33">
        <v>6.677777777777778</v>
      </c>
      <c r="T104" s="33">
        <v>5.2694444444444448</v>
      </c>
      <c r="U104" s="33">
        <v>0</v>
      </c>
      <c r="V104" s="33">
        <v>0.1557204923968139</v>
      </c>
      <c r="W104" s="33">
        <v>3.9944444444444445</v>
      </c>
      <c r="X104" s="33">
        <v>5.1555555555555559</v>
      </c>
      <c r="Y104" s="33">
        <v>0</v>
      </c>
      <c r="Z104" s="33">
        <v>0.11926140477914554</v>
      </c>
      <c r="AA104" s="33">
        <v>0</v>
      </c>
      <c r="AB104" s="33">
        <v>0</v>
      </c>
      <c r="AC104" s="33">
        <v>0</v>
      </c>
      <c r="AD104" s="33">
        <v>0</v>
      </c>
      <c r="AE104" s="33">
        <v>0</v>
      </c>
      <c r="AF104" s="33">
        <v>0</v>
      </c>
      <c r="AG104" s="33">
        <v>0</v>
      </c>
      <c r="AH104" t="s">
        <v>73</v>
      </c>
      <c r="AI104" s="34">
        <v>5</v>
      </c>
    </row>
    <row r="105" spans="1:35" x14ac:dyDescent="0.25">
      <c r="A105" t="s">
        <v>1061</v>
      </c>
      <c r="B105" t="s">
        <v>503</v>
      </c>
      <c r="C105" t="s">
        <v>722</v>
      </c>
      <c r="D105" t="s">
        <v>1015</v>
      </c>
      <c r="E105" s="33">
        <v>41.155555555555559</v>
      </c>
      <c r="F105" s="33">
        <v>5.8777777777777782</v>
      </c>
      <c r="G105" s="33">
        <v>6.6666666666666666E-2</v>
      </c>
      <c r="H105" s="33">
        <v>0.29722222222222222</v>
      </c>
      <c r="I105" s="33">
        <v>0.94444444444444442</v>
      </c>
      <c r="J105" s="33">
        <v>0</v>
      </c>
      <c r="K105" s="33">
        <v>0</v>
      </c>
      <c r="L105" s="33">
        <v>0</v>
      </c>
      <c r="M105" s="33">
        <v>0</v>
      </c>
      <c r="N105" s="33">
        <v>5.6888888888888891</v>
      </c>
      <c r="O105" s="33">
        <v>0.13822894168466524</v>
      </c>
      <c r="P105" s="33">
        <v>3.754111111111111</v>
      </c>
      <c r="Q105" s="33">
        <v>7.9653333333333336</v>
      </c>
      <c r="R105" s="33">
        <v>0.28475971922246218</v>
      </c>
      <c r="S105" s="33">
        <v>0.50088888888888883</v>
      </c>
      <c r="T105" s="33">
        <v>0</v>
      </c>
      <c r="U105" s="33">
        <v>0</v>
      </c>
      <c r="V105" s="33">
        <v>1.2170626349892006E-2</v>
      </c>
      <c r="W105" s="33">
        <v>7.435666666666668</v>
      </c>
      <c r="X105" s="33">
        <v>0</v>
      </c>
      <c r="Y105" s="33">
        <v>0</v>
      </c>
      <c r="Z105" s="33">
        <v>0.1806722462203024</v>
      </c>
      <c r="AA105" s="33">
        <v>0</v>
      </c>
      <c r="AB105" s="33">
        <v>0</v>
      </c>
      <c r="AC105" s="33">
        <v>0</v>
      </c>
      <c r="AD105" s="33">
        <v>0</v>
      </c>
      <c r="AE105" s="33">
        <v>0</v>
      </c>
      <c r="AF105" s="33">
        <v>0</v>
      </c>
      <c r="AG105" s="33">
        <v>0</v>
      </c>
      <c r="AH105" t="s">
        <v>145</v>
      </c>
      <c r="AI105" s="34">
        <v>5</v>
      </c>
    </row>
    <row r="106" spans="1:35" x14ac:dyDescent="0.25">
      <c r="A106" t="s">
        <v>1061</v>
      </c>
      <c r="B106" t="s">
        <v>533</v>
      </c>
      <c r="C106" t="s">
        <v>717</v>
      </c>
      <c r="D106" t="s">
        <v>958</v>
      </c>
      <c r="E106" s="33">
        <v>44.322222222222223</v>
      </c>
      <c r="F106" s="33">
        <v>8.9777777777777779</v>
      </c>
      <c r="G106" s="33">
        <v>0</v>
      </c>
      <c r="H106" s="33">
        <v>0.27</v>
      </c>
      <c r="I106" s="33">
        <v>0.35555555555555557</v>
      </c>
      <c r="J106" s="33">
        <v>0</v>
      </c>
      <c r="K106" s="33">
        <v>0</v>
      </c>
      <c r="L106" s="33">
        <v>0.56333333333333324</v>
      </c>
      <c r="M106" s="33">
        <v>0.44444444444444442</v>
      </c>
      <c r="N106" s="33">
        <v>0</v>
      </c>
      <c r="O106" s="33">
        <v>1.0027575833542241E-2</v>
      </c>
      <c r="P106" s="33">
        <v>4.8933333333333326</v>
      </c>
      <c r="Q106" s="33">
        <v>12.317333333333332</v>
      </c>
      <c r="R106" s="33">
        <v>0.3883078465780897</v>
      </c>
      <c r="S106" s="33">
        <v>1.4588888888888887</v>
      </c>
      <c r="T106" s="33">
        <v>1.2588888888888889</v>
      </c>
      <c r="U106" s="33">
        <v>0</v>
      </c>
      <c r="V106" s="33">
        <v>6.1318626222110803E-2</v>
      </c>
      <c r="W106" s="33">
        <v>5.4522222222222236</v>
      </c>
      <c r="X106" s="33">
        <v>8.9394444444444403</v>
      </c>
      <c r="Y106" s="33">
        <v>0</v>
      </c>
      <c r="Z106" s="33">
        <v>0.32470543995988965</v>
      </c>
      <c r="AA106" s="33">
        <v>0</v>
      </c>
      <c r="AB106" s="33">
        <v>0</v>
      </c>
      <c r="AC106" s="33">
        <v>0</v>
      </c>
      <c r="AD106" s="33">
        <v>0</v>
      </c>
      <c r="AE106" s="33">
        <v>0</v>
      </c>
      <c r="AF106" s="33">
        <v>0</v>
      </c>
      <c r="AG106" s="33">
        <v>0</v>
      </c>
      <c r="AH106" t="s">
        <v>176</v>
      </c>
      <c r="AI106" s="34">
        <v>5</v>
      </c>
    </row>
    <row r="107" spans="1:35" x14ac:dyDescent="0.25">
      <c r="A107" t="s">
        <v>1061</v>
      </c>
      <c r="B107" t="s">
        <v>380</v>
      </c>
      <c r="C107" t="s">
        <v>773</v>
      </c>
      <c r="D107" t="s">
        <v>983</v>
      </c>
      <c r="E107" s="33">
        <v>75.5</v>
      </c>
      <c r="F107" s="33">
        <v>5.6888888888888891</v>
      </c>
      <c r="G107" s="33">
        <v>0.26666666666666666</v>
      </c>
      <c r="H107" s="33">
        <v>0.4777777777777778</v>
      </c>
      <c r="I107" s="33">
        <v>6.1222222222222218</v>
      </c>
      <c r="J107" s="33">
        <v>0</v>
      </c>
      <c r="K107" s="33">
        <v>0</v>
      </c>
      <c r="L107" s="33">
        <v>6.9261111111111111</v>
      </c>
      <c r="M107" s="33">
        <v>10.594555555555559</v>
      </c>
      <c r="N107" s="33">
        <v>0</v>
      </c>
      <c r="O107" s="33">
        <v>0.14032523914643125</v>
      </c>
      <c r="P107" s="33">
        <v>10.181111111111109</v>
      </c>
      <c r="Q107" s="33">
        <v>2.5068888888888887</v>
      </c>
      <c r="R107" s="33">
        <v>0.16805298013245032</v>
      </c>
      <c r="S107" s="33">
        <v>9.5929999999999982</v>
      </c>
      <c r="T107" s="33">
        <v>12.940666666666667</v>
      </c>
      <c r="U107" s="33">
        <v>0</v>
      </c>
      <c r="V107" s="33">
        <v>0.29845916114790283</v>
      </c>
      <c r="W107" s="33">
        <v>8.6774444444444452</v>
      </c>
      <c r="X107" s="33">
        <v>15.288444444444448</v>
      </c>
      <c r="Y107" s="33">
        <v>0</v>
      </c>
      <c r="Z107" s="33">
        <v>0.31742899190581314</v>
      </c>
      <c r="AA107" s="33">
        <v>0</v>
      </c>
      <c r="AB107" s="33">
        <v>0</v>
      </c>
      <c r="AC107" s="33">
        <v>0</v>
      </c>
      <c r="AD107" s="33">
        <v>0</v>
      </c>
      <c r="AE107" s="33">
        <v>0</v>
      </c>
      <c r="AF107" s="33">
        <v>0</v>
      </c>
      <c r="AG107" s="33">
        <v>0</v>
      </c>
      <c r="AH107" t="s">
        <v>20</v>
      </c>
      <c r="AI107" s="34">
        <v>5</v>
      </c>
    </row>
    <row r="108" spans="1:35" x14ac:dyDescent="0.25">
      <c r="A108" t="s">
        <v>1061</v>
      </c>
      <c r="B108" t="s">
        <v>563</v>
      </c>
      <c r="C108" t="s">
        <v>835</v>
      </c>
      <c r="D108" t="s">
        <v>1012</v>
      </c>
      <c r="E108" s="33">
        <v>73.511111111111106</v>
      </c>
      <c r="F108" s="33">
        <v>4.0222222222222221</v>
      </c>
      <c r="G108" s="33">
        <v>1.1111111111111112E-2</v>
      </c>
      <c r="H108" s="33">
        <v>0.6694444444444444</v>
      </c>
      <c r="I108" s="33">
        <v>1.7444444444444445</v>
      </c>
      <c r="J108" s="33">
        <v>0</v>
      </c>
      <c r="K108" s="33">
        <v>0</v>
      </c>
      <c r="L108" s="33">
        <v>3.0795555555555558</v>
      </c>
      <c r="M108" s="33">
        <v>5.06911111111111</v>
      </c>
      <c r="N108" s="33">
        <v>0</v>
      </c>
      <c r="O108" s="33">
        <v>6.8957073760580398E-2</v>
      </c>
      <c r="P108" s="33">
        <v>6.5915555555555558</v>
      </c>
      <c r="Q108" s="33">
        <v>0</v>
      </c>
      <c r="R108" s="33">
        <v>8.966747279322855E-2</v>
      </c>
      <c r="S108" s="33">
        <v>2.5321111111111101</v>
      </c>
      <c r="T108" s="33">
        <v>5.2281111111111125</v>
      </c>
      <c r="U108" s="33">
        <v>0</v>
      </c>
      <c r="V108" s="33">
        <v>0.1055652962515115</v>
      </c>
      <c r="W108" s="33">
        <v>2.2828888888888881</v>
      </c>
      <c r="X108" s="33">
        <v>9.3518888888888867</v>
      </c>
      <c r="Y108" s="33">
        <v>0</v>
      </c>
      <c r="Z108" s="33">
        <v>0.15827237001209185</v>
      </c>
      <c r="AA108" s="33">
        <v>0</v>
      </c>
      <c r="AB108" s="33">
        <v>0</v>
      </c>
      <c r="AC108" s="33">
        <v>0</v>
      </c>
      <c r="AD108" s="33">
        <v>0</v>
      </c>
      <c r="AE108" s="33">
        <v>0</v>
      </c>
      <c r="AF108" s="33">
        <v>0</v>
      </c>
      <c r="AG108" s="33">
        <v>0</v>
      </c>
      <c r="AH108" t="s">
        <v>207</v>
      </c>
      <c r="AI108" s="34">
        <v>5</v>
      </c>
    </row>
    <row r="109" spans="1:35" x14ac:dyDescent="0.25">
      <c r="A109" t="s">
        <v>1061</v>
      </c>
      <c r="B109" t="s">
        <v>670</v>
      </c>
      <c r="C109" t="s">
        <v>756</v>
      </c>
      <c r="D109" t="s">
        <v>1006</v>
      </c>
      <c r="E109" s="33">
        <v>21.777777777777779</v>
      </c>
      <c r="F109" s="33">
        <v>3.2888888888888888</v>
      </c>
      <c r="G109" s="33">
        <v>0</v>
      </c>
      <c r="H109" s="33">
        <v>0.22500000000000001</v>
      </c>
      <c r="I109" s="33">
        <v>0</v>
      </c>
      <c r="J109" s="33">
        <v>0</v>
      </c>
      <c r="K109" s="33">
        <v>0</v>
      </c>
      <c r="L109" s="33">
        <v>0.18177777777777776</v>
      </c>
      <c r="M109" s="33">
        <v>0</v>
      </c>
      <c r="N109" s="33">
        <v>0</v>
      </c>
      <c r="O109" s="33">
        <v>0</v>
      </c>
      <c r="P109" s="33">
        <v>6.1419999999999995</v>
      </c>
      <c r="Q109" s="33">
        <v>0</v>
      </c>
      <c r="R109" s="33">
        <v>0.28203061224489795</v>
      </c>
      <c r="S109" s="33">
        <v>0.41733333333333333</v>
      </c>
      <c r="T109" s="33">
        <v>2.5998888888888882</v>
      </c>
      <c r="U109" s="33">
        <v>0</v>
      </c>
      <c r="V109" s="33">
        <v>0.13854591836734689</v>
      </c>
      <c r="W109" s="33">
        <v>0.31811111111111112</v>
      </c>
      <c r="X109" s="33">
        <v>2.286111111111111</v>
      </c>
      <c r="Y109" s="33">
        <v>0</v>
      </c>
      <c r="Z109" s="33">
        <v>0.11958163265306121</v>
      </c>
      <c r="AA109" s="33">
        <v>0</v>
      </c>
      <c r="AB109" s="33">
        <v>0</v>
      </c>
      <c r="AC109" s="33">
        <v>0</v>
      </c>
      <c r="AD109" s="33">
        <v>0</v>
      </c>
      <c r="AE109" s="33">
        <v>0</v>
      </c>
      <c r="AF109" s="33">
        <v>0</v>
      </c>
      <c r="AG109" s="33">
        <v>0</v>
      </c>
      <c r="AH109" t="s">
        <v>316</v>
      </c>
      <c r="AI109" s="34">
        <v>5</v>
      </c>
    </row>
    <row r="110" spans="1:35" x14ac:dyDescent="0.25">
      <c r="A110" t="s">
        <v>1061</v>
      </c>
      <c r="B110" t="s">
        <v>534</v>
      </c>
      <c r="C110" t="s">
        <v>863</v>
      </c>
      <c r="D110" t="s">
        <v>1019</v>
      </c>
      <c r="E110" s="33">
        <v>47.1</v>
      </c>
      <c r="F110" s="33">
        <v>5.0222222222222221</v>
      </c>
      <c r="G110" s="33">
        <v>2.2222222222222223E-2</v>
      </c>
      <c r="H110" s="33">
        <v>0.28333333333333333</v>
      </c>
      <c r="I110" s="33">
        <v>0.4777777777777778</v>
      </c>
      <c r="J110" s="33">
        <v>0</v>
      </c>
      <c r="K110" s="33">
        <v>0</v>
      </c>
      <c r="L110" s="33">
        <v>0.18955555555555553</v>
      </c>
      <c r="M110" s="33">
        <v>4.9097777777777774</v>
      </c>
      <c r="N110" s="33">
        <v>0</v>
      </c>
      <c r="O110" s="33">
        <v>0.10424156640717148</v>
      </c>
      <c r="P110" s="33">
        <v>3.8802222222222227</v>
      </c>
      <c r="Q110" s="33">
        <v>2.9893333333333336</v>
      </c>
      <c r="R110" s="33">
        <v>0.14585043642368484</v>
      </c>
      <c r="S110" s="33">
        <v>2.9705555555555572</v>
      </c>
      <c r="T110" s="33">
        <v>0</v>
      </c>
      <c r="U110" s="33">
        <v>0</v>
      </c>
      <c r="V110" s="33">
        <v>6.3069120075489538E-2</v>
      </c>
      <c r="W110" s="33">
        <v>0.56844444444444453</v>
      </c>
      <c r="X110" s="33">
        <v>2.9234444444444438</v>
      </c>
      <c r="Y110" s="33">
        <v>0</v>
      </c>
      <c r="Z110" s="33">
        <v>7.4137768341589985E-2</v>
      </c>
      <c r="AA110" s="33">
        <v>0</v>
      </c>
      <c r="AB110" s="33">
        <v>0</v>
      </c>
      <c r="AC110" s="33">
        <v>0</v>
      </c>
      <c r="AD110" s="33">
        <v>0</v>
      </c>
      <c r="AE110" s="33">
        <v>0</v>
      </c>
      <c r="AF110" s="33">
        <v>0</v>
      </c>
      <c r="AG110" s="33">
        <v>0</v>
      </c>
      <c r="AH110" t="s">
        <v>177</v>
      </c>
      <c r="AI110" s="34">
        <v>5</v>
      </c>
    </row>
    <row r="111" spans="1:35" x14ac:dyDescent="0.25">
      <c r="A111" t="s">
        <v>1061</v>
      </c>
      <c r="B111" t="s">
        <v>606</v>
      </c>
      <c r="C111" t="s">
        <v>898</v>
      </c>
      <c r="D111" t="s">
        <v>994</v>
      </c>
      <c r="E111" s="33">
        <v>70.522222222222226</v>
      </c>
      <c r="F111" s="33">
        <v>5.2444444444444445</v>
      </c>
      <c r="G111" s="33">
        <v>6.6666666666666666E-2</v>
      </c>
      <c r="H111" s="33">
        <v>0.42777777777777776</v>
      </c>
      <c r="I111" s="33">
        <v>5.2444444444444445</v>
      </c>
      <c r="J111" s="33">
        <v>0</v>
      </c>
      <c r="K111" s="33">
        <v>0</v>
      </c>
      <c r="L111" s="33">
        <v>3.4172222222222235</v>
      </c>
      <c r="M111" s="33">
        <v>11.200444444444447</v>
      </c>
      <c r="N111" s="33">
        <v>0</v>
      </c>
      <c r="O111" s="33">
        <v>0.15882149046793764</v>
      </c>
      <c r="P111" s="33">
        <v>5.152000000000001</v>
      </c>
      <c r="Q111" s="33">
        <v>9.644222222222222</v>
      </c>
      <c r="R111" s="33">
        <v>0.20980935875216639</v>
      </c>
      <c r="S111" s="33">
        <v>5.9979999999999984</v>
      </c>
      <c r="T111" s="33">
        <v>4.3957777777777789</v>
      </c>
      <c r="U111" s="33">
        <v>0</v>
      </c>
      <c r="V111" s="33">
        <v>0.14738301559792027</v>
      </c>
      <c r="W111" s="33">
        <v>4.6976666666666667</v>
      </c>
      <c r="X111" s="33">
        <v>10.232666666666665</v>
      </c>
      <c r="Y111" s="33">
        <v>0</v>
      </c>
      <c r="Z111" s="33">
        <v>0.21171104458799431</v>
      </c>
      <c r="AA111" s="33">
        <v>4.4444444444444446E-2</v>
      </c>
      <c r="AB111" s="33">
        <v>0</v>
      </c>
      <c r="AC111" s="33">
        <v>0</v>
      </c>
      <c r="AD111" s="33">
        <v>0</v>
      </c>
      <c r="AE111" s="33">
        <v>0</v>
      </c>
      <c r="AF111" s="33">
        <v>0</v>
      </c>
      <c r="AG111" s="33">
        <v>0</v>
      </c>
      <c r="AH111" t="s">
        <v>251</v>
      </c>
      <c r="AI111" s="34">
        <v>5</v>
      </c>
    </row>
    <row r="112" spans="1:35" x14ac:dyDescent="0.25">
      <c r="A112" t="s">
        <v>1061</v>
      </c>
      <c r="B112" t="s">
        <v>672</v>
      </c>
      <c r="C112" t="s">
        <v>941</v>
      </c>
      <c r="D112" t="s">
        <v>982</v>
      </c>
      <c r="E112" s="33">
        <v>24.8</v>
      </c>
      <c r="F112" s="33">
        <v>5.0777777777777775</v>
      </c>
      <c r="G112" s="33">
        <v>0</v>
      </c>
      <c r="H112" s="33">
        <v>0.19444444444444445</v>
      </c>
      <c r="I112" s="33">
        <v>0.35555555555555557</v>
      </c>
      <c r="J112" s="33">
        <v>0</v>
      </c>
      <c r="K112" s="33">
        <v>0</v>
      </c>
      <c r="L112" s="33">
        <v>2.5888888888888888E-2</v>
      </c>
      <c r="M112" s="33">
        <v>0</v>
      </c>
      <c r="N112" s="33">
        <v>0</v>
      </c>
      <c r="O112" s="33">
        <v>0</v>
      </c>
      <c r="P112" s="33">
        <v>4.4995555555555544</v>
      </c>
      <c r="Q112" s="33">
        <v>2.4741111111111111</v>
      </c>
      <c r="R112" s="33">
        <v>0.28119623655913972</v>
      </c>
      <c r="S112" s="33">
        <v>1.1117777777777778</v>
      </c>
      <c r="T112" s="33">
        <v>0.7771111111111112</v>
      </c>
      <c r="U112" s="33">
        <v>0</v>
      </c>
      <c r="V112" s="33">
        <v>7.6164874551971323E-2</v>
      </c>
      <c r="W112" s="33">
        <v>1.3628888888888888</v>
      </c>
      <c r="X112" s="33">
        <v>0</v>
      </c>
      <c r="Y112" s="33">
        <v>0</v>
      </c>
      <c r="Z112" s="33">
        <v>5.4955197132616485E-2</v>
      </c>
      <c r="AA112" s="33">
        <v>0</v>
      </c>
      <c r="AB112" s="33">
        <v>2.2222222222222223E-2</v>
      </c>
      <c r="AC112" s="33">
        <v>0</v>
      </c>
      <c r="AD112" s="33">
        <v>0</v>
      </c>
      <c r="AE112" s="33">
        <v>0</v>
      </c>
      <c r="AF112" s="33">
        <v>0</v>
      </c>
      <c r="AG112" s="33">
        <v>0</v>
      </c>
      <c r="AH112" t="s">
        <v>318</v>
      </c>
      <c r="AI112" s="34">
        <v>5</v>
      </c>
    </row>
    <row r="113" spans="1:35" x14ac:dyDescent="0.25">
      <c r="A113" t="s">
        <v>1061</v>
      </c>
      <c r="B113" t="s">
        <v>470</v>
      </c>
      <c r="C113" t="s">
        <v>827</v>
      </c>
      <c r="D113" t="s">
        <v>1008</v>
      </c>
      <c r="E113" s="33">
        <v>42.244444444444447</v>
      </c>
      <c r="F113" s="33">
        <v>5.6888888888888891</v>
      </c>
      <c r="G113" s="33">
        <v>3.3333333333333333E-2</v>
      </c>
      <c r="H113" s="33">
        <v>0.15555555555555556</v>
      </c>
      <c r="I113" s="33">
        <v>0.26666666666666666</v>
      </c>
      <c r="J113" s="33">
        <v>0</v>
      </c>
      <c r="K113" s="33">
        <v>0</v>
      </c>
      <c r="L113" s="33">
        <v>0.88</v>
      </c>
      <c r="M113" s="33">
        <v>5.6791111111111112</v>
      </c>
      <c r="N113" s="33">
        <v>0</v>
      </c>
      <c r="O113" s="33">
        <v>0.13443450815360336</v>
      </c>
      <c r="P113" s="33">
        <v>0</v>
      </c>
      <c r="Q113" s="33">
        <v>5.5057777777777765</v>
      </c>
      <c r="R113" s="33">
        <v>0.13033140452393474</v>
      </c>
      <c r="S113" s="33">
        <v>2.7863333333333333</v>
      </c>
      <c r="T113" s="33">
        <v>4.6923333333333339</v>
      </c>
      <c r="U113" s="33">
        <v>0</v>
      </c>
      <c r="V113" s="33">
        <v>0.17703314045239349</v>
      </c>
      <c r="W113" s="33">
        <v>3.3837777777777767</v>
      </c>
      <c r="X113" s="33">
        <v>4.7765555555555563</v>
      </c>
      <c r="Y113" s="33">
        <v>0</v>
      </c>
      <c r="Z113" s="33">
        <v>0.19316938453445556</v>
      </c>
      <c r="AA113" s="33">
        <v>0</v>
      </c>
      <c r="AB113" s="33">
        <v>0</v>
      </c>
      <c r="AC113" s="33">
        <v>0</v>
      </c>
      <c r="AD113" s="33">
        <v>0</v>
      </c>
      <c r="AE113" s="33">
        <v>0</v>
      </c>
      <c r="AF113" s="33">
        <v>0</v>
      </c>
      <c r="AG113" s="33">
        <v>0</v>
      </c>
      <c r="AH113" t="s">
        <v>112</v>
      </c>
      <c r="AI113" s="34">
        <v>5</v>
      </c>
    </row>
    <row r="114" spans="1:35" x14ac:dyDescent="0.25">
      <c r="A114" t="s">
        <v>1061</v>
      </c>
      <c r="B114" t="s">
        <v>444</v>
      </c>
      <c r="C114" t="s">
        <v>810</v>
      </c>
      <c r="D114" t="s">
        <v>973</v>
      </c>
      <c r="E114" s="33">
        <v>28.155555555555555</v>
      </c>
      <c r="F114" s="33">
        <v>4.9111111111111114</v>
      </c>
      <c r="G114" s="33">
        <v>2.2222222222222223E-2</v>
      </c>
      <c r="H114" s="33">
        <v>0.17777777777777778</v>
      </c>
      <c r="I114" s="33">
        <v>0.45555555555555555</v>
      </c>
      <c r="J114" s="33">
        <v>0</v>
      </c>
      <c r="K114" s="33">
        <v>0</v>
      </c>
      <c r="L114" s="33">
        <v>1.3131111111111116</v>
      </c>
      <c r="M114" s="33">
        <v>0</v>
      </c>
      <c r="N114" s="33">
        <v>0</v>
      </c>
      <c r="O114" s="33">
        <v>0</v>
      </c>
      <c r="P114" s="33">
        <v>2.3998888888888894</v>
      </c>
      <c r="Q114" s="33">
        <v>2.6059999999999999</v>
      </c>
      <c r="R114" s="33">
        <v>0.17779400157853198</v>
      </c>
      <c r="S114" s="33">
        <v>0.57999999999999996</v>
      </c>
      <c r="T114" s="33">
        <v>1.8405555555555557</v>
      </c>
      <c r="U114" s="33">
        <v>0</v>
      </c>
      <c r="V114" s="33">
        <v>8.5970797158642462E-2</v>
      </c>
      <c r="W114" s="33">
        <v>0.74066666666666681</v>
      </c>
      <c r="X114" s="33">
        <v>2.0336666666666665</v>
      </c>
      <c r="Y114" s="33">
        <v>0</v>
      </c>
      <c r="Z114" s="33">
        <v>9.8535911602209952E-2</v>
      </c>
      <c r="AA114" s="33">
        <v>0</v>
      </c>
      <c r="AB114" s="33">
        <v>0</v>
      </c>
      <c r="AC114" s="33">
        <v>0</v>
      </c>
      <c r="AD114" s="33">
        <v>0</v>
      </c>
      <c r="AE114" s="33">
        <v>0</v>
      </c>
      <c r="AF114" s="33">
        <v>0</v>
      </c>
      <c r="AG114" s="33">
        <v>0</v>
      </c>
      <c r="AH114" t="s">
        <v>86</v>
      </c>
      <c r="AI114" s="34">
        <v>5</v>
      </c>
    </row>
    <row r="115" spans="1:35" x14ac:dyDescent="0.25">
      <c r="A115" t="s">
        <v>1061</v>
      </c>
      <c r="B115" t="s">
        <v>471</v>
      </c>
      <c r="C115" t="s">
        <v>828</v>
      </c>
      <c r="D115" t="s">
        <v>1009</v>
      </c>
      <c r="E115" s="33">
        <v>46.077777777777776</v>
      </c>
      <c r="F115" s="33">
        <v>4.4777777777777779</v>
      </c>
      <c r="G115" s="33">
        <v>8.8888888888888892E-2</v>
      </c>
      <c r="H115" s="33">
        <v>0.29722222222222222</v>
      </c>
      <c r="I115" s="33">
        <v>3.3777777777777778</v>
      </c>
      <c r="J115" s="33">
        <v>0</v>
      </c>
      <c r="K115" s="33">
        <v>0</v>
      </c>
      <c r="L115" s="33">
        <v>0.62777777777777777</v>
      </c>
      <c r="M115" s="33">
        <v>0</v>
      </c>
      <c r="N115" s="33">
        <v>0</v>
      </c>
      <c r="O115" s="33">
        <v>0</v>
      </c>
      <c r="P115" s="33">
        <v>0</v>
      </c>
      <c r="Q115" s="33">
        <v>0</v>
      </c>
      <c r="R115" s="33">
        <v>0</v>
      </c>
      <c r="S115" s="33">
        <v>2.1320000000000001</v>
      </c>
      <c r="T115" s="33">
        <v>0</v>
      </c>
      <c r="U115" s="33">
        <v>0</v>
      </c>
      <c r="V115" s="33">
        <v>4.6269592476489034E-2</v>
      </c>
      <c r="W115" s="33">
        <v>0.89566666666666661</v>
      </c>
      <c r="X115" s="33">
        <v>0.88400000000000001</v>
      </c>
      <c r="Y115" s="33">
        <v>0</v>
      </c>
      <c r="Z115" s="33">
        <v>3.862310103689414E-2</v>
      </c>
      <c r="AA115" s="33">
        <v>0</v>
      </c>
      <c r="AB115" s="33">
        <v>0</v>
      </c>
      <c r="AC115" s="33">
        <v>0</v>
      </c>
      <c r="AD115" s="33">
        <v>0</v>
      </c>
      <c r="AE115" s="33">
        <v>0</v>
      </c>
      <c r="AF115" s="33">
        <v>0</v>
      </c>
      <c r="AG115" s="33">
        <v>0</v>
      </c>
      <c r="AH115" t="s">
        <v>113</v>
      </c>
      <c r="AI115" s="34">
        <v>5</v>
      </c>
    </row>
    <row r="116" spans="1:35" x14ac:dyDescent="0.25">
      <c r="A116" t="s">
        <v>1061</v>
      </c>
      <c r="B116" t="s">
        <v>450</v>
      </c>
      <c r="C116" t="s">
        <v>813</v>
      </c>
      <c r="D116" t="s">
        <v>990</v>
      </c>
      <c r="E116" s="33">
        <v>32.455555555555556</v>
      </c>
      <c r="F116" s="33">
        <v>5.6888888888888891</v>
      </c>
      <c r="G116" s="33">
        <v>0.1111111111111111</v>
      </c>
      <c r="H116" s="33">
        <v>0.32777777777777778</v>
      </c>
      <c r="I116" s="33">
        <v>1.1777777777777778</v>
      </c>
      <c r="J116" s="33">
        <v>0</v>
      </c>
      <c r="K116" s="33">
        <v>0</v>
      </c>
      <c r="L116" s="33">
        <v>1.0984444444444443</v>
      </c>
      <c r="M116" s="33">
        <v>0</v>
      </c>
      <c r="N116" s="33">
        <v>0</v>
      </c>
      <c r="O116" s="33">
        <v>0</v>
      </c>
      <c r="P116" s="33">
        <v>4.1091111111111118</v>
      </c>
      <c r="Q116" s="33">
        <v>0</v>
      </c>
      <c r="R116" s="33">
        <v>0.12660732625813079</v>
      </c>
      <c r="S116" s="33">
        <v>2.1560000000000001</v>
      </c>
      <c r="T116" s="33">
        <v>1.708333333333333</v>
      </c>
      <c r="U116" s="33">
        <v>0</v>
      </c>
      <c r="V116" s="33">
        <v>0.11906538856555973</v>
      </c>
      <c r="W116" s="33">
        <v>1.5515555555555558</v>
      </c>
      <c r="X116" s="33">
        <v>2.7922222222222222</v>
      </c>
      <c r="Y116" s="33">
        <v>0</v>
      </c>
      <c r="Z116" s="33">
        <v>0.13383772680588837</v>
      </c>
      <c r="AA116" s="33">
        <v>0</v>
      </c>
      <c r="AB116" s="33">
        <v>0</v>
      </c>
      <c r="AC116" s="33">
        <v>0</v>
      </c>
      <c r="AD116" s="33">
        <v>0</v>
      </c>
      <c r="AE116" s="33">
        <v>0</v>
      </c>
      <c r="AF116" s="33">
        <v>0</v>
      </c>
      <c r="AG116" s="33">
        <v>0</v>
      </c>
      <c r="AH116" t="s">
        <v>92</v>
      </c>
      <c r="AI116" s="34">
        <v>5</v>
      </c>
    </row>
    <row r="117" spans="1:35" x14ac:dyDescent="0.25">
      <c r="A117" t="s">
        <v>1061</v>
      </c>
      <c r="B117" t="s">
        <v>574</v>
      </c>
      <c r="C117" t="s">
        <v>710</v>
      </c>
      <c r="D117" t="s">
        <v>952</v>
      </c>
      <c r="E117" s="33">
        <v>37.666666666666664</v>
      </c>
      <c r="F117" s="33">
        <v>5.1555555555555559</v>
      </c>
      <c r="G117" s="33">
        <v>0</v>
      </c>
      <c r="H117" s="33">
        <v>0.34444444444444444</v>
      </c>
      <c r="I117" s="33">
        <v>0.56666666666666665</v>
      </c>
      <c r="J117" s="33">
        <v>0</v>
      </c>
      <c r="K117" s="33">
        <v>0</v>
      </c>
      <c r="L117" s="33">
        <v>2.7777777777777776E-2</v>
      </c>
      <c r="M117" s="33">
        <v>0</v>
      </c>
      <c r="N117" s="33">
        <v>0</v>
      </c>
      <c r="O117" s="33">
        <v>0</v>
      </c>
      <c r="P117" s="33">
        <v>4.3145555555555566</v>
      </c>
      <c r="Q117" s="33">
        <v>0</v>
      </c>
      <c r="R117" s="33">
        <v>0.11454572271386435</v>
      </c>
      <c r="S117" s="33">
        <v>0.93366666666666687</v>
      </c>
      <c r="T117" s="33">
        <v>0.12844444444444444</v>
      </c>
      <c r="U117" s="33">
        <v>0</v>
      </c>
      <c r="V117" s="33">
        <v>2.8197640117994104E-2</v>
      </c>
      <c r="W117" s="33">
        <v>8.3333333333333343E-2</v>
      </c>
      <c r="X117" s="33">
        <v>0.9282222222222225</v>
      </c>
      <c r="Y117" s="33">
        <v>0</v>
      </c>
      <c r="Z117" s="33">
        <v>2.6855457227138651E-2</v>
      </c>
      <c r="AA117" s="33">
        <v>0</v>
      </c>
      <c r="AB117" s="33">
        <v>0</v>
      </c>
      <c r="AC117" s="33">
        <v>0</v>
      </c>
      <c r="AD117" s="33">
        <v>0</v>
      </c>
      <c r="AE117" s="33">
        <v>0</v>
      </c>
      <c r="AF117" s="33">
        <v>0</v>
      </c>
      <c r="AG117" s="33">
        <v>0</v>
      </c>
      <c r="AH117" t="s">
        <v>218</v>
      </c>
      <c r="AI117" s="34">
        <v>5</v>
      </c>
    </row>
    <row r="118" spans="1:35" x14ac:dyDescent="0.25">
      <c r="A118" t="s">
        <v>1061</v>
      </c>
      <c r="B118" t="s">
        <v>400</v>
      </c>
      <c r="C118" t="s">
        <v>749</v>
      </c>
      <c r="D118" t="s">
        <v>981</v>
      </c>
      <c r="E118" s="33">
        <v>55.344444444444441</v>
      </c>
      <c r="F118" s="33">
        <v>5.6888888888888891</v>
      </c>
      <c r="G118" s="33">
        <v>0.53333333333333333</v>
      </c>
      <c r="H118" s="33">
        <v>0.29166666666666669</v>
      </c>
      <c r="I118" s="33">
        <v>5.1555555555555559</v>
      </c>
      <c r="J118" s="33">
        <v>0</v>
      </c>
      <c r="K118" s="33">
        <v>0</v>
      </c>
      <c r="L118" s="33">
        <v>3.4557777777777776</v>
      </c>
      <c r="M118" s="33">
        <v>7.5465555555555532</v>
      </c>
      <c r="N118" s="33">
        <v>0</v>
      </c>
      <c r="O118" s="33">
        <v>0.13635615338285481</v>
      </c>
      <c r="P118" s="33">
        <v>4.2193333333333332</v>
      </c>
      <c r="Q118" s="33">
        <v>0.9622222222222222</v>
      </c>
      <c r="R118" s="33">
        <v>9.3623770327243533E-2</v>
      </c>
      <c r="S118" s="33">
        <v>5.4545555555555545</v>
      </c>
      <c r="T118" s="33">
        <v>7.7839999999999971</v>
      </c>
      <c r="U118" s="33">
        <v>0</v>
      </c>
      <c r="V118" s="33">
        <v>0.23920297129090537</v>
      </c>
      <c r="W118" s="33">
        <v>11.089555555555556</v>
      </c>
      <c r="X118" s="33">
        <v>3.514333333333334</v>
      </c>
      <c r="Y118" s="33">
        <v>0</v>
      </c>
      <c r="Z118" s="33">
        <v>0.26387271632202369</v>
      </c>
      <c r="AA118" s="33">
        <v>0</v>
      </c>
      <c r="AB118" s="33">
        <v>0</v>
      </c>
      <c r="AC118" s="33">
        <v>0</v>
      </c>
      <c r="AD118" s="33">
        <v>0</v>
      </c>
      <c r="AE118" s="33">
        <v>0</v>
      </c>
      <c r="AF118" s="33">
        <v>0</v>
      </c>
      <c r="AG118" s="33">
        <v>0</v>
      </c>
      <c r="AH118" t="s">
        <v>40</v>
      </c>
      <c r="AI118" s="34">
        <v>5</v>
      </c>
    </row>
    <row r="119" spans="1:35" x14ac:dyDescent="0.25">
      <c r="A119" t="s">
        <v>1061</v>
      </c>
      <c r="B119" t="s">
        <v>647</v>
      </c>
      <c r="C119" t="s">
        <v>928</v>
      </c>
      <c r="D119" t="s">
        <v>1032</v>
      </c>
      <c r="E119" s="33">
        <v>43.788888888888891</v>
      </c>
      <c r="F119" s="33">
        <v>1.0666666666666667</v>
      </c>
      <c r="G119" s="33">
        <v>0</v>
      </c>
      <c r="H119" s="33">
        <v>0</v>
      </c>
      <c r="I119" s="33">
        <v>0</v>
      </c>
      <c r="J119" s="33">
        <v>0</v>
      </c>
      <c r="K119" s="33">
        <v>0</v>
      </c>
      <c r="L119" s="33">
        <v>1.6846666666666663</v>
      </c>
      <c r="M119" s="33">
        <v>8.1000000000000016E-2</v>
      </c>
      <c r="N119" s="33">
        <v>0</v>
      </c>
      <c r="O119" s="33">
        <v>1.8497843187008376E-3</v>
      </c>
      <c r="P119" s="33">
        <v>5.1634444444444432</v>
      </c>
      <c r="Q119" s="33">
        <v>5.3195555555555556</v>
      </c>
      <c r="R119" s="33">
        <v>0.23939862978939352</v>
      </c>
      <c r="S119" s="33">
        <v>2.5411111111111109</v>
      </c>
      <c r="T119" s="33">
        <v>2.3793333333333346</v>
      </c>
      <c r="U119" s="33">
        <v>0</v>
      </c>
      <c r="V119" s="33">
        <v>0.11236741943669121</v>
      </c>
      <c r="W119" s="33">
        <v>1.2923333333333336</v>
      </c>
      <c r="X119" s="33">
        <v>2.9811111111111113</v>
      </c>
      <c r="Y119" s="33">
        <v>0</v>
      </c>
      <c r="Z119" s="33">
        <v>9.759198173052526E-2</v>
      </c>
      <c r="AA119" s="33">
        <v>0</v>
      </c>
      <c r="AB119" s="33">
        <v>0</v>
      </c>
      <c r="AC119" s="33">
        <v>0</v>
      </c>
      <c r="AD119" s="33">
        <v>0</v>
      </c>
      <c r="AE119" s="33">
        <v>0</v>
      </c>
      <c r="AF119" s="33">
        <v>0</v>
      </c>
      <c r="AG119" s="33">
        <v>0</v>
      </c>
      <c r="AH119" t="s">
        <v>293</v>
      </c>
      <c r="AI119" s="34">
        <v>5</v>
      </c>
    </row>
    <row r="120" spans="1:35" x14ac:dyDescent="0.25">
      <c r="A120" t="s">
        <v>1061</v>
      </c>
      <c r="B120" t="s">
        <v>634</v>
      </c>
      <c r="C120" t="s">
        <v>919</v>
      </c>
      <c r="D120" t="s">
        <v>1033</v>
      </c>
      <c r="E120" s="33">
        <v>36.211111111111109</v>
      </c>
      <c r="F120" s="33">
        <v>5.6888888888888891</v>
      </c>
      <c r="G120" s="33">
        <v>0</v>
      </c>
      <c r="H120" s="33">
        <v>0.2388888888888889</v>
      </c>
      <c r="I120" s="33">
        <v>0.23333333333333334</v>
      </c>
      <c r="J120" s="33">
        <v>0</v>
      </c>
      <c r="K120" s="33">
        <v>0</v>
      </c>
      <c r="L120" s="33">
        <v>2.185888888888889</v>
      </c>
      <c r="M120" s="33">
        <v>3.9563333333333337</v>
      </c>
      <c r="N120" s="33">
        <v>0</v>
      </c>
      <c r="O120" s="33">
        <v>0.10925744093280149</v>
      </c>
      <c r="P120" s="33">
        <v>5.5519999999999996</v>
      </c>
      <c r="Q120" s="33">
        <v>3.1997777777777778</v>
      </c>
      <c r="R120" s="33">
        <v>0.24168763424363301</v>
      </c>
      <c r="S120" s="33">
        <v>2.3118888888888884</v>
      </c>
      <c r="T120" s="33">
        <v>4.9420000000000002</v>
      </c>
      <c r="U120" s="33">
        <v>0</v>
      </c>
      <c r="V120" s="33">
        <v>0.20032218471923904</v>
      </c>
      <c r="W120" s="33">
        <v>0.96711111111111114</v>
      </c>
      <c r="X120" s="33">
        <v>5.7351111111111104</v>
      </c>
      <c r="Y120" s="33">
        <v>0</v>
      </c>
      <c r="Z120" s="33">
        <v>0.18508745013807917</v>
      </c>
      <c r="AA120" s="33">
        <v>0</v>
      </c>
      <c r="AB120" s="33">
        <v>0</v>
      </c>
      <c r="AC120" s="33">
        <v>0</v>
      </c>
      <c r="AD120" s="33">
        <v>0</v>
      </c>
      <c r="AE120" s="33">
        <v>0</v>
      </c>
      <c r="AF120" s="33">
        <v>0</v>
      </c>
      <c r="AG120" s="33">
        <v>0</v>
      </c>
      <c r="AH120" t="s">
        <v>280</v>
      </c>
      <c r="AI120" s="34">
        <v>5</v>
      </c>
    </row>
    <row r="121" spans="1:35" x14ac:dyDescent="0.25">
      <c r="A121" t="s">
        <v>1061</v>
      </c>
      <c r="B121" t="s">
        <v>589</v>
      </c>
      <c r="C121" t="s">
        <v>894</v>
      </c>
      <c r="D121" t="s">
        <v>971</v>
      </c>
      <c r="E121" s="33">
        <v>24.144444444444446</v>
      </c>
      <c r="F121" s="33">
        <v>5.6888888888888891</v>
      </c>
      <c r="G121" s="33">
        <v>4.4444444444444446E-2</v>
      </c>
      <c r="H121" s="33">
        <v>0.23333333333333334</v>
      </c>
      <c r="I121" s="33">
        <v>0.36666666666666664</v>
      </c>
      <c r="J121" s="33">
        <v>0</v>
      </c>
      <c r="K121" s="33">
        <v>0</v>
      </c>
      <c r="L121" s="33">
        <v>0.27266666666666667</v>
      </c>
      <c r="M121" s="33">
        <v>3.3914444444444447</v>
      </c>
      <c r="N121" s="33">
        <v>0</v>
      </c>
      <c r="O121" s="33">
        <v>0.14046479521398988</v>
      </c>
      <c r="P121" s="33">
        <v>4.4886666666666679</v>
      </c>
      <c r="Q121" s="33">
        <v>1.251222222222222</v>
      </c>
      <c r="R121" s="33">
        <v>0.23773124712379204</v>
      </c>
      <c r="S121" s="33">
        <v>0.78122222222222226</v>
      </c>
      <c r="T121" s="33">
        <v>0.67933333333333346</v>
      </c>
      <c r="U121" s="33">
        <v>0</v>
      </c>
      <c r="V121" s="33">
        <v>6.0492406810860558E-2</v>
      </c>
      <c r="W121" s="33">
        <v>2.9602222222222223</v>
      </c>
      <c r="X121" s="33">
        <v>1.0741111111111112</v>
      </c>
      <c r="Y121" s="33">
        <v>0</v>
      </c>
      <c r="Z121" s="33">
        <v>0.16709157846295444</v>
      </c>
      <c r="AA121" s="33">
        <v>0.2</v>
      </c>
      <c r="AB121" s="33">
        <v>0</v>
      </c>
      <c r="AC121" s="33">
        <v>0</v>
      </c>
      <c r="AD121" s="33">
        <v>0</v>
      </c>
      <c r="AE121" s="33">
        <v>0</v>
      </c>
      <c r="AF121" s="33">
        <v>0</v>
      </c>
      <c r="AG121" s="33">
        <v>0</v>
      </c>
      <c r="AH121" t="s">
        <v>234</v>
      </c>
      <c r="AI121" s="34">
        <v>5</v>
      </c>
    </row>
    <row r="122" spans="1:35" x14ac:dyDescent="0.25">
      <c r="A122" t="s">
        <v>1061</v>
      </c>
      <c r="B122" t="s">
        <v>663</v>
      </c>
      <c r="C122" t="s">
        <v>938</v>
      </c>
      <c r="D122" t="s">
        <v>1034</v>
      </c>
      <c r="E122" s="33">
        <v>59.944444444444443</v>
      </c>
      <c r="F122" s="33">
        <v>5.2444444444444445</v>
      </c>
      <c r="G122" s="33">
        <v>0.24444444444444444</v>
      </c>
      <c r="H122" s="33">
        <v>0.62344444444444447</v>
      </c>
      <c r="I122" s="33">
        <v>0.18888888888888888</v>
      </c>
      <c r="J122" s="33">
        <v>0</v>
      </c>
      <c r="K122" s="33">
        <v>0</v>
      </c>
      <c r="L122" s="33">
        <v>1.7480000000000002</v>
      </c>
      <c r="M122" s="33">
        <v>0</v>
      </c>
      <c r="N122" s="33">
        <v>0</v>
      </c>
      <c r="O122" s="33">
        <v>0</v>
      </c>
      <c r="P122" s="33">
        <v>4.8948888888888904</v>
      </c>
      <c r="Q122" s="33">
        <v>9.6433333333333309</v>
      </c>
      <c r="R122" s="33">
        <v>0.24252826691380905</v>
      </c>
      <c r="S122" s="33">
        <v>1.6452222222222228</v>
      </c>
      <c r="T122" s="33">
        <v>4.4457777777777787</v>
      </c>
      <c r="U122" s="33">
        <v>0</v>
      </c>
      <c r="V122" s="33">
        <v>0.10161075069508807</v>
      </c>
      <c r="W122" s="33">
        <v>1.2959999999999998</v>
      </c>
      <c r="X122" s="33">
        <v>3.7453333333333343</v>
      </c>
      <c r="Y122" s="33">
        <v>0</v>
      </c>
      <c r="Z122" s="33">
        <v>8.4100092678405944E-2</v>
      </c>
      <c r="AA122" s="33">
        <v>0</v>
      </c>
      <c r="AB122" s="33">
        <v>0</v>
      </c>
      <c r="AC122" s="33">
        <v>0</v>
      </c>
      <c r="AD122" s="33">
        <v>0</v>
      </c>
      <c r="AE122" s="33">
        <v>0</v>
      </c>
      <c r="AF122" s="33">
        <v>0</v>
      </c>
      <c r="AG122" s="33">
        <v>0</v>
      </c>
      <c r="AH122" t="s">
        <v>309</v>
      </c>
      <c r="AI122" s="34">
        <v>5</v>
      </c>
    </row>
    <row r="123" spans="1:35" x14ac:dyDescent="0.25">
      <c r="A123" t="s">
        <v>1061</v>
      </c>
      <c r="B123" t="s">
        <v>445</v>
      </c>
      <c r="C123" t="s">
        <v>811</v>
      </c>
      <c r="D123" t="s">
        <v>983</v>
      </c>
      <c r="E123" s="33">
        <v>87.388888888888886</v>
      </c>
      <c r="F123" s="33">
        <v>5.5111111111111111</v>
      </c>
      <c r="G123" s="33">
        <v>0.26666666666666666</v>
      </c>
      <c r="H123" s="33">
        <v>0.46666666666666667</v>
      </c>
      <c r="I123" s="33">
        <v>4.9222222222222225</v>
      </c>
      <c r="J123" s="33">
        <v>0</v>
      </c>
      <c r="K123" s="33">
        <v>0</v>
      </c>
      <c r="L123" s="33">
        <v>1.2722222222222221</v>
      </c>
      <c r="M123" s="33">
        <v>9.969111111111113</v>
      </c>
      <c r="N123" s="33">
        <v>0</v>
      </c>
      <c r="O123" s="33">
        <v>0.11407755880483156</v>
      </c>
      <c r="P123" s="33">
        <v>10.571444444444444</v>
      </c>
      <c r="Q123" s="33">
        <v>0</v>
      </c>
      <c r="R123" s="33">
        <v>0.1209701207883026</v>
      </c>
      <c r="S123" s="33">
        <v>5.5851111111111091</v>
      </c>
      <c r="T123" s="33">
        <v>6.7462222222222215</v>
      </c>
      <c r="U123" s="33">
        <v>0</v>
      </c>
      <c r="V123" s="33">
        <v>0.1411087094723458</v>
      </c>
      <c r="W123" s="33">
        <v>10.002333333333331</v>
      </c>
      <c r="X123" s="33">
        <v>5.0333333333333334E-2</v>
      </c>
      <c r="Y123" s="33">
        <v>0</v>
      </c>
      <c r="Z123" s="33">
        <v>0.1150336935791481</v>
      </c>
      <c r="AA123" s="33">
        <v>0</v>
      </c>
      <c r="AB123" s="33">
        <v>0</v>
      </c>
      <c r="AC123" s="33">
        <v>0</v>
      </c>
      <c r="AD123" s="33">
        <v>0</v>
      </c>
      <c r="AE123" s="33">
        <v>0</v>
      </c>
      <c r="AF123" s="33">
        <v>0</v>
      </c>
      <c r="AG123" s="33">
        <v>0</v>
      </c>
      <c r="AH123" t="s">
        <v>87</v>
      </c>
      <c r="AI123" s="34">
        <v>5</v>
      </c>
    </row>
    <row r="124" spans="1:35" x14ac:dyDescent="0.25">
      <c r="A124" t="s">
        <v>1061</v>
      </c>
      <c r="B124" t="s">
        <v>665</v>
      </c>
      <c r="C124" t="s">
        <v>939</v>
      </c>
      <c r="D124" t="s">
        <v>1031</v>
      </c>
      <c r="E124" s="33">
        <v>28.866666666666667</v>
      </c>
      <c r="F124" s="33">
        <v>5.6888888888888891</v>
      </c>
      <c r="G124" s="33">
        <v>0</v>
      </c>
      <c r="H124" s="33">
        <v>0.26733333333333337</v>
      </c>
      <c r="I124" s="33">
        <v>0.4</v>
      </c>
      <c r="J124" s="33">
        <v>0</v>
      </c>
      <c r="K124" s="33">
        <v>0</v>
      </c>
      <c r="L124" s="33">
        <v>1.0203333333333331</v>
      </c>
      <c r="M124" s="33">
        <v>4.7282222222222225</v>
      </c>
      <c r="N124" s="33">
        <v>0</v>
      </c>
      <c r="O124" s="33">
        <v>0.16379522709776753</v>
      </c>
      <c r="P124" s="33">
        <v>3.6293333333333333</v>
      </c>
      <c r="Q124" s="33">
        <v>3.850222222222222</v>
      </c>
      <c r="R124" s="33">
        <v>0.25910700538876058</v>
      </c>
      <c r="S124" s="33">
        <v>1.0765555555555555</v>
      </c>
      <c r="T124" s="33">
        <v>3.2444444444444442E-2</v>
      </c>
      <c r="U124" s="33">
        <v>0</v>
      </c>
      <c r="V124" s="33">
        <v>3.8418013856812934E-2</v>
      </c>
      <c r="W124" s="33">
        <v>0.20411111111111113</v>
      </c>
      <c r="X124" s="33">
        <v>0.88788888888888873</v>
      </c>
      <c r="Y124" s="33">
        <v>0</v>
      </c>
      <c r="Z124" s="33">
        <v>3.7829099307159345E-2</v>
      </c>
      <c r="AA124" s="33">
        <v>0</v>
      </c>
      <c r="AB124" s="33">
        <v>0</v>
      </c>
      <c r="AC124" s="33">
        <v>0</v>
      </c>
      <c r="AD124" s="33">
        <v>0</v>
      </c>
      <c r="AE124" s="33">
        <v>0</v>
      </c>
      <c r="AF124" s="33">
        <v>0</v>
      </c>
      <c r="AG124" s="33">
        <v>0</v>
      </c>
      <c r="AH124" t="s">
        <v>311</v>
      </c>
      <c r="AI124" s="34">
        <v>5</v>
      </c>
    </row>
    <row r="125" spans="1:35" x14ac:dyDescent="0.25">
      <c r="A125" t="s">
        <v>1061</v>
      </c>
      <c r="B125" t="s">
        <v>394</v>
      </c>
      <c r="C125" t="s">
        <v>780</v>
      </c>
      <c r="D125" t="s">
        <v>954</v>
      </c>
      <c r="E125" s="33">
        <v>36.955555555555556</v>
      </c>
      <c r="F125" s="33">
        <v>5.6888888888888891</v>
      </c>
      <c r="G125" s="33">
        <v>7.7777777777777779E-2</v>
      </c>
      <c r="H125" s="33">
        <v>0.25555555555555554</v>
      </c>
      <c r="I125" s="33">
        <v>3.2666666666666666</v>
      </c>
      <c r="J125" s="33">
        <v>0</v>
      </c>
      <c r="K125" s="33">
        <v>0</v>
      </c>
      <c r="L125" s="33">
        <v>0.76055555555555576</v>
      </c>
      <c r="M125" s="33">
        <v>0</v>
      </c>
      <c r="N125" s="33">
        <v>0</v>
      </c>
      <c r="O125" s="33">
        <v>0</v>
      </c>
      <c r="P125" s="33">
        <v>5.7905555555555575</v>
      </c>
      <c r="Q125" s="33">
        <v>0</v>
      </c>
      <c r="R125" s="33">
        <v>0.15668971737823217</v>
      </c>
      <c r="S125" s="33">
        <v>1.7771111111111111</v>
      </c>
      <c r="T125" s="33">
        <v>0.99988888888888894</v>
      </c>
      <c r="U125" s="33">
        <v>0</v>
      </c>
      <c r="V125" s="33">
        <v>7.5144317498496691E-2</v>
      </c>
      <c r="W125" s="33">
        <v>1.3418888888888889</v>
      </c>
      <c r="X125" s="33">
        <v>1.8503333333333334</v>
      </c>
      <c r="Y125" s="33">
        <v>0</v>
      </c>
      <c r="Z125" s="33">
        <v>8.6380036079374625E-2</v>
      </c>
      <c r="AA125" s="33">
        <v>0</v>
      </c>
      <c r="AB125" s="33">
        <v>0</v>
      </c>
      <c r="AC125" s="33">
        <v>0</v>
      </c>
      <c r="AD125" s="33">
        <v>0</v>
      </c>
      <c r="AE125" s="33">
        <v>0</v>
      </c>
      <c r="AF125" s="33">
        <v>0</v>
      </c>
      <c r="AG125" s="33">
        <v>0</v>
      </c>
      <c r="AH125" t="s">
        <v>34</v>
      </c>
      <c r="AI125" s="34">
        <v>5</v>
      </c>
    </row>
    <row r="126" spans="1:35" x14ac:dyDescent="0.25">
      <c r="A126" t="s">
        <v>1061</v>
      </c>
      <c r="B126" t="s">
        <v>411</v>
      </c>
      <c r="C126" t="s">
        <v>789</v>
      </c>
      <c r="D126" t="s">
        <v>995</v>
      </c>
      <c r="E126" s="33">
        <v>66.233333333333334</v>
      </c>
      <c r="F126" s="33">
        <v>4.8555555555555552</v>
      </c>
      <c r="G126" s="33">
        <v>0.33333333333333331</v>
      </c>
      <c r="H126" s="33">
        <v>0.3611111111111111</v>
      </c>
      <c r="I126" s="33">
        <v>3.3222222222222224</v>
      </c>
      <c r="J126" s="33">
        <v>0</v>
      </c>
      <c r="K126" s="33">
        <v>0</v>
      </c>
      <c r="L126" s="33">
        <v>3.4346666666666681</v>
      </c>
      <c r="M126" s="33">
        <v>9.9315555555555566</v>
      </c>
      <c r="N126" s="33">
        <v>0</v>
      </c>
      <c r="O126" s="33">
        <v>0.14994799530280156</v>
      </c>
      <c r="P126" s="33">
        <v>5.3164444444444454</v>
      </c>
      <c r="Q126" s="33">
        <v>10.182222222222221</v>
      </c>
      <c r="R126" s="33">
        <v>0.2340010065425264</v>
      </c>
      <c r="S126" s="33">
        <v>2.9843333333333328</v>
      </c>
      <c r="T126" s="33">
        <v>4.7439999999999998</v>
      </c>
      <c r="U126" s="33">
        <v>0</v>
      </c>
      <c r="V126" s="33">
        <v>0.11668344237544034</v>
      </c>
      <c r="W126" s="33">
        <v>3.4628888888888891</v>
      </c>
      <c r="X126" s="33">
        <v>4.5708888888888888</v>
      </c>
      <c r="Y126" s="33">
        <v>0</v>
      </c>
      <c r="Z126" s="33">
        <v>0.12129508471732932</v>
      </c>
      <c r="AA126" s="33">
        <v>0</v>
      </c>
      <c r="AB126" s="33">
        <v>0</v>
      </c>
      <c r="AC126" s="33">
        <v>0</v>
      </c>
      <c r="AD126" s="33">
        <v>0</v>
      </c>
      <c r="AE126" s="33">
        <v>0</v>
      </c>
      <c r="AF126" s="33">
        <v>0</v>
      </c>
      <c r="AG126" s="33">
        <v>0</v>
      </c>
      <c r="AH126" t="s">
        <v>51</v>
      </c>
      <c r="AI126" s="34">
        <v>5</v>
      </c>
    </row>
    <row r="127" spans="1:35" x14ac:dyDescent="0.25">
      <c r="A127" t="s">
        <v>1061</v>
      </c>
      <c r="B127" t="s">
        <v>667</v>
      </c>
      <c r="C127" t="s">
        <v>751</v>
      </c>
      <c r="D127" t="s">
        <v>1033</v>
      </c>
      <c r="E127" s="33">
        <v>26.066666666666666</v>
      </c>
      <c r="F127" s="33">
        <v>4.9777777777777779</v>
      </c>
      <c r="G127" s="33">
        <v>1.1111111111111112E-2</v>
      </c>
      <c r="H127" s="33">
        <v>0.24444444444444444</v>
      </c>
      <c r="I127" s="33">
        <v>0.26666666666666666</v>
      </c>
      <c r="J127" s="33">
        <v>0</v>
      </c>
      <c r="K127" s="33">
        <v>0</v>
      </c>
      <c r="L127" s="33">
        <v>1.1007777777777774</v>
      </c>
      <c r="M127" s="33">
        <v>0</v>
      </c>
      <c r="N127" s="33">
        <v>4.8373333333333335</v>
      </c>
      <c r="O127" s="33">
        <v>0.18557544757033248</v>
      </c>
      <c r="P127" s="33">
        <v>0.18288888888888891</v>
      </c>
      <c r="Q127" s="33">
        <v>5.1510000000000025</v>
      </c>
      <c r="R127" s="33">
        <v>0.20462489343563522</v>
      </c>
      <c r="S127" s="33">
        <v>0.74622222222222223</v>
      </c>
      <c r="T127" s="33">
        <v>0.22444444444444445</v>
      </c>
      <c r="U127" s="33">
        <v>0</v>
      </c>
      <c r="V127" s="33">
        <v>3.7237851662404092E-2</v>
      </c>
      <c r="W127" s="33">
        <v>0.91555555555555534</v>
      </c>
      <c r="X127" s="33">
        <v>0.47644444444444439</v>
      </c>
      <c r="Y127" s="33">
        <v>0</v>
      </c>
      <c r="Z127" s="33">
        <v>5.3401534526854207E-2</v>
      </c>
      <c r="AA127" s="33">
        <v>0</v>
      </c>
      <c r="AB127" s="33">
        <v>0</v>
      </c>
      <c r="AC127" s="33">
        <v>0</v>
      </c>
      <c r="AD127" s="33">
        <v>0</v>
      </c>
      <c r="AE127" s="33">
        <v>0</v>
      </c>
      <c r="AF127" s="33">
        <v>0</v>
      </c>
      <c r="AG127" s="33">
        <v>0</v>
      </c>
      <c r="AH127" t="s">
        <v>313</v>
      </c>
      <c r="AI127" s="34">
        <v>5</v>
      </c>
    </row>
    <row r="128" spans="1:35" x14ac:dyDescent="0.25">
      <c r="A128" t="s">
        <v>1061</v>
      </c>
      <c r="B128" t="s">
        <v>640</v>
      </c>
      <c r="C128" t="s">
        <v>922</v>
      </c>
      <c r="D128" t="s">
        <v>1033</v>
      </c>
      <c r="E128" s="33">
        <v>60.43333333333333</v>
      </c>
      <c r="F128" s="33">
        <v>4.7111111111111112</v>
      </c>
      <c r="G128" s="33">
        <v>0.13333333333333333</v>
      </c>
      <c r="H128" s="33">
        <v>0.45555555555555555</v>
      </c>
      <c r="I128" s="33">
        <v>0.6333333333333333</v>
      </c>
      <c r="J128" s="33">
        <v>0</v>
      </c>
      <c r="K128" s="33">
        <v>0</v>
      </c>
      <c r="L128" s="33">
        <v>1.7600000000000005</v>
      </c>
      <c r="M128" s="33">
        <v>0</v>
      </c>
      <c r="N128" s="33">
        <v>5.2107777777777784</v>
      </c>
      <c r="O128" s="33">
        <v>8.6223570509284808E-2</v>
      </c>
      <c r="P128" s="33">
        <v>5.2598888888888897</v>
      </c>
      <c r="Q128" s="33">
        <v>8.2338888888888917</v>
      </c>
      <c r="R128" s="33">
        <v>0.22328369185512051</v>
      </c>
      <c r="S128" s="33">
        <v>3.0435555555555545</v>
      </c>
      <c r="T128" s="33">
        <v>0.29699999999999999</v>
      </c>
      <c r="U128" s="33">
        <v>0</v>
      </c>
      <c r="V128" s="33">
        <v>5.5276705276705265E-2</v>
      </c>
      <c r="W128" s="33">
        <v>0.66500000000000015</v>
      </c>
      <c r="X128" s="33">
        <v>2.8891111111111103</v>
      </c>
      <c r="Y128" s="33">
        <v>0</v>
      </c>
      <c r="Z128" s="33">
        <v>5.8810443096157371E-2</v>
      </c>
      <c r="AA128" s="33">
        <v>0</v>
      </c>
      <c r="AB128" s="33">
        <v>0</v>
      </c>
      <c r="AC128" s="33">
        <v>0</v>
      </c>
      <c r="AD128" s="33">
        <v>0</v>
      </c>
      <c r="AE128" s="33">
        <v>0</v>
      </c>
      <c r="AF128" s="33">
        <v>0</v>
      </c>
      <c r="AG128" s="33">
        <v>0</v>
      </c>
      <c r="AH128" t="s">
        <v>286</v>
      </c>
      <c r="AI128" s="34">
        <v>5</v>
      </c>
    </row>
    <row r="129" spans="1:35" x14ac:dyDescent="0.25">
      <c r="A129" t="s">
        <v>1061</v>
      </c>
      <c r="B129" t="s">
        <v>467</v>
      </c>
      <c r="C129" t="s">
        <v>752</v>
      </c>
      <c r="D129" t="s">
        <v>1006</v>
      </c>
      <c r="E129" s="33">
        <v>21.244444444444444</v>
      </c>
      <c r="F129" s="33">
        <v>3.0222222222222221</v>
      </c>
      <c r="G129" s="33">
        <v>0.26666666666666666</v>
      </c>
      <c r="H129" s="33">
        <v>0.22222222222222221</v>
      </c>
      <c r="I129" s="33">
        <v>0.53333333333333333</v>
      </c>
      <c r="J129" s="33">
        <v>0</v>
      </c>
      <c r="K129" s="33">
        <v>0</v>
      </c>
      <c r="L129" s="33">
        <v>0.10977777777777777</v>
      </c>
      <c r="M129" s="33">
        <v>0</v>
      </c>
      <c r="N129" s="33">
        <v>0</v>
      </c>
      <c r="O129" s="33">
        <v>0</v>
      </c>
      <c r="P129" s="33">
        <v>5.0391111111111107</v>
      </c>
      <c r="Q129" s="33">
        <v>2.7484444444444449</v>
      </c>
      <c r="R129" s="33">
        <v>0.3665690376569038</v>
      </c>
      <c r="S129" s="33">
        <v>0.27500000000000002</v>
      </c>
      <c r="T129" s="33">
        <v>1.6738888888888885</v>
      </c>
      <c r="U129" s="33">
        <v>0</v>
      </c>
      <c r="V129" s="33">
        <v>9.1736401673640153E-2</v>
      </c>
      <c r="W129" s="33">
        <v>0.3968888888888889</v>
      </c>
      <c r="X129" s="33">
        <v>2.8822222222222225</v>
      </c>
      <c r="Y129" s="33">
        <v>0</v>
      </c>
      <c r="Z129" s="33">
        <v>0.15435146443514647</v>
      </c>
      <c r="AA129" s="33">
        <v>0</v>
      </c>
      <c r="AB129" s="33">
        <v>0</v>
      </c>
      <c r="AC129" s="33">
        <v>0</v>
      </c>
      <c r="AD129" s="33">
        <v>0</v>
      </c>
      <c r="AE129" s="33">
        <v>0</v>
      </c>
      <c r="AF129" s="33">
        <v>0</v>
      </c>
      <c r="AG129" s="33">
        <v>0</v>
      </c>
      <c r="AH129" t="s">
        <v>109</v>
      </c>
      <c r="AI129" s="34">
        <v>5</v>
      </c>
    </row>
    <row r="130" spans="1:35" x14ac:dyDescent="0.25">
      <c r="A130" t="s">
        <v>1061</v>
      </c>
      <c r="B130" t="s">
        <v>596</v>
      </c>
      <c r="C130" t="s">
        <v>898</v>
      </c>
      <c r="D130" t="s">
        <v>994</v>
      </c>
      <c r="E130" s="33">
        <v>28.111111111111111</v>
      </c>
      <c r="F130" s="33">
        <v>0</v>
      </c>
      <c r="G130" s="33">
        <v>8.8888888888888892E-2</v>
      </c>
      <c r="H130" s="33">
        <v>0.18611111111111112</v>
      </c>
      <c r="I130" s="33">
        <v>0.71111111111111114</v>
      </c>
      <c r="J130" s="33">
        <v>0</v>
      </c>
      <c r="K130" s="33">
        <v>0</v>
      </c>
      <c r="L130" s="33">
        <v>0.56644444444444442</v>
      </c>
      <c r="M130" s="33">
        <v>4.4051111111111103</v>
      </c>
      <c r="N130" s="33">
        <v>0</v>
      </c>
      <c r="O130" s="33">
        <v>0.15670355731225294</v>
      </c>
      <c r="P130" s="33">
        <v>4.7506666666666657</v>
      </c>
      <c r="Q130" s="33">
        <v>7.2595555555555569</v>
      </c>
      <c r="R130" s="33">
        <v>0.4272411067193676</v>
      </c>
      <c r="S130" s="33">
        <v>0.40211111111111109</v>
      </c>
      <c r="T130" s="33">
        <v>0.85955555555555574</v>
      </c>
      <c r="U130" s="33">
        <v>0</v>
      </c>
      <c r="V130" s="33">
        <v>4.4881422924901188E-2</v>
      </c>
      <c r="W130" s="33">
        <v>0.53788888888888886</v>
      </c>
      <c r="X130" s="33">
        <v>0.89488888888888907</v>
      </c>
      <c r="Y130" s="33">
        <v>0</v>
      </c>
      <c r="Z130" s="33">
        <v>5.0968379446640323E-2</v>
      </c>
      <c r="AA130" s="33">
        <v>5.5555555555555552E-2</v>
      </c>
      <c r="AB130" s="33">
        <v>0</v>
      </c>
      <c r="AC130" s="33">
        <v>0</v>
      </c>
      <c r="AD130" s="33">
        <v>0</v>
      </c>
      <c r="AE130" s="33">
        <v>0</v>
      </c>
      <c r="AF130" s="33">
        <v>0</v>
      </c>
      <c r="AG130" s="33">
        <v>0</v>
      </c>
      <c r="AH130" t="s">
        <v>241</v>
      </c>
      <c r="AI130" s="34">
        <v>5</v>
      </c>
    </row>
    <row r="131" spans="1:35" x14ac:dyDescent="0.25">
      <c r="A131" t="s">
        <v>1061</v>
      </c>
      <c r="B131" t="s">
        <v>436</v>
      </c>
      <c r="C131" t="s">
        <v>807</v>
      </c>
      <c r="D131" t="s">
        <v>957</v>
      </c>
      <c r="E131" s="33">
        <v>117.05555555555556</v>
      </c>
      <c r="F131" s="33">
        <v>5.2111111111111112</v>
      </c>
      <c r="G131" s="33">
        <v>2.2222222222222223E-2</v>
      </c>
      <c r="H131" s="33">
        <v>0.68611111111111112</v>
      </c>
      <c r="I131" s="33">
        <v>0.72222222222222221</v>
      </c>
      <c r="J131" s="33">
        <v>0</v>
      </c>
      <c r="K131" s="33">
        <v>0</v>
      </c>
      <c r="L131" s="33">
        <v>2.3744444444444444</v>
      </c>
      <c r="M131" s="33">
        <v>18.233333333333334</v>
      </c>
      <c r="N131" s="33">
        <v>0</v>
      </c>
      <c r="O131" s="33">
        <v>0.15576649264356907</v>
      </c>
      <c r="P131" s="33">
        <v>5.0697777777777775</v>
      </c>
      <c r="Q131" s="33">
        <v>13.622555555555563</v>
      </c>
      <c r="R131" s="33">
        <v>0.15968770764119608</v>
      </c>
      <c r="S131" s="33">
        <v>3.5385555555555559</v>
      </c>
      <c r="T131" s="33">
        <v>3.1047777777777772</v>
      </c>
      <c r="U131" s="33">
        <v>0</v>
      </c>
      <c r="V131" s="33">
        <v>5.6753678215472232E-2</v>
      </c>
      <c r="W131" s="33">
        <v>1.9274444444444445</v>
      </c>
      <c r="X131" s="33">
        <v>5.5112222222222238</v>
      </c>
      <c r="Y131" s="33">
        <v>0</v>
      </c>
      <c r="Z131" s="33">
        <v>6.3548172757475097E-2</v>
      </c>
      <c r="AA131" s="33">
        <v>0.4777777777777778</v>
      </c>
      <c r="AB131" s="33">
        <v>0</v>
      </c>
      <c r="AC131" s="33">
        <v>0</v>
      </c>
      <c r="AD131" s="33">
        <v>0</v>
      </c>
      <c r="AE131" s="33">
        <v>0</v>
      </c>
      <c r="AF131" s="33">
        <v>0</v>
      </c>
      <c r="AG131" s="33">
        <v>0</v>
      </c>
      <c r="AH131" t="s">
        <v>78</v>
      </c>
      <c r="AI131" s="34">
        <v>5</v>
      </c>
    </row>
    <row r="132" spans="1:35" x14ac:dyDescent="0.25">
      <c r="A132" t="s">
        <v>1061</v>
      </c>
      <c r="B132" t="s">
        <v>436</v>
      </c>
      <c r="C132" t="s">
        <v>859</v>
      </c>
      <c r="D132" t="s">
        <v>1021</v>
      </c>
      <c r="E132" s="33">
        <v>55.011111111111113</v>
      </c>
      <c r="F132" s="33">
        <v>5.3888888888888893</v>
      </c>
      <c r="G132" s="33">
        <v>0</v>
      </c>
      <c r="H132" s="33">
        <v>0.43055555555555558</v>
      </c>
      <c r="I132" s="33">
        <v>0.27777777777777779</v>
      </c>
      <c r="J132" s="33">
        <v>0</v>
      </c>
      <c r="K132" s="33">
        <v>7.7777777777777779E-2</v>
      </c>
      <c r="L132" s="33">
        <v>0.14499999999999999</v>
      </c>
      <c r="M132" s="33">
        <v>5.552777777777778</v>
      </c>
      <c r="N132" s="33">
        <v>0</v>
      </c>
      <c r="O132" s="33">
        <v>0.10093920420117149</v>
      </c>
      <c r="P132" s="33">
        <v>4.5472222222222225</v>
      </c>
      <c r="Q132" s="33">
        <v>15.727777777777778</v>
      </c>
      <c r="R132" s="33">
        <v>0.36856190668551803</v>
      </c>
      <c r="S132" s="33">
        <v>3.2687777777777782</v>
      </c>
      <c r="T132" s="33">
        <v>0.18933333333333333</v>
      </c>
      <c r="U132" s="33">
        <v>0</v>
      </c>
      <c r="V132" s="33">
        <v>6.2862048071096757E-2</v>
      </c>
      <c r="W132" s="33">
        <v>0.95822222222222231</v>
      </c>
      <c r="X132" s="33">
        <v>4.3952222222222233</v>
      </c>
      <c r="Y132" s="33">
        <v>0</v>
      </c>
      <c r="Z132" s="33">
        <v>9.7315693799232494E-2</v>
      </c>
      <c r="AA132" s="33">
        <v>8.8888888888888892E-2</v>
      </c>
      <c r="AB132" s="33">
        <v>0</v>
      </c>
      <c r="AC132" s="33">
        <v>0</v>
      </c>
      <c r="AD132" s="33">
        <v>0</v>
      </c>
      <c r="AE132" s="33">
        <v>0</v>
      </c>
      <c r="AF132" s="33">
        <v>0</v>
      </c>
      <c r="AG132" s="33">
        <v>0</v>
      </c>
      <c r="AH132" t="s">
        <v>168</v>
      </c>
      <c r="AI132" s="34">
        <v>5</v>
      </c>
    </row>
    <row r="133" spans="1:35" x14ac:dyDescent="0.25">
      <c r="A133" t="s">
        <v>1061</v>
      </c>
      <c r="B133" t="s">
        <v>555</v>
      </c>
      <c r="C133" t="s">
        <v>754</v>
      </c>
      <c r="D133" t="s">
        <v>1026</v>
      </c>
      <c r="E133" s="33">
        <v>104.2</v>
      </c>
      <c r="F133" s="33">
        <v>5.6</v>
      </c>
      <c r="G133" s="33">
        <v>2.2222222222222223E-2</v>
      </c>
      <c r="H133" s="33">
        <v>0.58377777777777773</v>
      </c>
      <c r="I133" s="33">
        <v>3.3777777777777778</v>
      </c>
      <c r="J133" s="33">
        <v>0</v>
      </c>
      <c r="K133" s="33">
        <v>0</v>
      </c>
      <c r="L133" s="33">
        <v>2.2611111111111111</v>
      </c>
      <c r="M133" s="33">
        <v>0</v>
      </c>
      <c r="N133" s="33">
        <v>11.111111111111111</v>
      </c>
      <c r="O133" s="33">
        <v>0.10663254425250586</v>
      </c>
      <c r="P133" s="33">
        <v>6.7361111111111107</v>
      </c>
      <c r="Q133" s="33">
        <v>33.699444444444445</v>
      </c>
      <c r="R133" s="33">
        <v>0.38805715504371929</v>
      </c>
      <c r="S133" s="33">
        <v>8.344444444444445</v>
      </c>
      <c r="T133" s="33">
        <v>0</v>
      </c>
      <c r="U133" s="33">
        <v>0</v>
      </c>
      <c r="V133" s="33">
        <v>8.0081040733631911E-2</v>
      </c>
      <c r="W133" s="33">
        <v>9.4722222222222214</v>
      </c>
      <c r="X133" s="33">
        <v>4.0194444444444448</v>
      </c>
      <c r="Y133" s="33">
        <v>0</v>
      </c>
      <c r="Z133" s="33">
        <v>0.12947856685860526</v>
      </c>
      <c r="AA133" s="33">
        <v>0</v>
      </c>
      <c r="AB133" s="33">
        <v>0</v>
      </c>
      <c r="AC133" s="33">
        <v>0</v>
      </c>
      <c r="AD133" s="33">
        <v>0</v>
      </c>
      <c r="AE133" s="33">
        <v>0</v>
      </c>
      <c r="AF133" s="33">
        <v>0</v>
      </c>
      <c r="AG133" s="33">
        <v>0</v>
      </c>
      <c r="AH133" t="s">
        <v>199</v>
      </c>
      <c r="AI133" s="34">
        <v>5</v>
      </c>
    </row>
    <row r="134" spans="1:35" x14ac:dyDescent="0.25">
      <c r="A134" t="s">
        <v>1061</v>
      </c>
      <c r="B134" t="s">
        <v>702</v>
      </c>
      <c r="C134" t="s">
        <v>748</v>
      </c>
      <c r="D134" t="s">
        <v>983</v>
      </c>
      <c r="E134" s="33">
        <v>19.966666666666665</v>
      </c>
      <c r="F134" s="33">
        <v>3.8222222222222224</v>
      </c>
      <c r="G134" s="33">
        <v>2.2222222222222223E-2</v>
      </c>
      <c r="H134" s="33">
        <v>0.11666666666666667</v>
      </c>
      <c r="I134" s="33">
        <v>6.6666666666666666E-2</v>
      </c>
      <c r="J134" s="33">
        <v>0</v>
      </c>
      <c r="K134" s="33">
        <v>0</v>
      </c>
      <c r="L134" s="33">
        <v>0</v>
      </c>
      <c r="M134" s="33">
        <v>0</v>
      </c>
      <c r="N134" s="33">
        <v>3.7111111111111112</v>
      </c>
      <c r="O134" s="33">
        <v>0.18586533110740125</v>
      </c>
      <c r="P134" s="33">
        <v>0.71111111111111114</v>
      </c>
      <c r="Q134" s="33">
        <v>2.6416666666666666</v>
      </c>
      <c r="R134" s="33">
        <v>0.16791875347801893</v>
      </c>
      <c r="S134" s="33">
        <v>0</v>
      </c>
      <c r="T134" s="33">
        <v>0</v>
      </c>
      <c r="U134" s="33">
        <v>0</v>
      </c>
      <c r="V134" s="33">
        <v>0</v>
      </c>
      <c r="W134" s="33">
        <v>0</v>
      </c>
      <c r="X134" s="33">
        <v>0</v>
      </c>
      <c r="Y134" s="33">
        <v>0</v>
      </c>
      <c r="Z134" s="33">
        <v>0</v>
      </c>
      <c r="AA134" s="33">
        <v>0</v>
      </c>
      <c r="AB134" s="33">
        <v>0</v>
      </c>
      <c r="AC134" s="33">
        <v>0</v>
      </c>
      <c r="AD134" s="33">
        <v>0</v>
      </c>
      <c r="AE134" s="33">
        <v>0</v>
      </c>
      <c r="AF134" s="33">
        <v>0</v>
      </c>
      <c r="AG134" s="33">
        <v>0</v>
      </c>
      <c r="AH134" t="s">
        <v>349</v>
      </c>
      <c r="AI134" s="34">
        <v>5</v>
      </c>
    </row>
    <row r="135" spans="1:35" x14ac:dyDescent="0.25">
      <c r="A135" t="s">
        <v>1061</v>
      </c>
      <c r="B135" t="s">
        <v>510</v>
      </c>
      <c r="C135" t="s">
        <v>759</v>
      </c>
      <c r="D135" t="s">
        <v>1017</v>
      </c>
      <c r="E135" s="33">
        <v>68.577777777777783</v>
      </c>
      <c r="F135" s="33">
        <v>5.1555555555555559</v>
      </c>
      <c r="G135" s="33">
        <v>0.15555555555555556</v>
      </c>
      <c r="H135" s="33">
        <v>0.7</v>
      </c>
      <c r="I135" s="33">
        <v>5.177777777777778</v>
      </c>
      <c r="J135" s="33">
        <v>0</v>
      </c>
      <c r="K135" s="33">
        <v>0</v>
      </c>
      <c r="L135" s="33">
        <v>1.005333333333333</v>
      </c>
      <c r="M135" s="33">
        <v>5.2</v>
      </c>
      <c r="N135" s="33">
        <v>0</v>
      </c>
      <c r="O135" s="33">
        <v>7.5826312378483474E-2</v>
      </c>
      <c r="P135" s="33">
        <v>4.6222222222222218</v>
      </c>
      <c r="Q135" s="33">
        <v>18.06388888888889</v>
      </c>
      <c r="R135" s="33">
        <v>0.3308084899546338</v>
      </c>
      <c r="S135" s="33">
        <v>1.002</v>
      </c>
      <c r="T135" s="33">
        <v>5.0014444444444441</v>
      </c>
      <c r="U135" s="33">
        <v>0</v>
      </c>
      <c r="V135" s="33">
        <v>8.7542125729099141E-2</v>
      </c>
      <c r="W135" s="33">
        <v>1.7632222222222218</v>
      </c>
      <c r="X135" s="33">
        <v>5.9873333333333338</v>
      </c>
      <c r="Y135" s="33">
        <v>4.5</v>
      </c>
      <c r="Z135" s="33">
        <v>0.17863739468567724</v>
      </c>
      <c r="AA135" s="33">
        <v>0</v>
      </c>
      <c r="AB135" s="33">
        <v>0</v>
      </c>
      <c r="AC135" s="33">
        <v>0</v>
      </c>
      <c r="AD135" s="33">
        <v>0</v>
      </c>
      <c r="AE135" s="33">
        <v>0</v>
      </c>
      <c r="AF135" s="33">
        <v>0</v>
      </c>
      <c r="AG135" s="33">
        <v>0</v>
      </c>
      <c r="AH135" t="s">
        <v>152</v>
      </c>
      <c r="AI135" s="34">
        <v>5</v>
      </c>
    </row>
    <row r="136" spans="1:35" x14ac:dyDescent="0.25">
      <c r="A136" t="s">
        <v>1061</v>
      </c>
      <c r="B136" t="s">
        <v>628</v>
      </c>
      <c r="C136" t="s">
        <v>914</v>
      </c>
      <c r="D136" t="s">
        <v>1021</v>
      </c>
      <c r="E136" s="33">
        <v>31.344444444444445</v>
      </c>
      <c r="F136" s="33">
        <v>0</v>
      </c>
      <c r="G136" s="33">
        <v>0</v>
      </c>
      <c r="H136" s="33">
        <v>0.13333333333333333</v>
      </c>
      <c r="I136" s="33">
        <v>0.28888888888888886</v>
      </c>
      <c r="J136" s="33">
        <v>0</v>
      </c>
      <c r="K136" s="33">
        <v>0</v>
      </c>
      <c r="L136" s="33">
        <v>0.39411111111111108</v>
      </c>
      <c r="M136" s="33">
        <v>5.251222222222224</v>
      </c>
      <c r="N136" s="33">
        <v>0</v>
      </c>
      <c r="O136" s="33">
        <v>0.16753278979085437</v>
      </c>
      <c r="P136" s="33">
        <v>4.9013333333333327</v>
      </c>
      <c r="Q136" s="33">
        <v>0</v>
      </c>
      <c r="R136" s="33">
        <v>0.15637008153137183</v>
      </c>
      <c r="S136" s="33">
        <v>3.0909999999999993</v>
      </c>
      <c r="T136" s="33">
        <v>6.6556666666666677</v>
      </c>
      <c r="U136" s="33">
        <v>0</v>
      </c>
      <c r="V136" s="33">
        <v>0.31095356256646578</v>
      </c>
      <c r="W136" s="33">
        <v>3.966333333333333</v>
      </c>
      <c r="X136" s="33">
        <v>0.84811111111111082</v>
      </c>
      <c r="Y136" s="33">
        <v>0</v>
      </c>
      <c r="Z136" s="33">
        <v>0.15359801488833744</v>
      </c>
      <c r="AA136" s="33">
        <v>0</v>
      </c>
      <c r="AB136" s="33">
        <v>0</v>
      </c>
      <c r="AC136" s="33">
        <v>0</v>
      </c>
      <c r="AD136" s="33">
        <v>0</v>
      </c>
      <c r="AE136" s="33">
        <v>0</v>
      </c>
      <c r="AF136" s="33">
        <v>0</v>
      </c>
      <c r="AG136" s="33">
        <v>0</v>
      </c>
      <c r="AH136" t="s">
        <v>274</v>
      </c>
      <c r="AI136" s="34">
        <v>5</v>
      </c>
    </row>
    <row r="137" spans="1:35" x14ac:dyDescent="0.25">
      <c r="A137" t="s">
        <v>1061</v>
      </c>
      <c r="B137" t="s">
        <v>644</v>
      </c>
      <c r="C137" t="s">
        <v>925</v>
      </c>
      <c r="D137" t="s">
        <v>1035</v>
      </c>
      <c r="E137" s="33">
        <v>53.966666666666669</v>
      </c>
      <c r="F137" s="33">
        <v>5.333333333333333</v>
      </c>
      <c r="G137" s="33">
        <v>0.23333333333333334</v>
      </c>
      <c r="H137" s="33">
        <v>0.31111111111111112</v>
      </c>
      <c r="I137" s="33">
        <v>0.37777777777777777</v>
      </c>
      <c r="J137" s="33">
        <v>0</v>
      </c>
      <c r="K137" s="33">
        <v>0</v>
      </c>
      <c r="L137" s="33">
        <v>0.27144444444444438</v>
      </c>
      <c r="M137" s="33">
        <v>5.0333333333333332</v>
      </c>
      <c r="N137" s="33">
        <v>0</v>
      </c>
      <c r="O137" s="33">
        <v>9.3267449042618897E-2</v>
      </c>
      <c r="P137" s="33">
        <v>5.1166666666666663</v>
      </c>
      <c r="Q137" s="33">
        <v>15.361111111111111</v>
      </c>
      <c r="R137" s="33">
        <v>0.37945233683343627</v>
      </c>
      <c r="S137" s="33">
        <v>5.0540000000000012</v>
      </c>
      <c r="T137" s="33">
        <v>0.77455555555555566</v>
      </c>
      <c r="U137" s="33">
        <v>0</v>
      </c>
      <c r="V137" s="33">
        <v>0.10800288243771877</v>
      </c>
      <c r="W137" s="33">
        <v>1.5748888888888888</v>
      </c>
      <c r="X137" s="33">
        <v>2.9746666666666668</v>
      </c>
      <c r="Y137" s="33">
        <v>0</v>
      </c>
      <c r="Z137" s="33">
        <v>8.430306773728638E-2</v>
      </c>
      <c r="AA137" s="33">
        <v>0</v>
      </c>
      <c r="AB137" s="33">
        <v>0</v>
      </c>
      <c r="AC137" s="33">
        <v>0</v>
      </c>
      <c r="AD137" s="33">
        <v>0</v>
      </c>
      <c r="AE137" s="33">
        <v>0</v>
      </c>
      <c r="AF137" s="33">
        <v>0</v>
      </c>
      <c r="AG137" s="33">
        <v>0</v>
      </c>
      <c r="AH137" t="s">
        <v>290</v>
      </c>
      <c r="AI137" s="34">
        <v>5</v>
      </c>
    </row>
    <row r="138" spans="1:35" x14ac:dyDescent="0.25">
      <c r="A138" t="s">
        <v>1061</v>
      </c>
      <c r="B138" t="s">
        <v>360</v>
      </c>
      <c r="C138" t="s">
        <v>761</v>
      </c>
      <c r="D138" t="s">
        <v>978</v>
      </c>
      <c r="E138" s="33">
        <v>97.5</v>
      </c>
      <c r="F138" s="33">
        <v>5.5111111111111111</v>
      </c>
      <c r="G138" s="33">
        <v>6.6666666666666666E-2</v>
      </c>
      <c r="H138" s="33">
        <v>0.7</v>
      </c>
      <c r="I138" s="33">
        <v>7.9111111111111114</v>
      </c>
      <c r="J138" s="33">
        <v>0</v>
      </c>
      <c r="K138" s="33">
        <v>0</v>
      </c>
      <c r="L138" s="33">
        <v>4.0055555555555546</v>
      </c>
      <c r="M138" s="33">
        <v>10.224666666666666</v>
      </c>
      <c r="N138" s="33">
        <v>0</v>
      </c>
      <c r="O138" s="33">
        <v>0.10486837606837605</v>
      </c>
      <c r="P138" s="33">
        <v>10.241666666666667</v>
      </c>
      <c r="Q138" s="33">
        <v>23.522222222222222</v>
      </c>
      <c r="R138" s="33">
        <v>0.34629629629629627</v>
      </c>
      <c r="S138" s="33">
        <v>5.261333333333333</v>
      </c>
      <c r="T138" s="33">
        <v>19.149999999999999</v>
      </c>
      <c r="U138" s="33">
        <v>0</v>
      </c>
      <c r="V138" s="33">
        <v>0.25037264957264954</v>
      </c>
      <c r="W138" s="33">
        <v>9.5825555555555564</v>
      </c>
      <c r="X138" s="33">
        <v>15.406555555555553</v>
      </c>
      <c r="Y138" s="33">
        <v>0</v>
      </c>
      <c r="Z138" s="33">
        <v>0.25629857549857543</v>
      </c>
      <c r="AA138" s="33">
        <v>0.3</v>
      </c>
      <c r="AB138" s="33">
        <v>0</v>
      </c>
      <c r="AC138" s="33">
        <v>0</v>
      </c>
      <c r="AD138" s="33">
        <v>0</v>
      </c>
      <c r="AE138" s="33">
        <v>0</v>
      </c>
      <c r="AF138" s="33">
        <v>0</v>
      </c>
      <c r="AG138" s="33">
        <v>0</v>
      </c>
      <c r="AH138" t="s">
        <v>0</v>
      </c>
      <c r="AI138" s="34">
        <v>5</v>
      </c>
    </row>
    <row r="139" spans="1:35" x14ac:dyDescent="0.25">
      <c r="A139" t="s">
        <v>1061</v>
      </c>
      <c r="B139" t="s">
        <v>416</v>
      </c>
      <c r="C139" t="s">
        <v>793</v>
      </c>
      <c r="D139" t="s">
        <v>988</v>
      </c>
      <c r="E139" s="33">
        <v>59.31111111111111</v>
      </c>
      <c r="F139" s="33">
        <v>5.2444444444444445</v>
      </c>
      <c r="G139" s="33">
        <v>0</v>
      </c>
      <c r="H139" s="33">
        <v>0.29722222222222222</v>
      </c>
      <c r="I139" s="33">
        <v>0</v>
      </c>
      <c r="J139" s="33">
        <v>0</v>
      </c>
      <c r="K139" s="33">
        <v>0</v>
      </c>
      <c r="L139" s="33">
        <v>2.5215555555555551</v>
      </c>
      <c r="M139" s="33">
        <v>8.5694444444444446</v>
      </c>
      <c r="N139" s="33">
        <v>0</v>
      </c>
      <c r="O139" s="33">
        <v>0.14448295241663545</v>
      </c>
      <c r="P139" s="33">
        <v>5.6</v>
      </c>
      <c r="Q139" s="33">
        <v>14.189333333333334</v>
      </c>
      <c r="R139" s="33">
        <v>0.33365305357811914</v>
      </c>
      <c r="S139" s="33">
        <v>3.5695555555555569</v>
      </c>
      <c r="T139" s="33">
        <v>1.5457777777777775</v>
      </c>
      <c r="U139" s="33">
        <v>0</v>
      </c>
      <c r="V139" s="33">
        <v>8.624578493817911E-2</v>
      </c>
      <c r="W139" s="33">
        <v>3.2166666666666672</v>
      </c>
      <c r="X139" s="33">
        <v>3.9537777777777761</v>
      </c>
      <c r="Y139" s="33">
        <v>0</v>
      </c>
      <c r="Z139" s="33">
        <v>0.1208954664668415</v>
      </c>
      <c r="AA139" s="33">
        <v>0</v>
      </c>
      <c r="AB139" s="33">
        <v>0</v>
      </c>
      <c r="AC139" s="33">
        <v>0</v>
      </c>
      <c r="AD139" s="33">
        <v>0</v>
      </c>
      <c r="AE139" s="33">
        <v>0</v>
      </c>
      <c r="AF139" s="33">
        <v>0</v>
      </c>
      <c r="AG139" s="33">
        <v>0</v>
      </c>
      <c r="AH139" t="s">
        <v>56</v>
      </c>
      <c r="AI139" s="34">
        <v>5</v>
      </c>
    </row>
    <row r="140" spans="1:35" x14ac:dyDescent="0.25">
      <c r="A140" t="s">
        <v>1061</v>
      </c>
      <c r="B140" t="s">
        <v>622</v>
      </c>
      <c r="C140" t="s">
        <v>910</v>
      </c>
      <c r="D140" t="s">
        <v>1021</v>
      </c>
      <c r="E140" s="33">
        <v>28.144444444444446</v>
      </c>
      <c r="F140" s="33">
        <v>13.911111111111111</v>
      </c>
      <c r="G140" s="33">
        <v>0.28888888888888886</v>
      </c>
      <c r="H140" s="33">
        <v>0.13833333333333334</v>
      </c>
      <c r="I140" s="33">
        <v>0.3</v>
      </c>
      <c r="J140" s="33">
        <v>0</v>
      </c>
      <c r="K140" s="33">
        <v>0</v>
      </c>
      <c r="L140" s="33">
        <v>0.49122222222222223</v>
      </c>
      <c r="M140" s="33">
        <v>4.1361111111111111</v>
      </c>
      <c r="N140" s="33">
        <v>0</v>
      </c>
      <c r="O140" s="33">
        <v>0.14696012633241215</v>
      </c>
      <c r="P140" s="33">
        <v>5.4833333333333334</v>
      </c>
      <c r="Q140" s="33">
        <v>5.8944444444444448</v>
      </c>
      <c r="R140" s="33">
        <v>0.40426371891038293</v>
      </c>
      <c r="S140" s="33">
        <v>1.0458888888888891</v>
      </c>
      <c r="T140" s="33">
        <v>2.0475555555555554</v>
      </c>
      <c r="U140" s="33">
        <v>0</v>
      </c>
      <c r="V140" s="33">
        <v>0.10991314646664035</v>
      </c>
      <c r="W140" s="33">
        <v>0.96288888888888857</v>
      </c>
      <c r="X140" s="33">
        <v>5.9123333333333319</v>
      </c>
      <c r="Y140" s="33">
        <v>0</v>
      </c>
      <c r="Z140" s="33">
        <v>0.24428345834978277</v>
      </c>
      <c r="AA140" s="33">
        <v>0</v>
      </c>
      <c r="AB140" s="33">
        <v>0</v>
      </c>
      <c r="AC140" s="33">
        <v>0</v>
      </c>
      <c r="AD140" s="33">
        <v>0</v>
      </c>
      <c r="AE140" s="33">
        <v>0</v>
      </c>
      <c r="AF140" s="33">
        <v>0</v>
      </c>
      <c r="AG140" s="33">
        <v>0</v>
      </c>
      <c r="AH140" t="s">
        <v>268</v>
      </c>
      <c r="AI140" s="34">
        <v>5</v>
      </c>
    </row>
    <row r="141" spans="1:35" x14ac:dyDescent="0.25">
      <c r="A141" t="s">
        <v>1061</v>
      </c>
      <c r="B141" t="s">
        <v>595</v>
      </c>
      <c r="C141" t="s">
        <v>897</v>
      </c>
      <c r="D141" t="s">
        <v>1013</v>
      </c>
      <c r="E141" s="33">
        <v>69.411111111111111</v>
      </c>
      <c r="F141" s="33">
        <v>5.2444444444444445</v>
      </c>
      <c r="G141" s="33">
        <v>6.6666666666666666E-2</v>
      </c>
      <c r="H141" s="33">
        <v>0.58888888888888891</v>
      </c>
      <c r="I141" s="33">
        <v>1.0777777777777777</v>
      </c>
      <c r="J141" s="33">
        <v>0</v>
      </c>
      <c r="K141" s="33">
        <v>0</v>
      </c>
      <c r="L141" s="33">
        <v>0.33333333333333337</v>
      </c>
      <c r="M141" s="33">
        <v>8.4322222222222241</v>
      </c>
      <c r="N141" s="33">
        <v>0</v>
      </c>
      <c r="O141" s="33">
        <v>0.1214823115095246</v>
      </c>
      <c r="P141" s="33">
        <v>4.514333333333334</v>
      </c>
      <c r="Q141" s="33">
        <v>39.137555555555565</v>
      </c>
      <c r="R141" s="33">
        <v>0.62888906675204115</v>
      </c>
      <c r="S141" s="33">
        <v>0.95199999999999996</v>
      </c>
      <c r="T141" s="33">
        <v>3.3391111111111109</v>
      </c>
      <c r="U141" s="33">
        <v>0</v>
      </c>
      <c r="V141" s="33">
        <v>6.1821674403713771E-2</v>
      </c>
      <c r="W141" s="33">
        <v>3.4093333333333335</v>
      </c>
      <c r="X141" s="33">
        <v>2.5819999999999994</v>
      </c>
      <c r="Y141" s="33">
        <v>0</v>
      </c>
      <c r="Z141" s="33">
        <v>8.6316631983352016E-2</v>
      </c>
      <c r="AA141" s="33">
        <v>0</v>
      </c>
      <c r="AB141" s="33">
        <v>0</v>
      </c>
      <c r="AC141" s="33">
        <v>0</v>
      </c>
      <c r="AD141" s="33">
        <v>0</v>
      </c>
      <c r="AE141" s="33">
        <v>0</v>
      </c>
      <c r="AF141" s="33">
        <v>0</v>
      </c>
      <c r="AG141" s="33">
        <v>0</v>
      </c>
      <c r="AH141" t="s">
        <v>240</v>
      </c>
      <c r="AI141" s="34">
        <v>5</v>
      </c>
    </row>
    <row r="142" spans="1:35" x14ac:dyDescent="0.25">
      <c r="A142" t="s">
        <v>1061</v>
      </c>
      <c r="B142" t="s">
        <v>648</v>
      </c>
      <c r="C142" t="s">
        <v>929</v>
      </c>
      <c r="D142" t="s">
        <v>1030</v>
      </c>
      <c r="E142" s="33">
        <v>38.244444444444447</v>
      </c>
      <c r="F142" s="33">
        <v>19.588888888888889</v>
      </c>
      <c r="G142" s="33">
        <v>0</v>
      </c>
      <c r="H142" s="33">
        <v>0</v>
      </c>
      <c r="I142" s="33">
        <v>0</v>
      </c>
      <c r="J142" s="33">
        <v>0</v>
      </c>
      <c r="K142" s="33">
        <v>0</v>
      </c>
      <c r="L142" s="33">
        <v>0</v>
      </c>
      <c r="M142" s="33">
        <v>4.533888888888888</v>
      </c>
      <c r="N142" s="33">
        <v>0</v>
      </c>
      <c r="O142" s="33">
        <v>0.11855026147588608</v>
      </c>
      <c r="P142" s="33">
        <v>0</v>
      </c>
      <c r="Q142" s="33">
        <v>16.769777777777776</v>
      </c>
      <c r="R142" s="33">
        <v>0.43848925043579307</v>
      </c>
      <c r="S142" s="33">
        <v>0</v>
      </c>
      <c r="T142" s="33">
        <v>0</v>
      </c>
      <c r="U142" s="33">
        <v>0</v>
      </c>
      <c r="V142" s="33">
        <v>0</v>
      </c>
      <c r="W142" s="33">
        <v>0</v>
      </c>
      <c r="X142" s="33">
        <v>0</v>
      </c>
      <c r="Y142" s="33">
        <v>0</v>
      </c>
      <c r="Z142" s="33">
        <v>0</v>
      </c>
      <c r="AA142" s="33">
        <v>0</v>
      </c>
      <c r="AB142" s="33">
        <v>0</v>
      </c>
      <c r="AC142" s="33">
        <v>0</v>
      </c>
      <c r="AD142" s="33">
        <v>0</v>
      </c>
      <c r="AE142" s="33">
        <v>0</v>
      </c>
      <c r="AF142" s="33">
        <v>0</v>
      </c>
      <c r="AG142" s="33">
        <v>0</v>
      </c>
      <c r="AH142" t="s">
        <v>294</v>
      </c>
      <c r="AI142" s="34">
        <v>5</v>
      </c>
    </row>
    <row r="143" spans="1:35" x14ac:dyDescent="0.25">
      <c r="A143" t="s">
        <v>1061</v>
      </c>
      <c r="B143" t="s">
        <v>375</v>
      </c>
      <c r="C143" t="s">
        <v>746</v>
      </c>
      <c r="D143" t="s">
        <v>985</v>
      </c>
      <c r="E143" s="33">
        <v>112.42222222222222</v>
      </c>
      <c r="F143" s="33">
        <v>0</v>
      </c>
      <c r="G143" s="33">
        <v>8.8888888888888892E-2</v>
      </c>
      <c r="H143" s="33">
        <v>0.48333333333333334</v>
      </c>
      <c r="I143" s="33">
        <v>5.5111111111111111</v>
      </c>
      <c r="J143" s="33">
        <v>0</v>
      </c>
      <c r="K143" s="33">
        <v>0</v>
      </c>
      <c r="L143" s="33">
        <v>4.6901111111111105</v>
      </c>
      <c r="M143" s="33">
        <v>10.177777777777777</v>
      </c>
      <c r="N143" s="33">
        <v>17.2</v>
      </c>
      <c r="O143" s="33">
        <v>0.24352638861435066</v>
      </c>
      <c r="P143" s="33">
        <v>4.7333333333333334</v>
      </c>
      <c r="Q143" s="33">
        <v>23.236111111111111</v>
      </c>
      <c r="R143" s="33">
        <v>0.24878928642024117</v>
      </c>
      <c r="S143" s="33">
        <v>4.5937777777777793</v>
      </c>
      <c r="T143" s="33">
        <v>6.8983333333333325</v>
      </c>
      <c r="U143" s="33">
        <v>0</v>
      </c>
      <c r="V143" s="33">
        <v>0.10222277129867563</v>
      </c>
      <c r="W143" s="33">
        <v>3.9186666666666663</v>
      </c>
      <c r="X143" s="33">
        <v>13.769555555555556</v>
      </c>
      <c r="Y143" s="33">
        <v>0</v>
      </c>
      <c r="Z143" s="33">
        <v>0.15733741846214669</v>
      </c>
      <c r="AA143" s="33">
        <v>0</v>
      </c>
      <c r="AB143" s="33">
        <v>0</v>
      </c>
      <c r="AC143" s="33">
        <v>0</v>
      </c>
      <c r="AD143" s="33">
        <v>0</v>
      </c>
      <c r="AE143" s="33">
        <v>0</v>
      </c>
      <c r="AF143" s="33">
        <v>0</v>
      </c>
      <c r="AG143" s="33">
        <v>0</v>
      </c>
      <c r="AH143" t="s">
        <v>15</v>
      </c>
      <c r="AI143" s="34">
        <v>5</v>
      </c>
    </row>
    <row r="144" spans="1:35" x14ac:dyDescent="0.25">
      <c r="A144" t="s">
        <v>1061</v>
      </c>
      <c r="B144" t="s">
        <v>604</v>
      </c>
      <c r="C144" t="s">
        <v>902</v>
      </c>
      <c r="D144" t="s">
        <v>983</v>
      </c>
      <c r="E144" s="33">
        <v>54.977777777777774</v>
      </c>
      <c r="F144" s="33">
        <v>5.333333333333333</v>
      </c>
      <c r="G144" s="33">
        <v>0.15555555555555556</v>
      </c>
      <c r="H144" s="33">
        <v>0.33611111111111114</v>
      </c>
      <c r="I144" s="33">
        <v>5.6888888888888891</v>
      </c>
      <c r="J144" s="33">
        <v>0</v>
      </c>
      <c r="K144" s="33">
        <v>0</v>
      </c>
      <c r="L144" s="33">
        <v>1.5915555555555549</v>
      </c>
      <c r="M144" s="33">
        <v>5.5111111111111111</v>
      </c>
      <c r="N144" s="33">
        <v>0</v>
      </c>
      <c r="O144" s="33">
        <v>0.10024252223120453</v>
      </c>
      <c r="P144" s="33">
        <v>5.2444444444444445</v>
      </c>
      <c r="Q144" s="33">
        <v>13.794444444444444</v>
      </c>
      <c r="R144" s="33">
        <v>0.34630153597413099</v>
      </c>
      <c r="S144" s="33">
        <v>3.3578888888888891</v>
      </c>
      <c r="T144" s="33">
        <v>3.4887777777777784</v>
      </c>
      <c r="U144" s="33">
        <v>0</v>
      </c>
      <c r="V144" s="33">
        <v>0.12453516572352467</v>
      </c>
      <c r="W144" s="33">
        <v>1.7146666666666666</v>
      </c>
      <c r="X144" s="33">
        <v>7.4671111111111124</v>
      </c>
      <c r="Y144" s="33">
        <v>0</v>
      </c>
      <c r="Z144" s="33">
        <v>0.16700889248181086</v>
      </c>
      <c r="AA144" s="33">
        <v>0.15555555555555556</v>
      </c>
      <c r="AB144" s="33">
        <v>0</v>
      </c>
      <c r="AC144" s="33">
        <v>0</v>
      </c>
      <c r="AD144" s="33">
        <v>0</v>
      </c>
      <c r="AE144" s="33">
        <v>0</v>
      </c>
      <c r="AF144" s="33">
        <v>0</v>
      </c>
      <c r="AG144" s="33">
        <v>0</v>
      </c>
      <c r="AH144" t="s">
        <v>249</v>
      </c>
      <c r="AI144" s="34">
        <v>5</v>
      </c>
    </row>
    <row r="145" spans="1:35" x14ac:dyDescent="0.25">
      <c r="A145" t="s">
        <v>1061</v>
      </c>
      <c r="B145" t="s">
        <v>529</v>
      </c>
      <c r="C145" t="s">
        <v>764</v>
      </c>
      <c r="D145" t="s">
        <v>982</v>
      </c>
      <c r="E145" s="33">
        <v>55.322222222222223</v>
      </c>
      <c r="F145" s="33">
        <v>5.4444444444444446</v>
      </c>
      <c r="G145" s="33">
        <v>1.1111111111111112E-2</v>
      </c>
      <c r="H145" s="33">
        <v>0.26666666666666666</v>
      </c>
      <c r="I145" s="33">
        <v>3.6888888888888891</v>
      </c>
      <c r="J145" s="33">
        <v>0</v>
      </c>
      <c r="K145" s="33">
        <v>0</v>
      </c>
      <c r="L145" s="33">
        <v>0.74188888888888904</v>
      </c>
      <c r="M145" s="33">
        <v>2.8</v>
      </c>
      <c r="N145" s="33">
        <v>0</v>
      </c>
      <c r="O145" s="33">
        <v>5.0612572805784288E-2</v>
      </c>
      <c r="P145" s="33">
        <v>11.841666666666667</v>
      </c>
      <c r="Q145" s="33">
        <v>0.3888888888888889</v>
      </c>
      <c r="R145" s="33">
        <v>0.22107852982526613</v>
      </c>
      <c r="S145" s="33">
        <v>4.2976666666666672</v>
      </c>
      <c r="T145" s="33">
        <v>1.7905555555555559</v>
      </c>
      <c r="U145" s="33">
        <v>0</v>
      </c>
      <c r="V145" s="33">
        <v>0.11005021088572003</v>
      </c>
      <c r="W145" s="33">
        <v>0.74788888888888894</v>
      </c>
      <c r="X145" s="33">
        <v>4.3582222222222224</v>
      </c>
      <c r="Y145" s="33">
        <v>0</v>
      </c>
      <c r="Z145" s="33">
        <v>9.2297650130548317E-2</v>
      </c>
      <c r="AA145" s="33">
        <v>0</v>
      </c>
      <c r="AB145" s="33">
        <v>0</v>
      </c>
      <c r="AC145" s="33">
        <v>0</v>
      </c>
      <c r="AD145" s="33">
        <v>0</v>
      </c>
      <c r="AE145" s="33">
        <v>0</v>
      </c>
      <c r="AF145" s="33">
        <v>0</v>
      </c>
      <c r="AG145" s="33">
        <v>0</v>
      </c>
      <c r="AH145" t="s">
        <v>172</v>
      </c>
      <c r="AI145" s="34">
        <v>5</v>
      </c>
    </row>
    <row r="146" spans="1:35" x14ac:dyDescent="0.25">
      <c r="A146" t="s">
        <v>1061</v>
      </c>
      <c r="B146" t="s">
        <v>707</v>
      </c>
      <c r="C146" t="s">
        <v>749</v>
      </c>
      <c r="D146" t="s">
        <v>981</v>
      </c>
      <c r="E146" s="33">
        <v>35.033333333333331</v>
      </c>
      <c r="F146" s="33">
        <v>2.2222222222222223</v>
      </c>
      <c r="G146" s="33">
        <v>1.1111111111111112E-2</v>
      </c>
      <c r="H146" s="33">
        <v>0.21666666666666667</v>
      </c>
      <c r="I146" s="33">
        <v>0.13333333333333333</v>
      </c>
      <c r="J146" s="33">
        <v>0</v>
      </c>
      <c r="K146" s="33">
        <v>0</v>
      </c>
      <c r="L146" s="33">
        <v>0</v>
      </c>
      <c r="M146" s="33">
        <v>2.7972222222222221</v>
      </c>
      <c r="N146" s="33">
        <v>0</v>
      </c>
      <c r="O146" s="33">
        <v>7.9844592451633362E-2</v>
      </c>
      <c r="P146" s="33">
        <v>5.1527777777777777</v>
      </c>
      <c r="Q146" s="33">
        <v>0</v>
      </c>
      <c r="R146" s="33">
        <v>0.14708214398985095</v>
      </c>
      <c r="S146" s="33">
        <v>0</v>
      </c>
      <c r="T146" s="33">
        <v>0</v>
      </c>
      <c r="U146" s="33">
        <v>0</v>
      </c>
      <c r="V146" s="33">
        <v>0</v>
      </c>
      <c r="W146" s="33">
        <v>0</v>
      </c>
      <c r="X146" s="33">
        <v>0</v>
      </c>
      <c r="Y146" s="33">
        <v>0</v>
      </c>
      <c r="Z146" s="33">
        <v>0</v>
      </c>
      <c r="AA146" s="33">
        <v>0.26666666666666666</v>
      </c>
      <c r="AB146" s="33">
        <v>0</v>
      </c>
      <c r="AC146" s="33">
        <v>0</v>
      </c>
      <c r="AD146" s="33">
        <v>0</v>
      </c>
      <c r="AE146" s="33">
        <v>0</v>
      </c>
      <c r="AF146" s="33">
        <v>0</v>
      </c>
      <c r="AG146" s="33">
        <v>0.13333333333333333</v>
      </c>
      <c r="AH146" t="s">
        <v>354</v>
      </c>
      <c r="AI146" s="34">
        <v>5</v>
      </c>
    </row>
    <row r="147" spans="1:35" x14ac:dyDescent="0.25">
      <c r="A147" t="s">
        <v>1061</v>
      </c>
      <c r="B147" t="s">
        <v>582</v>
      </c>
      <c r="C147" t="s">
        <v>888</v>
      </c>
      <c r="D147" t="s">
        <v>960</v>
      </c>
      <c r="E147" s="33">
        <v>40.18888888888889</v>
      </c>
      <c r="F147" s="33">
        <v>0.57777777777777772</v>
      </c>
      <c r="G147" s="33">
        <v>0.1111111111111111</v>
      </c>
      <c r="H147" s="33">
        <v>0.36866666666666675</v>
      </c>
      <c r="I147" s="33">
        <v>0.35555555555555557</v>
      </c>
      <c r="J147" s="33">
        <v>0</v>
      </c>
      <c r="K147" s="33">
        <v>0</v>
      </c>
      <c r="L147" s="33">
        <v>1.0496666666666665</v>
      </c>
      <c r="M147" s="33">
        <v>2.7199999999999989</v>
      </c>
      <c r="N147" s="33">
        <v>6.8063333333333338</v>
      </c>
      <c r="O147" s="33">
        <v>0.23703898258225048</v>
      </c>
      <c r="P147" s="33">
        <v>0</v>
      </c>
      <c r="Q147" s="33">
        <v>1.0966666666666667</v>
      </c>
      <c r="R147" s="33">
        <v>2.7287807575338677E-2</v>
      </c>
      <c r="S147" s="33">
        <v>0.51233333333333342</v>
      </c>
      <c r="T147" s="33">
        <v>2.2693333333333339</v>
      </c>
      <c r="U147" s="33">
        <v>0</v>
      </c>
      <c r="V147" s="33">
        <v>6.9214818910699485E-2</v>
      </c>
      <c r="W147" s="33">
        <v>1.2361111111111112</v>
      </c>
      <c r="X147" s="33">
        <v>3.4281111111111113</v>
      </c>
      <c r="Y147" s="33">
        <v>0</v>
      </c>
      <c r="Z147" s="33">
        <v>0.11605750622062483</v>
      </c>
      <c r="AA147" s="33">
        <v>0</v>
      </c>
      <c r="AB147" s="33">
        <v>0</v>
      </c>
      <c r="AC147" s="33">
        <v>0</v>
      </c>
      <c r="AD147" s="33">
        <v>0</v>
      </c>
      <c r="AE147" s="33">
        <v>0</v>
      </c>
      <c r="AF147" s="33">
        <v>0</v>
      </c>
      <c r="AG147" s="33">
        <v>0.1</v>
      </c>
      <c r="AH147" t="s">
        <v>226</v>
      </c>
      <c r="AI147" s="34">
        <v>5</v>
      </c>
    </row>
    <row r="148" spans="1:35" x14ac:dyDescent="0.25">
      <c r="A148" t="s">
        <v>1061</v>
      </c>
      <c r="B148" t="s">
        <v>355</v>
      </c>
      <c r="C148" t="s">
        <v>864</v>
      </c>
      <c r="D148" t="s">
        <v>1024</v>
      </c>
      <c r="E148" s="33">
        <v>26.344444444444445</v>
      </c>
      <c r="F148" s="33">
        <v>5.2444444444444445</v>
      </c>
      <c r="G148" s="33">
        <v>0</v>
      </c>
      <c r="H148" s="33">
        <v>0.3888888888888889</v>
      </c>
      <c r="I148" s="33">
        <v>7.7777777777777779E-2</v>
      </c>
      <c r="J148" s="33">
        <v>0</v>
      </c>
      <c r="K148" s="33">
        <v>0</v>
      </c>
      <c r="L148" s="33">
        <v>1.6869999999999998</v>
      </c>
      <c r="M148" s="33">
        <v>5.0055555555555555</v>
      </c>
      <c r="N148" s="33">
        <v>0</v>
      </c>
      <c r="O148" s="33">
        <v>0.19000421762969211</v>
      </c>
      <c r="P148" s="33">
        <v>5.8666666666666663</v>
      </c>
      <c r="Q148" s="33">
        <v>7.5472222222222225</v>
      </c>
      <c r="R148" s="33">
        <v>0.5091733445803458</v>
      </c>
      <c r="S148" s="33">
        <v>2.5082222222222219</v>
      </c>
      <c r="T148" s="33">
        <v>4.0212222222222227</v>
      </c>
      <c r="U148" s="33">
        <v>0</v>
      </c>
      <c r="V148" s="33">
        <v>0.24784900885702235</v>
      </c>
      <c r="W148" s="33">
        <v>0.53444444444444439</v>
      </c>
      <c r="X148" s="33">
        <v>2.3361111111111112</v>
      </c>
      <c r="Y148" s="33">
        <v>0</v>
      </c>
      <c r="Z148" s="33">
        <v>0.1089624630957402</v>
      </c>
      <c r="AA148" s="33">
        <v>0</v>
      </c>
      <c r="AB148" s="33">
        <v>0</v>
      </c>
      <c r="AC148" s="33">
        <v>0</v>
      </c>
      <c r="AD148" s="33">
        <v>0</v>
      </c>
      <c r="AE148" s="33">
        <v>0</v>
      </c>
      <c r="AF148" s="33">
        <v>0</v>
      </c>
      <c r="AG148" s="33">
        <v>0</v>
      </c>
      <c r="AH148" t="s">
        <v>178</v>
      </c>
      <c r="AI148" s="34">
        <v>5</v>
      </c>
    </row>
    <row r="149" spans="1:35" x14ac:dyDescent="0.25">
      <c r="A149" t="s">
        <v>1061</v>
      </c>
      <c r="B149" t="s">
        <v>356</v>
      </c>
      <c r="C149" t="s">
        <v>797</v>
      </c>
      <c r="D149" t="s">
        <v>988</v>
      </c>
      <c r="E149" s="33">
        <v>47.488888888888887</v>
      </c>
      <c r="F149" s="33">
        <v>5.6</v>
      </c>
      <c r="G149" s="33">
        <v>1.1111111111111112E-2</v>
      </c>
      <c r="H149" s="33">
        <v>0.23333333333333334</v>
      </c>
      <c r="I149" s="33">
        <v>0.18888888888888888</v>
      </c>
      <c r="J149" s="33">
        <v>0</v>
      </c>
      <c r="K149" s="33">
        <v>0</v>
      </c>
      <c r="L149" s="33">
        <v>2.0900000000000003</v>
      </c>
      <c r="M149" s="33">
        <v>4.8888888888888893</v>
      </c>
      <c r="N149" s="33">
        <v>0</v>
      </c>
      <c r="O149" s="33">
        <v>0.10294805802526909</v>
      </c>
      <c r="P149" s="33">
        <v>4.8</v>
      </c>
      <c r="Q149" s="33">
        <v>17.347222222222221</v>
      </c>
      <c r="R149" s="33">
        <v>0.46636640149742631</v>
      </c>
      <c r="S149" s="33">
        <v>3.0774444444444433</v>
      </c>
      <c r="T149" s="33">
        <v>4.1758888888888883</v>
      </c>
      <c r="U149" s="33">
        <v>0</v>
      </c>
      <c r="V149" s="33">
        <v>0.15273748245203556</v>
      </c>
      <c r="W149" s="33">
        <v>3.764444444444444</v>
      </c>
      <c r="X149" s="33">
        <v>6.3218888888888891</v>
      </c>
      <c r="Y149" s="33">
        <v>0</v>
      </c>
      <c r="Z149" s="33">
        <v>0.2123935423490875</v>
      </c>
      <c r="AA149" s="33">
        <v>0</v>
      </c>
      <c r="AB149" s="33">
        <v>0</v>
      </c>
      <c r="AC149" s="33">
        <v>0</v>
      </c>
      <c r="AD149" s="33">
        <v>0</v>
      </c>
      <c r="AE149" s="33">
        <v>0</v>
      </c>
      <c r="AF149" s="33">
        <v>0</v>
      </c>
      <c r="AG149" s="33">
        <v>0</v>
      </c>
      <c r="AH149" t="s">
        <v>61</v>
      </c>
      <c r="AI149" s="34">
        <v>5</v>
      </c>
    </row>
    <row r="150" spans="1:35" x14ac:dyDescent="0.25">
      <c r="A150" t="s">
        <v>1061</v>
      </c>
      <c r="B150" t="s">
        <v>363</v>
      </c>
      <c r="C150" t="s">
        <v>749</v>
      </c>
      <c r="D150" t="s">
        <v>981</v>
      </c>
      <c r="E150" s="33">
        <v>55.088888888888889</v>
      </c>
      <c r="F150" s="33">
        <v>7.5555555555555554</v>
      </c>
      <c r="G150" s="33">
        <v>1.1111111111111112E-2</v>
      </c>
      <c r="H150" s="33">
        <v>0.34833333333333333</v>
      </c>
      <c r="I150" s="33">
        <v>2.3111111111111109</v>
      </c>
      <c r="J150" s="33">
        <v>0</v>
      </c>
      <c r="K150" s="33">
        <v>0</v>
      </c>
      <c r="L150" s="33">
        <v>3.7367777777777773</v>
      </c>
      <c r="M150" s="33">
        <v>0</v>
      </c>
      <c r="N150" s="33">
        <v>5.4681111111111109</v>
      </c>
      <c r="O150" s="33">
        <v>9.9259782170229932E-2</v>
      </c>
      <c r="P150" s="33">
        <v>5.5111111111111111</v>
      </c>
      <c r="Q150" s="33">
        <v>0</v>
      </c>
      <c r="R150" s="33">
        <v>0.100040338846309</v>
      </c>
      <c r="S150" s="33">
        <v>3.9409999999999985</v>
      </c>
      <c r="T150" s="33">
        <v>6.979444444444443</v>
      </c>
      <c r="U150" s="33">
        <v>0</v>
      </c>
      <c r="V150" s="33">
        <v>0.19823315853166595</v>
      </c>
      <c r="W150" s="33">
        <v>3.4253333333333331</v>
      </c>
      <c r="X150" s="33">
        <v>4.624777777777779</v>
      </c>
      <c r="Y150" s="33">
        <v>0</v>
      </c>
      <c r="Z150" s="33">
        <v>0.14612948769665191</v>
      </c>
      <c r="AA150" s="33">
        <v>0</v>
      </c>
      <c r="AB150" s="33">
        <v>0</v>
      </c>
      <c r="AC150" s="33">
        <v>0</v>
      </c>
      <c r="AD150" s="33">
        <v>0</v>
      </c>
      <c r="AE150" s="33">
        <v>0</v>
      </c>
      <c r="AF150" s="33">
        <v>0</v>
      </c>
      <c r="AG150" s="33">
        <v>0</v>
      </c>
      <c r="AH150" t="s">
        <v>3</v>
      </c>
      <c r="AI150" s="34">
        <v>5</v>
      </c>
    </row>
    <row r="151" spans="1:35" x14ac:dyDescent="0.25">
      <c r="A151" t="s">
        <v>1061</v>
      </c>
      <c r="B151" t="s">
        <v>609</v>
      </c>
      <c r="C151" t="s">
        <v>857</v>
      </c>
      <c r="D151" t="s">
        <v>1016</v>
      </c>
      <c r="E151" s="33">
        <v>67.311111111111117</v>
      </c>
      <c r="F151" s="33">
        <v>0.77777777777777779</v>
      </c>
      <c r="G151" s="33">
        <v>0.13333333333333333</v>
      </c>
      <c r="H151" s="33">
        <v>0.26666666666666666</v>
      </c>
      <c r="I151" s="33">
        <v>1.0444444444444445</v>
      </c>
      <c r="J151" s="33">
        <v>0</v>
      </c>
      <c r="K151" s="33">
        <v>0</v>
      </c>
      <c r="L151" s="33">
        <v>4.3917777777777767</v>
      </c>
      <c r="M151" s="33">
        <v>5.6</v>
      </c>
      <c r="N151" s="33">
        <v>0</v>
      </c>
      <c r="O151" s="33">
        <v>8.3195774182898627E-2</v>
      </c>
      <c r="P151" s="33">
        <v>3.3611111111111112</v>
      </c>
      <c r="Q151" s="33">
        <v>10.847222222222221</v>
      </c>
      <c r="R151" s="33">
        <v>0.21108451634202705</v>
      </c>
      <c r="S151" s="33">
        <v>3.440666666666667</v>
      </c>
      <c r="T151" s="33">
        <v>4.2872222222222227</v>
      </c>
      <c r="U151" s="33">
        <v>0</v>
      </c>
      <c r="V151" s="33">
        <v>0.11480851766259492</v>
      </c>
      <c r="W151" s="33">
        <v>3.6487777777777781</v>
      </c>
      <c r="X151" s="33">
        <v>3.8494444444444436</v>
      </c>
      <c r="Y151" s="33">
        <v>0</v>
      </c>
      <c r="Z151" s="33">
        <v>0.11139650049521292</v>
      </c>
      <c r="AA151" s="33">
        <v>0</v>
      </c>
      <c r="AB151" s="33">
        <v>0</v>
      </c>
      <c r="AC151" s="33">
        <v>0</v>
      </c>
      <c r="AD151" s="33">
        <v>0</v>
      </c>
      <c r="AE151" s="33">
        <v>0</v>
      </c>
      <c r="AF151" s="33">
        <v>0</v>
      </c>
      <c r="AG151" s="33">
        <v>0</v>
      </c>
      <c r="AH151" t="s">
        <v>254</v>
      </c>
      <c r="AI151" s="34">
        <v>5</v>
      </c>
    </row>
    <row r="152" spans="1:35" x14ac:dyDescent="0.25">
      <c r="A152" t="s">
        <v>1061</v>
      </c>
      <c r="B152" t="s">
        <v>501</v>
      </c>
      <c r="C152" t="s">
        <v>844</v>
      </c>
      <c r="D152" t="s">
        <v>1014</v>
      </c>
      <c r="E152" s="33">
        <v>41.822222222222223</v>
      </c>
      <c r="F152" s="33">
        <v>0</v>
      </c>
      <c r="G152" s="33">
        <v>0</v>
      </c>
      <c r="H152" s="33">
        <v>0</v>
      </c>
      <c r="I152" s="33">
        <v>0</v>
      </c>
      <c r="J152" s="33">
        <v>0</v>
      </c>
      <c r="K152" s="33">
        <v>0</v>
      </c>
      <c r="L152" s="33">
        <v>0</v>
      </c>
      <c r="M152" s="33">
        <v>6.3166666666666664</v>
      </c>
      <c r="N152" s="33">
        <v>0</v>
      </c>
      <c r="O152" s="33">
        <v>0.15103613177470776</v>
      </c>
      <c r="P152" s="33">
        <v>36.25</v>
      </c>
      <c r="Q152" s="33">
        <v>0</v>
      </c>
      <c r="R152" s="33">
        <v>0.86676408076514344</v>
      </c>
      <c r="S152" s="33">
        <v>0</v>
      </c>
      <c r="T152" s="33">
        <v>0</v>
      </c>
      <c r="U152" s="33">
        <v>0</v>
      </c>
      <c r="V152" s="33">
        <v>0</v>
      </c>
      <c r="W152" s="33">
        <v>0</v>
      </c>
      <c r="X152" s="33">
        <v>0</v>
      </c>
      <c r="Y152" s="33">
        <v>0</v>
      </c>
      <c r="Z152" s="33">
        <v>0</v>
      </c>
      <c r="AA152" s="33">
        <v>0</v>
      </c>
      <c r="AB152" s="33">
        <v>0</v>
      </c>
      <c r="AC152" s="33">
        <v>0</v>
      </c>
      <c r="AD152" s="33">
        <v>0</v>
      </c>
      <c r="AE152" s="33">
        <v>0</v>
      </c>
      <c r="AF152" s="33">
        <v>0</v>
      </c>
      <c r="AG152" s="33">
        <v>0</v>
      </c>
      <c r="AH152" t="s">
        <v>143</v>
      </c>
      <c r="AI152" s="34">
        <v>5</v>
      </c>
    </row>
    <row r="153" spans="1:35" x14ac:dyDescent="0.25">
      <c r="A153" t="s">
        <v>1061</v>
      </c>
      <c r="B153" t="s">
        <v>455</v>
      </c>
      <c r="C153" t="s">
        <v>818</v>
      </c>
      <c r="D153" t="s">
        <v>983</v>
      </c>
      <c r="E153" s="33">
        <v>57.755555555555553</v>
      </c>
      <c r="F153" s="33">
        <v>5.6888888888888891</v>
      </c>
      <c r="G153" s="33">
        <v>0</v>
      </c>
      <c r="H153" s="33">
        <v>0.42222222222222222</v>
      </c>
      <c r="I153" s="33">
        <v>1.1888888888888889</v>
      </c>
      <c r="J153" s="33">
        <v>0</v>
      </c>
      <c r="K153" s="33">
        <v>0</v>
      </c>
      <c r="L153" s="33">
        <v>2.6837777777777774</v>
      </c>
      <c r="M153" s="33">
        <v>5.6</v>
      </c>
      <c r="N153" s="33">
        <v>0</v>
      </c>
      <c r="O153" s="33">
        <v>9.6960369372835697E-2</v>
      </c>
      <c r="P153" s="33">
        <v>9.3873333333333306</v>
      </c>
      <c r="Q153" s="33">
        <v>0</v>
      </c>
      <c r="R153" s="33">
        <v>0.16253559061177372</v>
      </c>
      <c r="S153" s="33">
        <v>3.3427777777777767</v>
      </c>
      <c r="T153" s="33">
        <v>2.5364444444444447</v>
      </c>
      <c r="U153" s="33">
        <v>0</v>
      </c>
      <c r="V153" s="33">
        <v>0.10179492112350903</v>
      </c>
      <c r="W153" s="33">
        <v>5.5718888888888882</v>
      </c>
      <c r="X153" s="33">
        <v>3.8221111111111123</v>
      </c>
      <c r="Y153" s="33">
        <v>0</v>
      </c>
      <c r="Z153" s="33">
        <v>0.16265101962293191</v>
      </c>
      <c r="AA153" s="33">
        <v>0</v>
      </c>
      <c r="AB153" s="33">
        <v>0</v>
      </c>
      <c r="AC153" s="33">
        <v>0</v>
      </c>
      <c r="AD153" s="33">
        <v>0</v>
      </c>
      <c r="AE153" s="33">
        <v>0</v>
      </c>
      <c r="AF153" s="33">
        <v>0</v>
      </c>
      <c r="AG153" s="33">
        <v>0</v>
      </c>
      <c r="AH153" t="s">
        <v>97</v>
      </c>
      <c r="AI153" s="34">
        <v>5</v>
      </c>
    </row>
    <row r="154" spans="1:35" x14ac:dyDescent="0.25">
      <c r="A154" t="s">
        <v>1061</v>
      </c>
      <c r="B154" t="s">
        <v>362</v>
      </c>
      <c r="C154" t="s">
        <v>763</v>
      </c>
      <c r="D154" t="s">
        <v>980</v>
      </c>
      <c r="E154" s="33">
        <v>72.400000000000006</v>
      </c>
      <c r="F154" s="33">
        <v>4.8</v>
      </c>
      <c r="G154" s="33">
        <v>0</v>
      </c>
      <c r="H154" s="33">
        <v>0</v>
      </c>
      <c r="I154" s="33">
        <v>0</v>
      </c>
      <c r="J154" s="33">
        <v>0</v>
      </c>
      <c r="K154" s="33">
        <v>0</v>
      </c>
      <c r="L154" s="33">
        <v>2.3366666666666664</v>
      </c>
      <c r="M154" s="33">
        <v>5.1222222222222218</v>
      </c>
      <c r="N154" s="33">
        <v>4.9527777777777775</v>
      </c>
      <c r="O154" s="33">
        <v>0.1391574585635359</v>
      </c>
      <c r="P154" s="33">
        <v>4.8888888888888893</v>
      </c>
      <c r="Q154" s="33">
        <v>39.216666666666669</v>
      </c>
      <c r="R154" s="33">
        <v>0.60919275629220371</v>
      </c>
      <c r="S154" s="33">
        <v>1.0943333333333334</v>
      </c>
      <c r="T154" s="33">
        <v>8.4855555555555533</v>
      </c>
      <c r="U154" s="33">
        <v>0</v>
      </c>
      <c r="V154" s="33">
        <v>0.1323189073050951</v>
      </c>
      <c r="W154" s="33">
        <v>2.4730000000000003</v>
      </c>
      <c r="X154" s="33">
        <v>3.0125555555555557</v>
      </c>
      <c r="Y154" s="33">
        <v>0</v>
      </c>
      <c r="Z154" s="33">
        <v>7.5767341927562917E-2</v>
      </c>
      <c r="AA154" s="33">
        <v>0</v>
      </c>
      <c r="AB154" s="33">
        <v>0</v>
      </c>
      <c r="AC154" s="33">
        <v>0</v>
      </c>
      <c r="AD154" s="33">
        <v>55.722222222222221</v>
      </c>
      <c r="AE154" s="33">
        <v>0</v>
      </c>
      <c r="AF154" s="33">
        <v>0</v>
      </c>
      <c r="AG154" s="33">
        <v>0</v>
      </c>
      <c r="AH154" t="s">
        <v>2</v>
      </c>
      <c r="AI154" s="34">
        <v>5</v>
      </c>
    </row>
    <row r="155" spans="1:35" x14ac:dyDescent="0.25">
      <c r="A155" t="s">
        <v>1061</v>
      </c>
      <c r="B155" t="s">
        <v>687</v>
      </c>
      <c r="C155" t="s">
        <v>724</v>
      </c>
      <c r="D155" t="s">
        <v>983</v>
      </c>
      <c r="E155" s="33">
        <v>38.522222222222226</v>
      </c>
      <c r="F155" s="33">
        <v>4.9777777777777779</v>
      </c>
      <c r="G155" s="33">
        <v>0.4</v>
      </c>
      <c r="H155" s="33">
        <v>0.42322222222222228</v>
      </c>
      <c r="I155" s="33">
        <v>4</v>
      </c>
      <c r="J155" s="33">
        <v>0</v>
      </c>
      <c r="K155" s="33">
        <v>0</v>
      </c>
      <c r="L155" s="33">
        <v>2.588888888888889</v>
      </c>
      <c r="M155" s="33">
        <v>10.894444444444444</v>
      </c>
      <c r="N155" s="33">
        <v>5.4222222222222225</v>
      </c>
      <c r="O155" s="33">
        <v>0.42356504182290161</v>
      </c>
      <c r="P155" s="33">
        <v>0</v>
      </c>
      <c r="Q155" s="33">
        <v>0.23333333333333334</v>
      </c>
      <c r="R155" s="33">
        <v>6.0571098932794918E-3</v>
      </c>
      <c r="S155" s="33">
        <v>20.661111111111111</v>
      </c>
      <c r="T155" s="33">
        <v>15.938888888888888</v>
      </c>
      <c r="U155" s="33">
        <v>0</v>
      </c>
      <c r="V155" s="33">
        <v>0.95010095183155463</v>
      </c>
      <c r="W155" s="33">
        <v>24.675000000000001</v>
      </c>
      <c r="X155" s="33">
        <v>15.930555555555555</v>
      </c>
      <c r="Y155" s="33">
        <v>0</v>
      </c>
      <c r="Z155" s="33">
        <v>1.0540813383328524</v>
      </c>
      <c r="AA155" s="33">
        <v>0</v>
      </c>
      <c r="AB155" s="33">
        <v>0</v>
      </c>
      <c r="AC155" s="33">
        <v>0</v>
      </c>
      <c r="AD155" s="33">
        <v>0</v>
      </c>
      <c r="AE155" s="33">
        <v>0</v>
      </c>
      <c r="AF155" s="33">
        <v>0</v>
      </c>
      <c r="AG155" s="33">
        <v>0</v>
      </c>
      <c r="AH155" t="s">
        <v>333</v>
      </c>
      <c r="AI155" s="34">
        <v>5</v>
      </c>
    </row>
    <row r="156" spans="1:35" x14ac:dyDescent="0.25">
      <c r="A156" t="s">
        <v>1061</v>
      </c>
      <c r="B156" t="s">
        <v>686</v>
      </c>
      <c r="C156" t="s">
        <v>778</v>
      </c>
      <c r="D156" t="s">
        <v>979</v>
      </c>
      <c r="E156" s="33">
        <v>42.666666666666664</v>
      </c>
      <c r="F156" s="33">
        <v>2.6666666666666665</v>
      </c>
      <c r="G156" s="33">
        <v>0.4</v>
      </c>
      <c r="H156" s="33">
        <v>0.43633333333333335</v>
      </c>
      <c r="I156" s="33">
        <v>3.2</v>
      </c>
      <c r="J156" s="33">
        <v>0</v>
      </c>
      <c r="K156" s="33">
        <v>0</v>
      </c>
      <c r="L156" s="33">
        <v>3.8166666666666669</v>
      </c>
      <c r="M156" s="33">
        <v>9.2274444444444441</v>
      </c>
      <c r="N156" s="33">
        <v>0</v>
      </c>
      <c r="O156" s="33">
        <v>0.21626822916666666</v>
      </c>
      <c r="P156" s="33">
        <v>0</v>
      </c>
      <c r="Q156" s="33">
        <v>1.2916666666666667</v>
      </c>
      <c r="R156" s="33">
        <v>3.0273437500000003E-2</v>
      </c>
      <c r="S156" s="33">
        <v>17.305555555555557</v>
      </c>
      <c r="T156" s="33">
        <v>12.236111111111111</v>
      </c>
      <c r="U156" s="33">
        <v>0</v>
      </c>
      <c r="V156" s="33">
        <v>0.69238281250000011</v>
      </c>
      <c r="W156" s="33">
        <v>30.302777777777777</v>
      </c>
      <c r="X156" s="33">
        <v>13.808333333333334</v>
      </c>
      <c r="Y156" s="33">
        <v>0</v>
      </c>
      <c r="Z156" s="33">
        <v>1.0338541666666667</v>
      </c>
      <c r="AA156" s="33">
        <v>0</v>
      </c>
      <c r="AB156" s="33">
        <v>0</v>
      </c>
      <c r="AC156" s="33">
        <v>0</v>
      </c>
      <c r="AD156" s="33">
        <v>0</v>
      </c>
      <c r="AE156" s="33">
        <v>0</v>
      </c>
      <c r="AF156" s="33">
        <v>0</v>
      </c>
      <c r="AG156" s="33">
        <v>0</v>
      </c>
      <c r="AH156" t="s">
        <v>332</v>
      </c>
      <c r="AI156" s="34">
        <v>5</v>
      </c>
    </row>
    <row r="157" spans="1:35" x14ac:dyDescent="0.25">
      <c r="A157" t="s">
        <v>1061</v>
      </c>
      <c r="B157" t="s">
        <v>593</v>
      </c>
      <c r="C157" t="s">
        <v>729</v>
      </c>
      <c r="D157" t="s">
        <v>1020</v>
      </c>
      <c r="E157" s="33">
        <v>49.81111111111111</v>
      </c>
      <c r="F157" s="33">
        <v>1.4444444444444444</v>
      </c>
      <c r="G157" s="33">
        <v>0.32222222222222224</v>
      </c>
      <c r="H157" s="33">
        <v>0.22777777777777777</v>
      </c>
      <c r="I157" s="33">
        <v>0.9</v>
      </c>
      <c r="J157" s="33">
        <v>0</v>
      </c>
      <c r="K157" s="33">
        <v>0</v>
      </c>
      <c r="L157" s="33">
        <v>9.3333333333333338E-2</v>
      </c>
      <c r="M157" s="33">
        <v>5.5577777777777779</v>
      </c>
      <c r="N157" s="33">
        <v>0</v>
      </c>
      <c r="O157" s="33">
        <v>0.11157706892705778</v>
      </c>
      <c r="P157" s="33">
        <v>18.295555555555552</v>
      </c>
      <c r="Q157" s="33">
        <v>0</v>
      </c>
      <c r="R157" s="33">
        <v>0.36729868391701981</v>
      </c>
      <c r="S157" s="33">
        <v>0.30777777777777782</v>
      </c>
      <c r="T157" s="33">
        <v>0</v>
      </c>
      <c r="U157" s="33">
        <v>0</v>
      </c>
      <c r="V157" s="33">
        <v>6.1788980593352671E-3</v>
      </c>
      <c r="W157" s="33">
        <v>0.51555555555555554</v>
      </c>
      <c r="X157" s="33">
        <v>6.8888888888888902E-2</v>
      </c>
      <c r="Y157" s="33">
        <v>0</v>
      </c>
      <c r="Z157" s="33">
        <v>1.1733214365380325E-2</v>
      </c>
      <c r="AA157" s="33">
        <v>0</v>
      </c>
      <c r="AB157" s="33">
        <v>0</v>
      </c>
      <c r="AC157" s="33">
        <v>0</v>
      </c>
      <c r="AD157" s="33">
        <v>0</v>
      </c>
      <c r="AE157" s="33">
        <v>0</v>
      </c>
      <c r="AF157" s="33">
        <v>0</v>
      </c>
      <c r="AG157" s="33">
        <v>0</v>
      </c>
      <c r="AH157" t="s">
        <v>238</v>
      </c>
      <c r="AI157" s="34">
        <v>5</v>
      </c>
    </row>
    <row r="158" spans="1:35" x14ac:dyDescent="0.25">
      <c r="A158" t="s">
        <v>1061</v>
      </c>
      <c r="B158" t="s">
        <v>576</v>
      </c>
      <c r="C158" t="s">
        <v>748</v>
      </c>
      <c r="D158" t="s">
        <v>983</v>
      </c>
      <c r="E158" s="33">
        <v>91.6</v>
      </c>
      <c r="F158" s="33">
        <v>5.5555555555555554</v>
      </c>
      <c r="G158" s="33">
        <v>0.17777777777777778</v>
      </c>
      <c r="H158" s="33">
        <v>0.44444444444444442</v>
      </c>
      <c r="I158" s="33">
        <v>5.6888888888888891</v>
      </c>
      <c r="J158" s="33">
        <v>0</v>
      </c>
      <c r="K158" s="33">
        <v>0</v>
      </c>
      <c r="L158" s="33">
        <v>2.5666666666666669</v>
      </c>
      <c r="M158" s="33">
        <v>13.28888888888889</v>
      </c>
      <c r="N158" s="33">
        <v>4.2222222222222223</v>
      </c>
      <c r="O158" s="33">
        <v>0.19116933527413879</v>
      </c>
      <c r="P158" s="33">
        <v>10.027777777777779</v>
      </c>
      <c r="Q158" s="33">
        <v>30.930555555555557</v>
      </c>
      <c r="R158" s="33">
        <v>0.44714337700145568</v>
      </c>
      <c r="S158" s="33">
        <v>9.8888888888888893</v>
      </c>
      <c r="T158" s="33">
        <v>4.791666666666667</v>
      </c>
      <c r="U158" s="33">
        <v>0</v>
      </c>
      <c r="V158" s="33">
        <v>0.16026807375060653</v>
      </c>
      <c r="W158" s="33">
        <v>18.488888888888887</v>
      </c>
      <c r="X158" s="33">
        <v>4.4055555555555559</v>
      </c>
      <c r="Y158" s="33">
        <v>0</v>
      </c>
      <c r="Z158" s="33">
        <v>0.24993934983017951</v>
      </c>
      <c r="AA158" s="33">
        <v>0</v>
      </c>
      <c r="AB158" s="33">
        <v>4.8888888888888893</v>
      </c>
      <c r="AC158" s="33">
        <v>0</v>
      </c>
      <c r="AD158" s="33">
        <v>0.96666666666666667</v>
      </c>
      <c r="AE158" s="33">
        <v>0</v>
      </c>
      <c r="AF158" s="33">
        <v>0</v>
      </c>
      <c r="AG158" s="33">
        <v>0</v>
      </c>
      <c r="AH158" t="s">
        <v>220</v>
      </c>
      <c r="AI158" s="34">
        <v>5</v>
      </c>
    </row>
    <row r="159" spans="1:35" x14ac:dyDescent="0.25">
      <c r="A159" t="s">
        <v>1061</v>
      </c>
      <c r="B159" t="s">
        <v>627</v>
      </c>
      <c r="C159" t="s">
        <v>913</v>
      </c>
      <c r="D159" t="s">
        <v>982</v>
      </c>
      <c r="E159" s="33">
        <v>23.277777777777779</v>
      </c>
      <c r="F159" s="33">
        <v>4.5666666666666664</v>
      </c>
      <c r="G159" s="33">
        <v>0</v>
      </c>
      <c r="H159" s="33">
        <v>0</v>
      </c>
      <c r="I159" s="33">
        <v>0</v>
      </c>
      <c r="J159" s="33">
        <v>0</v>
      </c>
      <c r="K159" s="33">
        <v>0</v>
      </c>
      <c r="L159" s="33">
        <v>6.9444444444444448E-2</v>
      </c>
      <c r="M159" s="33">
        <v>5.7722222222222221</v>
      </c>
      <c r="N159" s="33">
        <v>0</v>
      </c>
      <c r="O159" s="33">
        <v>0.24797136038186157</v>
      </c>
      <c r="P159" s="33">
        <v>0</v>
      </c>
      <c r="Q159" s="33">
        <v>13.844444444444445</v>
      </c>
      <c r="R159" s="33">
        <v>0.59474940334128878</v>
      </c>
      <c r="S159" s="33">
        <v>0.13977777777777778</v>
      </c>
      <c r="T159" s="33">
        <v>0.85566666666666669</v>
      </c>
      <c r="U159" s="33">
        <v>0</v>
      </c>
      <c r="V159" s="33">
        <v>4.2763723150357993E-2</v>
      </c>
      <c r="W159" s="33">
        <v>7.8333333333333338E-2</v>
      </c>
      <c r="X159" s="33">
        <v>1.2</v>
      </c>
      <c r="Y159" s="33">
        <v>0</v>
      </c>
      <c r="Z159" s="33">
        <v>5.4916467780429593E-2</v>
      </c>
      <c r="AA159" s="33">
        <v>0</v>
      </c>
      <c r="AB159" s="33">
        <v>0</v>
      </c>
      <c r="AC159" s="33">
        <v>0</v>
      </c>
      <c r="AD159" s="33">
        <v>0</v>
      </c>
      <c r="AE159" s="33">
        <v>0</v>
      </c>
      <c r="AF159" s="33">
        <v>0</v>
      </c>
      <c r="AG159" s="33">
        <v>0</v>
      </c>
      <c r="AH159" t="s">
        <v>273</v>
      </c>
      <c r="AI159" s="34">
        <v>5</v>
      </c>
    </row>
    <row r="160" spans="1:35" x14ac:dyDescent="0.25">
      <c r="A160" t="s">
        <v>1061</v>
      </c>
      <c r="B160" t="s">
        <v>583</v>
      </c>
      <c r="C160" t="s">
        <v>889</v>
      </c>
      <c r="D160" t="s">
        <v>999</v>
      </c>
      <c r="E160" s="33">
        <v>28.222222222222221</v>
      </c>
      <c r="F160" s="33">
        <v>11.377777777777778</v>
      </c>
      <c r="G160" s="33">
        <v>8.8888888888888892E-2</v>
      </c>
      <c r="H160" s="33">
        <v>0.1111111111111111</v>
      </c>
      <c r="I160" s="33">
        <v>0.1111111111111111</v>
      </c>
      <c r="J160" s="33">
        <v>0</v>
      </c>
      <c r="K160" s="33">
        <v>0</v>
      </c>
      <c r="L160" s="33">
        <v>3.3333333333333333E-2</v>
      </c>
      <c r="M160" s="33">
        <v>5.1334444444444447</v>
      </c>
      <c r="N160" s="33">
        <v>0</v>
      </c>
      <c r="O160" s="33">
        <v>0.18189370078740158</v>
      </c>
      <c r="P160" s="33">
        <v>5.3955555555555561</v>
      </c>
      <c r="Q160" s="33">
        <v>1.2311111111111113</v>
      </c>
      <c r="R160" s="33">
        <v>0.23480314960629922</v>
      </c>
      <c r="S160" s="33">
        <v>1.1722222222222223</v>
      </c>
      <c r="T160" s="33">
        <v>0</v>
      </c>
      <c r="U160" s="33">
        <v>0</v>
      </c>
      <c r="V160" s="33">
        <v>4.1535433070866143E-2</v>
      </c>
      <c r="W160" s="33">
        <v>0.35733333333333328</v>
      </c>
      <c r="X160" s="33">
        <v>1.2814444444444444</v>
      </c>
      <c r="Y160" s="33">
        <v>0</v>
      </c>
      <c r="Z160" s="33">
        <v>5.8066929133858268E-2</v>
      </c>
      <c r="AA160" s="33">
        <v>0</v>
      </c>
      <c r="AB160" s="33">
        <v>0</v>
      </c>
      <c r="AC160" s="33">
        <v>0</v>
      </c>
      <c r="AD160" s="33">
        <v>0</v>
      </c>
      <c r="AE160" s="33">
        <v>0</v>
      </c>
      <c r="AF160" s="33">
        <v>0</v>
      </c>
      <c r="AG160" s="33">
        <v>0</v>
      </c>
      <c r="AH160" t="s">
        <v>227</v>
      </c>
      <c r="AI160" s="34">
        <v>5</v>
      </c>
    </row>
    <row r="161" spans="1:35" x14ac:dyDescent="0.25">
      <c r="A161" t="s">
        <v>1061</v>
      </c>
      <c r="B161" t="s">
        <v>421</v>
      </c>
      <c r="C161" t="s">
        <v>798</v>
      </c>
      <c r="D161" t="s">
        <v>999</v>
      </c>
      <c r="E161" s="33">
        <v>40.955555555555556</v>
      </c>
      <c r="F161" s="33">
        <v>0.42222222222222222</v>
      </c>
      <c r="G161" s="33">
        <v>0.21111111111111111</v>
      </c>
      <c r="H161" s="33">
        <v>0.13333333333333333</v>
      </c>
      <c r="I161" s="33">
        <v>0.22222222222222221</v>
      </c>
      <c r="J161" s="33">
        <v>2.2222222222222223E-2</v>
      </c>
      <c r="K161" s="33">
        <v>8.8888888888888892E-2</v>
      </c>
      <c r="L161" s="33">
        <v>1.0016666666666667</v>
      </c>
      <c r="M161" s="33">
        <v>0</v>
      </c>
      <c r="N161" s="33">
        <v>0</v>
      </c>
      <c r="O161" s="33">
        <v>0</v>
      </c>
      <c r="P161" s="33">
        <v>27.866666666666667</v>
      </c>
      <c r="Q161" s="33">
        <v>0</v>
      </c>
      <c r="R161" s="33">
        <v>0.68041237113402064</v>
      </c>
      <c r="S161" s="33">
        <v>1.891555555555555</v>
      </c>
      <c r="T161" s="33">
        <v>0</v>
      </c>
      <c r="U161" s="33">
        <v>0</v>
      </c>
      <c r="V161" s="33">
        <v>4.6185567010309264E-2</v>
      </c>
      <c r="W161" s="33">
        <v>0.64722222222222214</v>
      </c>
      <c r="X161" s="33">
        <v>1.6514444444444445</v>
      </c>
      <c r="Y161" s="33">
        <v>0</v>
      </c>
      <c r="Z161" s="33">
        <v>5.6125881714595767E-2</v>
      </c>
      <c r="AA161" s="33">
        <v>0</v>
      </c>
      <c r="AB161" s="33">
        <v>5.5444444444444443</v>
      </c>
      <c r="AC161" s="33">
        <v>0</v>
      </c>
      <c r="AD161" s="33">
        <v>0</v>
      </c>
      <c r="AE161" s="33">
        <v>0</v>
      </c>
      <c r="AF161" s="33">
        <v>0</v>
      </c>
      <c r="AG161" s="33">
        <v>0</v>
      </c>
      <c r="AH161" t="s">
        <v>62</v>
      </c>
      <c r="AI161" s="34">
        <v>5</v>
      </c>
    </row>
    <row r="162" spans="1:35" x14ac:dyDescent="0.25">
      <c r="A162" t="s">
        <v>1061</v>
      </c>
      <c r="B162" t="s">
        <v>558</v>
      </c>
      <c r="C162" t="s">
        <v>742</v>
      </c>
      <c r="D162" t="s">
        <v>964</v>
      </c>
      <c r="E162" s="33">
        <v>58.733333333333334</v>
      </c>
      <c r="F162" s="33">
        <v>8.0222222222222221</v>
      </c>
      <c r="G162" s="33">
        <v>0</v>
      </c>
      <c r="H162" s="33">
        <v>0</v>
      </c>
      <c r="I162" s="33">
        <v>0</v>
      </c>
      <c r="J162" s="33">
        <v>0</v>
      </c>
      <c r="K162" s="33">
        <v>0</v>
      </c>
      <c r="L162" s="33">
        <v>0.84444444444444444</v>
      </c>
      <c r="M162" s="33">
        <v>0</v>
      </c>
      <c r="N162" s="33">
        <v>8.5166666666666675</v>
      </c>
      <c r="O162" s="33">
        <v>0.145005675368899</v>
      </c>
      <c r="P162" s="33">
        <v>5.333333333333333</v>
      </c>
      <c r="Q162" s="33">
        <v>9.7166666666666668</v>
      </c>
      <c r="R162" s="33">
        <v>0.25624290578887626</v>
      </c>
      <c r="S162" s="33">
        <v>11.133111111111111</v>
      </c>
      <c r="T162" s="33">
        <v>4.9388888888888891</v>
      </c>
      <c r="U162" s="33">
        <v>0</v>
      </c>
      <c r="V162" s="33">
        <v>0.27364358683314416</v>
      </c>
      <c r="W162" s="33">
        <v>8.15</v>
      </c>
      <c r="X162" s="33">
        <v>3.9502222222222221</v>
      </c>
      <c r="Y162" s="33">
        <v>0</v>
      </c>
      <c r="Z162" s="33">
        <v>0.20601967461218312</v>
      </c>
      <c r="AA162" s="33">
        <v>0</v>
      </c>
      <c r="AB162" s="33">
        <v>0</v>
      </c>
      <c r="AC162" s="33">
        <v>0</v>
      </c>
      <c r="AD162" s="33">
        <v>0</v>
      </c>
      <c r="AE162" s="33">
        <v>0</v>
      </c>
      <c r="AF162" s="33">
        <v>0</v>
      </c>
      <c r="AG162" s="33">
        <v>0</v>
      </c>
      <c r="AH162" t="s">
        <v>202</v>
      </c>
      <c r="AI162" s="34">
        <v>5</v>
      </c>
    </row>
    <row r="163" spans="1:35" x14ac:dyDescent="0.25">
      <c r="A163" t="s">
        <v>1061</v>
      </c>
      <c r="B163" t="s">
        <v>550</v>
      </c>
      <c r="C163" t="s">
        <v>873</v>
      </c>
      <c r="D163" t="s">
        <v>1025</v>
      </c>
      <c r="E163" s="33">
        <v>77.155555555555551</v>
      </c>
      <c r="F163" s="33">
        <v>4.9777777777777779</v>
      </c>
      <c r="G163" s="33">
        <v>0.14444444444444443</v>
      </c>
      <c r="H163" s="33">
        <v>0.53333333333333333</v>
      </c>
      <c r="I163" s="33">
        <v>1.6111111111111112</v>
      </c>
      <c r="J163" s="33">
        <v>0</v>
      </c>
      <c r="K163" s="33">
        <v>0</v>
      </c>
      <c r="L163" s="33">
        <v>4.4252222222222226</v>
      </c>
      <c r="M163" s="33">
        <v>4.9055555555555559</v>
      </c>
      <c r="N163" s="33">
        <v>4.822222222222222</v>
      </c>
      <c r="O163" s="33">
        <v>0.12608006912442396</v>
      </c>
      <c r="P163" s="33">
        <v>3.1166666666666667</v>
      </c>
      <c r="Q163" s="33">
        <v>11.383333333333333</v>
      </c>
      <c r="R163" s="33">
        <v>0.1879320276497696</v>
      </c>
      <c r="S163" s="33">
        <v>12.897888888888891</v>
      </c>
      <c r="T163" s="33">
        <v>9.6432222222222244</v>
      </c>
      <c r="U163" s="33">
        <v>0</v>
      </c>
      <c r="V163" s="33">
        <v>0.29215149769585258</v>
      </c>
      <c r="W163" s="33">
        <v>7.1438888888888883</v>
      </c>
      <c r="X163" s="33">
        <v>10.032999999999999</v>
      </c>
      <c r="Y163" s="33">
        <v>0</v>
      </c>
      <c r="Z163" s="33">
        <v>0.22262672811059911</v>
      </c>
      <c r="AA163" s="33">
        <v>0</v>
      </c>
      <c r="AB163" s="33">
        <v>0</v>
      </c>
      <c r="AC163" s="33">
        <v>0</v>
      </c>
      <c r="AD163" s="33">
        <v>0.30277777777777776</v>
      </c>
      <c r="AE163" s="33">
        <v>0</v>
      </c>
      <c r="AF163" s="33">
        <v>0</v>
      </c>
      <c r="AG163" s="33">
        <v>0</v>
      </c>
      <c r="AH163" t="s">
        <v>194</v>
      </c>
      <c r="AI163" s="34">
        <v>5</v>
      </c>
    </row>
    <row r="164" spans="1:35" x14ac:dyDescent="0.25">
      <c r="A164" t="s">
        <v>1061</v>
      </c>
      <c r="B164" t="s">
        <v>472</v>
      </c>
      <c r="C164" t="s">
        <v>829</v>
      </c>
      <c r="D164" t="s">
        <v>956</v>
      </c>
      <c r="E164" s="33">
        <v>24.5</v>
      </c>
      <c r="F164" s="33">
        <v>5.822222222222222</v>
      </c>
      <c r="G164" s="33">
        <v>0</v>
      </c>
      <c r="H164" s="33">
        <v>0.35555555555555557</v>
      </c>
      <c r="I164" s="33">
        <v>0.4777777777777778</v>
      </c>
      <c r="J164" s="33">
        <v>0</v>
      </c>
      <c r="K164" s="33">
        <v>0</v>
      </c>
      <c r="L164" s="33">
        <v>0.29444444444444445</v>
      </c>
      <c r="M164" s="33">
        <v>5.6888888888888891</v>
      </c>
      <c r="N164" s="33">
        <v>0</v>
      </c>
      <c r="O164" s="33">
        <v>0.23219954648526078</v>
      </c>
      <c r="P164" s="33">
        <v>5.447111111111111</v>
      </c>
      <c r="Q164" s="33">
        <v>0</v>
      </c>
      <c r="R164" s="33">
        <v>0.22233106575963718</v>
      </c>
      <c r="S164" s="33">
        <v>0.71277777777777773</v>
      </c>
      <c r="T164" s="33">
        <v>2.5724444444444448</v>
      </c>
      <c r="U164" s="33">
        <v>0</v>
      </c>
      <c r="V164" s="33">
        <v>0.13409070294784581</v>
      </c>
      <c r="W164" s="33">
        <v>0.71511111111111114</v>
      </c>
      <c r="X164" s="33">
        <v>3.9593333333333343</v>
      </c>
      <c r="Y164" s="33">
        <v>0</v>
      </c>
      <c r="Z164" s="33">
        <v>0.19079365079365082</v>
      </c>
      <c r="AA164" s="33">
        <v>0</v>
      </c>
      <c r="AB164" s="33">
        <v>0</v>
      </c>
      <c r="AC164" s="33">
        <v>0</v>
      </c>
      <c r="AD164" s="33">
        <v>0</v>
      </c>
      <c r="AE164" s="33">
        <v>0</v>
      </c>
      <c r="AF164" s="33">
        <v>0</v>
      </c>
      <c r="AG164" s="33">
        <v>0</v>
      </c>
      <c r="AH164" t="s">
        <v>114</v>
      </c>
      <c r="AI164" s="34">
        <v>5</v>
      </c>
    </row>
    <row r="165" spans="1:35" x14ac:dyDescent="0.25">
      <c r="A165" t="s">
        <v>1061</v>
      </c>
      <c r="B165" t="s">
        <v>674</v>
      </c>
      <c r="C165" t="s">
        <v>943</v>
      </c>
      <c r="D165" t="s">
        <v>983</v>
      </c>
      <c r="E165" s="33">
        <v>17.18888888888889</v>
      </c>
      <c r="F165" s="33">
        <v>5.6888888888888891</v>
      </c>
      <c r="G165" s="33">
        <v>0.33333333333333331</v>
      </c>
      <c r="H165" s="33">
        <v>0</v>
      </c>
      <c r="I165" s="33">
        <v>0.3</v>
      </c>
      <c r="J165" s="33">
        <v>0</v>
      </c>
      <c r="K165" s="33">
        <v>0</v>
      </c>
      <c r="L165" s="33">
        <v>0</v>
      </c>
      <c r="M165" s="33">
        <v>0</v>
      </c>
      <c r="N165" s="33">
        <v>0</v>
      </c>
      <c r="O165" s="33">
        <v>0</v>
      </c>
      <c r="P165" s="33">
        <v>5.125</v>
      </c>
      <c r="Q165" s="33">
        <v>0</v>
      </c>
      <c r="R165" s="33">
        <v>0.29815772462831286</v>
      </c>
      <c r="S165" s="33">
        <v>0</v>
      </c>
      <c r="T165" s="33">
        <v>0</v>
      </c>
      <c r="U165" s="33">
        <v>0</v>
      </c>
      <c r="V165" s="33">
        <v>0</v>
      </c>
      <c r="W165" s="33">
        <v>0</v>
      </c>
      <c r="X165" s="33">
        <v>0</v>
      </c>
      <c r="Y165" s="33">
        <v>0</v>
      </c>
      <c r="Z165" s="33">
        <v>0</v>
      </c>
      <c r="AA165" s="33">
        <v>0</v>
      </c>
      <c r="AB165" s="33">
        <v>0</v>
      </c>
      <c r="AC165" s="33">
        <v>0</v>
      </c>
      <c r="AD165" s="33">
        <v>10.611111111111111</v>
      </c>
      <c r="AE165" s="33">
        <v>0</v>
      </c>
      <c r="AF165" s="33">
        <v>0</v>
      </c>
      <c r="AG165" s="33">
        <v>0</v>
      </c>
      <c r="AH165" t="s">
        <v>320</v>
      </c>
      <c r="AI165" s="34">
        <v>5</v>
      </c>
    </row>
    <row r="166" spans="1:35" x14ac:dyDescent="0.25">
      <c r="A166" t="s">
        <v>1061</v>
      </c>
      <c r="B166" t="s">
        <v>395</v>
      </c>
      <c r="C166" t="s">
        <v>781</v>
      </c>
      <c r="D166" t="s">
        <v>983</v>
      </c>
      <c r="E166" s="33">
        <v>49</v>
      </c>
      <c r="F166" s="33">
        <v>5.3777777777777782</v>
      </c>
      <c r="G166" s="33">
        <v>0.13333333333333333</v>
      </c>
      <c r="H166" s="33">
        <v>0.26955555555555555</v>
      </c>
      <c r="I166" s="33">
        <v>1.1555555555555554</v>
      </c>
      <c r="J166" s="33">
        <v>0</v>
      </c>
      <c r="K166" s="33">
        <v>0</v>
      </c>
      <c r="L166" s="33">
        <v>1.2333333333333334</v>
      </c>
      <c r="M166" s="33">
        <v>4.9777777777777779</v>
      </c>
      <c r="N166" s="33">
        <v>5.5111111111111111</v>
      </c>
      <c r="O166" s="33">
        <v>0.21405895691609977</v>
      </c>
      <c r="P166" s="33">
        <v>9.530555555555555</v>
      </c>
      <c r="Q166" s="33">
        <v>23.522222222222222</v>
      </c>
      <c r="R166" s="33">
        <v>0.67454648526077099</v>
      </c>
      <c r="S166" s="33">
        <v>3.6111111111111112</v>
      </c>
      <c r="T166" s="33">
        <v>2.9166666666666665</v>
      </c>
      <c r="U166" s="33">
        <v>0</v>
      </c>
      <c r="V166" s="33">
        <v>0.13321995464852607</v>
      </c>
      <c r="W166" s="33">
        <v>9.7777777777777786</v>
      </c>
      <c r="X166" s="33">
        <v>2.8972222222222221</v>
      </c>
      <c r="Y166" s="33">
        <v>0</v>
      </c>
      <c r="Z166" s="33">
        <v>0.2586734693877551</v>
      </c>
      <c r="AA166" s="33">
        <v>0</v>
      </c>
      <c r="AB166" s="33">
        <v>0</v>
      </c>
      <c r="AC166" s="33">
        <v>0</v>
      </c>
      <c r="AD166" s="33">
        <v>0</v>
      </c>
      <c r="AE166" s="33">
        <v>0</v>
      </c>
      <c r="AF166" s="33">
        <v>0</v>
      </c>
      <c r="AG166" s="33">
        <v>0</v>
      </c>
      <c r="AH166" t="s">
        <v>35</v>
      </c>
      <c r="AI166" s="34">
        <v>5</v>
      </c>
    </row>
    <row r="167" spans="1:35" x14ac:dyDescent="0.25">
      <c r="A167" t="s">
        <v>1061</v>
      </c>
      <c r="B167" t="s">
        <v>613</v>
      </c>
      <c r="C167" t="s">
        <v>892</v>
      </c>
      <c r="D167" t="s">
        <v>973</v>
      </c>
      <c r="E167" s="33">
        <v>40.011111111111113</v>
      </c>
      <c r="F167" s="33">
        <v>4.8</v>
      </c>
      <c r="G167" s="33">
        <v>0.14444444444444443</v>
      </c>
      <c r="H167" s="33">
        <v>0.26944444444444443</v>
      </c>
      <c r="I167" s="33">
        <v>0.64444444444444449</v>
      </c>
      <c r="J167" s="33">
        <v>0</v>
      </c>
      <c r="K167" s="33">
        <v>0</v>
      </c>
      <c r="L167" s="33">
        <v>2.2975555555555554</v>
      </c>
      <c r="M167" s="33">
        <v>5.1111111111111107</v>
      </c>
      <c r="N167" s="33">
        <v>0</v>
      </c>
      <c r="O167" s="33">
        <v>0.12774229380727575</v>
      </c>
      <c r="P167" s="33">
        <v>5.3777777777777782</v>
      </c>
      <c r="Q167" s="33">
        <v>4.5583333333333336</v>
      </c>
      <c r="R167" s="33">
        <v>0.24833379616773119</v>
      </c>
      <c r="S167" s="33">
        <v>5.4886666666666661</v>
      </c>
      <c r="T167" s="33">
        <v>3.9662222222222225</v>
      </c>
      <c r="U167" s="33">
        <v>0</v>
      </c>
      <c r="V167" s="33">
        <v>0.23630658150513745</v>
      </c>
      <c r="W167" s="33">
        <v>1.7666666666666666</v>
      </c>
      <c r="X167" s="33">
        <v>8.5111111111111111</v>
      </c>
      <c r="Y167" s="33">
        <v>0</v>
      </c>
      <c r="Z167" s="33">
        <v>0.25687309080810888</v>
      </c>
      <c r="AA167" s="33">
        <v>0</v>
      </c>
      <c r="AB167" s="33">
        <v>0</v>
      </c>
      <c r="AC167" s="33">
        <v>0</v>
      </c>
      <c r="AD167" s="33">
        <v>0</v>
      </c>
      <c r="AE167" s="33">
        <v>0</v>
      </c>
      <c r="AF167" s="33">
        <v>0</v>
      </c>
      <c r="AG167" s="33">
        <v>0</v>
      </c>
      <c r="AH167" t="s">
        <v>258</v>
      </c>
      <c r="AI167" s="34">
        <v>5</v>
      </c>
    </row>
    <row r="168" spans="1:35" x14ac:dyDescent="0.25">
      <c r="A168" t="s">
        <v>1061</v>
      </c>
      <c r="B168" t="s">
        <v>417</v>
      </c>
      <c r="C168" t="s">
        <v>769</v>
      </c>
      <c r="D168" t="s">
        <v>984</v>
      </c>
      <c r="E168" s="33">
        <v>70.444444444444443</v>
      </c>
      <c r="F168" s="33">
        <v>5.2</v>
      </c>
      <c r="G168" s="33">
        <v>0</v>
      </c>
      <c r="H168" s="33">
        <v>0</v>
      </c>
      <c r="I168" s="33">
        <v>6.0777777777777775</v>
      </c>
      <c r="J168" s="33">
        <v>0</v>
      </c>
      <c r="K168" s="33">
        <v>0</v>
      </c>
      <c r="L168" s="33">
        <v>0.89011111111111096</v>
      </c>
      <c r="M168" s="33">
        <v>10.172222222222222</v>
      </c>
      <c r="N168" s="33">
        <v>0</v>
      </c>
      <c r="O168" s="33">
        <v>0.14440063091482649</v>
      </c>
      <c r="P168" s="33">
        <v>14.241666666666667</v>
      </c>
      <c r="Q168" s="33">
        <v>0</v>
      </c>
      <c r="R168" s="33">
        <v>0.20216876971608833</v>
      </c>
      <c r="S168" s="33">
        <v>2.9893333333333336</v>
      </c>
      <c r="T168" s="33">
        <v>2.6576666666666671</v>
      </c>
      <c r="U168" s="33">
        <v>0</v>
      </c>
      <c r="V168" s="33">
        <v>8.0162460567823349E-2</v>
      </c>
      <c r="W168" s="33">
        <v>0.71177777777777784</v>
      </c>
      <c r="X168" s="33">
        <v>3.8440000000000003</v>
      </c>
      <c r="Y168" s="33">
        <v>3.6555555555555554</v>
      </c>
      <c r="Z168" s="33">
        <v>0.11656466876971611</v>
      </c>
      <c r="AA168" s="33">
        <v>0</v>
      </c>
      <c r="AB168" s="33">
        <v>0</v>
      </c>
      <c r="AC168" s="33">
        <v>0</v>
      </c>
      <c r="AD168" s="33">
        <v>0</v>
      </c>
      <c r="AE168" s="33">
        <v>0</v>
      </c>
      <c r="AF168" s="33">
        <v>0</v>
      </c>
      <c r="AG168" s="33">
        <v>0</v>
      </c>
      <c r="AH168" t="s">
        <v>57</v>
      </c>
      <c r="AI168" s="34">
        <v>5</v>
      </c>
    </row>
    <row r="169" spans="1:35" x14ac:dyDescent="0.25">
      <c r="A169" t="s">
        <v>1061</v>
      </c>
      <c r="B169" t="s">
        <v>522</v>
      </c>
      <c r="C169" t="s">
        <v>856</v>
      </c>
      <c r="D169" t="s">
        <v>1007</v>
      </c>
      <c r="E169" s="33">
        <v>25.555555555555557</v>
      </c>
      <c r="F169" s="33">
        <v>0</v>
      </c>
      <c r="G169" s="33">
        <v>0</v>
      </c>
      <c r="H169" s="33">
        <v>0</v>
      </c>
      <c r="I169" s="33">
        <v>0</v>
      </c>
      <c r="J169" s="33">
        <v>0</v>
      </c>
      <c r="K169" s="33">
        <v>0</v>
      </c>
      <c r="L169" s="33">
        <v>0.154</v>
      </c>
      <c r="M169" s="33">
        <v>3.9083333333333332</v>
      </c>
      <c r="N169" s="33">
        <v>0</v>
      </c>
      <c r="O169" s="33">
        <v>0.15293478260869564</v>
      </c>
      <c r="P169" s="33">
        <v>4.0361111111111114</v>
      </c>
      <c r="Q169" s="33">
        <v>4.8055555555555554</v>
      </c>
      <c r="R169" s="33">
        <v>0.34597826086956518</v>
      </c>
      <c r="S169" s="33">
        <v>0.44922222222222224</v>
      </c>
      <c r="T169" s="33">
        <v>2.4088888888888897</v>
      </c>
      <c r="U169" s="33">
        <v>0</v>
      </c>
      <c r="V169" s="33">
        <v>0.11183913043478264</v>
      </c>
      <c r="W169" s="33">
        <v>0.71855555555555539</v>
      </c>
      <c r="X169" s="33">
        <v>2.467111111111111</v>
      </c>
      <c r="Y169" s="33">
        <v>0</v>
      </c>
      <c r="Z169" s="33">
        <v>0.1246565217391304</v>
      </c>
      <c r="AA169" s="33">
        <v>0</v>
      </c>
      <c r="AB169" s="33">
        <v>0</v>
      </c>
      <c r="AC169" s="33">
        <v>0</v>
      </c>
      <c r="AD169" s="33">
        <v>0</v>
      </c>
      <c r="AE169" s="33">
        <v>0</v>
      </c>
      <c r="AF169" s="33">
        <v>0</v>
      </c>
      <c r="AG169" s="33">
        <v>0</v>
      </c>
      <c r="AH169" t="s">
        <v>164</v>
      </c>
      <c r="AI169" s="34">
        <v>5</v>
      </c>
    </row>
    <row r="170" spans="1:35" x14ac:dyDescent="0.25">
      <c r="A170" t="s">
        <v>1061</v>
      </c>
      <c r="B170" t="s">
        <v>625</v>
      </c>
      <c r="C170" t="s">
        <v>912</v>
      </c>
      <c r="D170" t="s">
        <v>1014</v>
      </c>
      <c r="E170" s="33">
        <v>44.977777777777774</v>
      </c>
      <c r="F170" s="33">
        <v>5.333333333333333</v>
      </c>
      <c r="G170" s="33">
        <v>0</v>
      </c>
      <c r="H170" s="33">
        <v>0.30277777777777776</v>
      </c>
      <c r="I170" s="33">
        <v>0.44444444444444442</v>
      </c>
      <c r="J170" s="33">
        <v>0</v>
      </c>
      <c r="K170" s="33">
        <v>0</v>
      </c>
      <c r="L170" s="33">
        <v>0.87111111111111117</v>
      </c>
      <c r="M170" s="33">
        <v>5.333333333333333</v>
      </c>
      <c r="N170" s="33">
        <v>0</v>
      </c>
      <c r="O170" s="33">
        <v>0.11857707509881424</v>
      </c>
      <c r="P170" s="33">
        <v>0</v>
      </c>
      <c r="Q170" s="33">
        <v>10.269444444444444</v>
      </c>
      <c r="R170" s="33">
        <v>0.22832262845849802</v>
      </c>
      <c r="S170" s="33">
        <v>0.80400000000000005</v>
      </c>
      <c r="T170" s="33">
        <v>4.4625555555555554</v>
      </c>
      <c r="U170" s="33">
        <v>0</v>
      </c>
      <c r="V170" s="33">
        <v>0.11709239130434784</v>
      </c>
      <c r="W170" s="33">
        <v>4.4742222222222221</v>
      </c>
      <c r="X170" s="33">
        <v>1.0717777777777779</v>
      </c>
      <c r="Y170" s="33">
        <v>0</v>
      </c>
      <c r="Z170" s="33">
        <v>0.12330533596837946</v>
      </c>
      <c r="AA170" s="33">
        <v>0.32222222222222224</v>
      </c>
      <c r="AB170" s="33">
        <v>5.4222222222222225</v>
      </c>
      <c r="AC170" s="33">
        <v>0</v>
      </c>
      <c r="AD170" s="33">
        <v>0</v>
      </c>
      <c r="AE170" s="33">
        <v>0</v>
      </c>
      <c r="AF170" s="33">
        <v>0</v>
      </c>
      <c r="AG170" s="33">
        <v>0</v>
      </c>
      <c r="AH170" t="s">
        <v>271</v>
      </c>
      <c r="AI170" s="34">
        <v>5</v>
      </c>
    </row>
    <row r="171" spans="1:35" x14ac:dyDescent="0.25">
      <c r="A171" t="s">
        <v>1061</v>
      </c>
      <c r="B171" t="s">
        <v>446</v>
      </c>
      <c r="C171" t="s">
        <v>812</v>
      </c>
      <c r="D171" t="s">
        <v>965</v>
      </c>
      <c r="E171" s="33">
        <v>57.022222222222226</v>
      </c>
      <c r="F171" s="33">
        <v>4.9555555555555557</v>
      </c>
      <c r="G171" s="33">
        <v>2.2222222222222223E-2</v>
      </c>
      <c r="H171" s="33">
        <v>0.26111111111111113</v>
      </c>
      <c r="I171" s="33">
        <v>3.4555555555555557</v>
      </c>
      <c r="J171" s="33">
        <v>0</v>
      </c>
      <c r="K171" s="33">
        <v>0</v>
      </c>
      <c r="L171" s="33">
        <v>5.9111111111111114E-2</v>
      </c>
      <c r="M171" s="33">
        <v>10.222222222222221</v>
      </c>
      <c r="N171" s="33">
        <v>5.197222222222222</v>
      </c>
      <c r="O171" s="33">
        <v>0.27041114575214337</v>
      </c>
      <c r="P171" s="33">
        <v>4.2166666666666668</v>
      </c>
      <c r="Q171" s="33">
        <v>19.294444444444444</v>
      </c>
      <c r="R171" s="33">
        <v>0.41231488698363211</v>
      </c>
      <c r="S171" s="33">
        <v>2.0476666666666667</v>
      </c>
      <c r="T171" s="33">
        <v>3.6963333333333335</v>
      </c>
      <c r="U171" s="33">
        <v>0</v>
      </c>
      <c r="V171" s="33">
        <v>0.10073265783320343</v>
      </c>
      <c r="W171" s="33">
        <v>1.2215555555555555</v>
      </c>
      <c r="X171" s="33">
        <v>9.4283333333333346</v>
      </c>
      <c r="Y171" s="33">
        <v>0</v>
      </c>
      <c r="Z171" s="33">
        <v>0.18676734216679658</v>
      </c>
      <c r="AA171" s="33">
        <v>0</v>
      </c>
      <c r="AB171" s="33">
        <v>0</v>
      </c>
      <c r="AC171" s="33">
        <v>0</v>
      </c>
      <c r="AD171" s="33">
        <v>0</v>
      </c>
      <c r="AE171" s="33">
        <v>0</v>
      </c>
      <c r="AF171" s="33">
        <v>0</v>
      </c>
      <c r="AG171" s="33">
        <v>0</v>
      </c>
      <c r="AH171" t="s">
        <v>88</v>
      </c>
      <c r="AI171" s="34">
        <v>5</v>
      </c>
    </row>
    <row r="172" spans="1:35" x14ac:dyDescent="0.25">
      <c r="A172" t="s">
        <v>1061</v>
      </c>
      <c r="B172" t="s">
        <v>655</v>
      </c>
      <c r="C172" t="s">
        <v>934</v>
      </c>
      <c r="D172" t="s">
        <v>1037</v>
      </c>
      <c r="E172" s="33">
        <v>18.966666666666665</v>
      </c>
      <c r="F172" s="33">
        <v>5.2444444444444445</v>
      </c>
      <c r="G172" s="33">
        <v>0</v>
      </c>
      <c r="H172" s="33">
        <v>0.44722222222222235</v>
      </c>
      <c r="I172" s="33">
        <v>5.5555555555555552E-2</v>
      </c>
      <c r="J172" s="33">
        <v>0</v>
      </c>
      <c r="K172" s="33">
        <v>0</v>
      </c>
      <c r="L172" s="33">
        <v>0</v>
      </c>
      <c r="M172" s="33">
        <v>2.4</v>
      </c>
      <c r="N172" s="33">
        <v>0</v>
      </c>
      <c r="O172" s="33">
        <v>0.1265377855887522</v>
      </c>
      <c r="P172" s="33">
        <v>5.4222222222222225</v>
      </c>
      <c r="Q172" s="33">
        <v>10.886111111111111</v>
      </c>
      <c r="R172" s="33">
        <v>0.8598418277680141</v>
      </c>
      <c r="S172" s="33">
        <v>0.54311111111111166</v>
      </c>
      <c r="T172" s="33">
        <v>0</v>
      </c>
      <c r="U172" s="33">
        <v>0</v>
      </c>
      <c r="V172" s="33">
        <v>2.8635032220269509E-2</v>
      </c>
      <c r="W172" s="33">
        <v>0.16222222222222224</v>
      </c>
      <c r="X172" s="33">
        <v>0.10355555555555555</v>
      </c>
      <c r="Y172" s="33">
        <v>0</v>
      </c>
      <c r="Z172" s="33">
        <v>1.4012888107791449E-2</v>
      </c>
      <c r="AA172" s="33">
        <v>0</v>
      </c>
      <c r="AB172" s="33">
        <v>0</v>
      </c>
      <c r="AC172" s="33">
        <v>0</v>
      </c>
      <c r="AD172" s="33">
        <v>0</v>
      </c>
      <c r="AE172" s="33">
        <v>0</v>
      </c>
      <c r="AF172" s="33">
        <v>0</v>
      </c>
      <c r="AG172" s="33">
        <v>0</v>
      </c>
      <c r="AH172" t="s">
        <v>301</v>
      </c>
      <c r="AI172" s="34">
        <v>5</v>
      </c>
    </row>
    <row r="173" spans="1:35" x14ac:dyDescent="0.25">
      <c r="A173" t="s">
        <v>1061</v>
      </c>
      <c r="B173" t="s">
        <v>544</v>
      </c>
      <c r="C173" t="s">
        <v>869</v>
      </c>
      <c r="D173" t="s">
        <v>976</v>
      </c>
      <c r="E173" s="33">
        <v>66.422222222222217</v>
      </c>
      <c r="F173" s="33">
        <v>4.8555555555555552</v>
      </c>
      <c r="G173" s="33">
        <v>0.22222222222222221</v>
      </c>
      <c r="H173" s="33">
        <v>0.40277777777777779</v>
      </c>
      <c r="I173" s="33">
        <v>5.1333333333333337</v>
      </c>
      <c r="J173" s="33">
        <v>0</v>
      </c>
      <c r="K173" s="33">
        <v>0</v>
      </c>
      <c r="L173" s="33">
        <v>1.783888888888888</v>
      </c>
      <c r="M173" s="33">
        <v>3.7896666666666672</v>
      </c>
      <c r="N173" s="33">
        <v>9.7249999999999996</v>
      </c>
      <c r="O173" s="33">
        <v>0.20346604215456676</v>
      </c>
      <c r="P173" s="33">
        <v>21.586111111111112</v>
      </c>
      <c r="Q173" s="33">
        <v>0</v>
      </c>
      <c r="R173" s="33">
        <v>0.32498327199732358</v>
      </c>
      <c r="S173" s="33">
        <v>4.7063333333333324</v>
      </c>
      <c r="T173" s="33">
        <v>1.3665555555555553</v>
      </c>
      <c r="U173" s="33">
        <v>0</v>
      </c>
      <c r="V173" s="33">
        <v>9.1428571428571415E-2</v>
      </c>
      <c r="W173" s="33">
        <v>4.3986666666666663</v>
      </c>
      <c r="X173" s="33">
        <v>3.3105555555555553</v>
      </c>
      <c r="Y173" s="33">
        <v>0</v>
      </c>
      <c r="Z173" s="33">
        <v>0.11606390097022415</v>
      </c>
      <c r="AA173" s="33">
        <v>0</v>
      </c>
      <c r="AB173" s="33">
        <v>0</v>
      </c>
      <c r="AC173" s="33">
        <v>0</v>
      </c>
      <c r="AD173" s="33">
        <v>0</v>
      </c>
      <c r="AE173" s="33">
        <v>0</v>
      </c>
      <c r="AF173" s="33">
        <v>0</v>
      </c>
      <c r="AG173" s="33">
        <v>0</v>
      </c>
      <c r="AH173" t="s">
        <v>188</v>
      </c>
      <c r="AI173" s="34">
        <v>5</v>
      </c>
    </row>
    <row r="174" spans="1:35" x14ac:dyDescent="0.25">
      <c r="A174" t="s">
        <v>1061</v>
      </c>
      <c r="B174" t="s">
        <v>523</v>
      </c>
      <c r="C174" t="s">
        <v>718</v>
      </c>
      <c r="D174" t="s">
        <v>981</v>
      </c>
      <c r="E174" s="33">
        <v>4.8777777777777782</v>
      </c>
      <c r="F174" s="33">
        <v>2.6666666666666665</v>
      </c>
      <c r="G174" s="33">
        <v>0.4</v>
      </c>
      <c r="H174" s="33">
        <v>3.977777777777778E-2</v>
      </c>
      <c r="I174" s="33">
        <v>0.28888888888888886</v>
      </c>
      <c r="J174" s="33">
        <v>0.82222222222222219</v>
      </c>
      <c r="K174" s="33">
        <v>0</v>
      </c>
      <c r="L174" s="33">
        <v>8.3333333333333329E-2</v>
      </c>
      <c r="M174" s="33">
        <v>0</v>
      </c>
      <c r="N174" s="33">
        <v>0</v>
      </c>
      <c r="O174" s="33">
        <v>0</v>
      </c>
      <c r="P174" s="33">
        <v>0</v>
      </c>
      <c r="Q174" s="33">
        <v>1.3333333333333333</v>
      </c>
      <c r="R174" s="33">
        <v>0.27334851936218674</v>
      </c>
      <c r="S174" s="33">
        <v>0.44166666666666665</v>
      </c>
      <c r="T174" s="33">
        <v>2.7777777777777776E-2</v>
      </c>
      <c r="U174" s="33">
        <v>0</v>
      </c>
      <c r="V174" s="33">
        <v>9.6241457858769919E-2</v>
      </c>
      <c r="W174" s="33">
        <v>0.41111111111111109</v>
      </c>
      <c r="X174" s="33">
        <v>8.611111111111111E-2</v>
      </c>
      <c r="Y174" s="33">
        <v>0</v>
      </c>
      <c r="Z174" s="33">
        <v>0.10193621867881549</v>
      </c>
      <c r="AA174" s="33">
        <v>0</v>
      </c>
      <c r="AB174" s="33">
        <v>0</v>
      </c>
      <c r="AC174" s="33">
        <v>0</v>
      </c>
      <c r="AD174" s="33">
        <v>0</v>
      </c>
      <c r="AE174" s="33">
        <v>0</v>
      </c>
      <c r="AF174" s="33">
        <v>0</v>
      </c>
      <c r="AG174" s="33">
        <v>0</v>
      </c>
      <c r="AH174" t="s">
        <v>165</v>
      </c>
      <c r="AI174" s="34">
        <v>5</v>
      </c>
    </row>
    <row r="175" spans="1:35" x14ac:dyDescent="0.25">
      <c r="A175" t="s">
        <v>1061</v>
      </c>
      <c r="B175" t="s">
        <v>615</v>
      </c>
      <c r="C175" t="s">
        <v>857</v>
      </c>
      <c r="D175" t="s">
        <v>1016</v>
      </c>
      <c r="E175" s="33">
        <v>48.288888888888891</v>
      </c>
      <c r="F175" s="33">
        <v>5.2666666666666666</v>
      </c>
      <c r="G175" s="33">
        <v>0</v>
      </c>
      <c r="H175" s="33">
        <v>0</v>
      </c>
      <c r="I175" s="33">
        <v>0.83333333333333337</v>
      </c>
      <c r="J175" s="33">
        <v>0</v>
      </c>
      <c r="K175" s="33">
        <v>0</v>
      </c>
      <c r="L175" s="33">
        <v>2.0493333333333328</v>
      </c>
      <c r="M175" s="33">
        <v>5.0666666666666664</v>
      </c>
      <c r="N175" s="33">
        <v>0</v>
      </c>
      <c r="O175" s="33">
        <v>0.10492406810860561</v>
      </c>
      <c r="P175" s="33">
        <v>5.1555555555555559</v>
      </c>
      <c r="Q175" s="33">
        <v>6.583333333333333</v>
      </c>
      <c r="R175" s="33">
        <v>0.24309710078232857</v>
      </c>
      <c r="S175" s="33">
        <v>2.2592222222222218</v>
      </c>
      <c r="T175" s="33">
        <v>4.514555555555555</v>
      </c>
      <c r="U175" s="33">
        <v>0</v>
      </c>
      <c r="V175" s="33">
        <v>0.14027611596870684</v>
      </c>
      <c r="W175" s="33">
        <v>2.9916666666666671</v>
      </c>
      <c r="X175" s="33">
        <v>6.6893333333333329</v>
      </c>
      <c r="Y175" s="33">
        <v>0</v>
      </c>
      <c r="Z175" s="33">
        <v>0.20048090197883112</v>
      </c>
      <c r="AA175" s="33">
        <v>0</v>
      </c>
      <c r="AB175" s="33">
        <v>0</v>
      </c>
      <c r="AC175" s="33">
        <v>0</v>
      </c>
      <c r="AD175" s="33">
        <v>0</v>
      </c>
      <c r="AE175" s="33">
        <v>0</v>
      </c>
      <c r="AF175" s="33">
        <v>0</v>
      </c>
      <c r="AG175" s="33">
        <v>0</v>
      </c>
      <c r="AH175" t="s">
        <v>260</v>
      </c>
      <c r="AI175" s="34">
        <v>5</v>
      </c>
    </row>
    <row r="176" spans="1:35" x14ac:dyDescent="0.25">
      <c r="A176" t="s">
        <v>1061</v>
      </c>
      <c r="B176" t="s">
        <v>572</v>
      </c>
      <c r="C176" t="s">
        <v>882</v>
      </c>
      <c r="D176" t="s">
        <v>1019</v>
      </c>
      <c r="E176" s="33">
        <v>52.033333333333331</v>
      </c>
      <c r="F176" s="33">
        <v>4.2555555555555555</v>
      </c>
      <c r="G176" s="33">
        <v>4.4444444444444446E-2</v>
      </c>
      <c r="H176" s="33">
        <v>0.43333333333333335</v>
      </c>
      <c r="I176" s="33">
        <v>4.0111111111111111</v>
      </c>
      <c r="J176" s="33">
        <v>0</v>
      </c>
      <c r="K176" s="33">
        <v>0</v>
      </c>
      <c r="L176" s="33">
        <v>0.43377777777777776</v>
      </c>
      <c r="M176" s="33">
        <v>9.3361111111111104</v>
      </c>
      <c r="N176" s="33">
        <v>0</v>
      </c>
      <c r="O176" s="33">
        <v>0.1794255818919496</v>
      </c>
      <c r="P176" s="33">
        <v>0</v>
      </c>
      <c r="Q176" s="33">
        <v>30.56388888888889</v>
      </c>
      <c r="R176" s="33">
        <v>0.58739056160580827</v>
      </c>
      <c r="S176" s="33">
        <v>1.0830000000000002</v>
      </c>
      <c r="T176" s="33">
        <v>3.4323333333333337</v>
      </c>
      <c r="U176" s="33">
        <v>0</v>
      </c>
      <c r="V176" s="33">
        <v>8.677770659833442E-2</v>
      </c>
      <c r="W176" s="33">
        <v>1.0806666666666669</v>
      </c>
      <c r="X176" s="33">
        <v>1.365</v>
      </c>
      <c r="Y176" s="33">
        <v>0</v>
      </c>
      <c r="Z176" s="33">
        <v>4.7001921844971178E-2</v>
      </c>
      <c r="AA176" s="33">
        <v>0</v>
      </c>
      <c r="AB176" s="33">
        <v>0</v>
      </c>
      <c r="AC176" s="33">
        <v>0</v>
      </c>
      <c r="AD176" s="33">
        <v>0</v>
      </c>
      <c r="AE176" s="33">
        <v>0</v>
      </c>
      <c r="AF176" s="33">
        <v>0</v>
      </c>
      <c r="AG176" s="33">
        <v>0</v>
      </c>
      <c r="AH176" t="s">
        <v>216</v>
      </c>
      <c r="AI176" s="34">
        <v>5</v>
      </c>
    </row>
    <row r="177" spans="1:35" x14ac:dyDescent="0.25">
      <c r="A177" t="s">
        <v>1061</v>
      </c>
      <c r="B177" t="s">
        <v>679</v>
      </c>
      <c r="C177" t="s">
        <v>946</v>
      </c>
      <c r="D177" t="s">
        <v>1011</v>
      </c>
      <c r="E177" s="33">
        <v>28.111111111111111</v>
      </c>
      <c r="F177" s="33">
        <v>1.1555555555555554</v>
      </c>
      <c r="G177" s="33">
        <v>0.23333333333333334</v>
      </c>
      <c r="H177" s="33">
        <v>0.11666666666666667</v>
      </c>
      <c r="I177" s="33">
        <v>0.64444444444444449</v>
      </c>
      <c r="J177" s="33">
        <v>0</v>
      </c>
      <c r="K177" s="33">
        <v>0</v>
      </c>
      <c r="L177" s="33">
        <v>0</v>
      </c>
      <c r="M177" s="33">
        <v>3.3972222222222221</v>
      </c>
      <c r="N177" s="33">
        <v>0</v>
      </c>
      <c r="O177" s="33">
        <v>0.1208498023715415</v>
      </c>
      <c r="P177" s="33">
        <v>4.9555555555555557</v>
      </c>
      <c r="Q177" s="33">
        <v>4.9611111111111112</v>
      </c>
      <c r="R177" s="33">
        <v>0.3527667984189724</v>
      </c>
      <c r="S177" s="33">
        <v>0.7048888888888889</v>
      </c>
      <c r="T177" s="33">
        <v>0.11011111111111112</v>
      </c>
      <c r="U177" s="33">
        <v>0</v>
      </c>
      <c r="V177" s="33">
        <v>2.8992094861660083E-2</v>
      </c>
      <c r="W177" s="33">
        <v>0.26566666666666666</v>
      </c>
      <c r="X177" s="33">
        <v>0.39366666666666672</v>
      </c>
      <c r="Y177" s="33">
        <v>0</v>
      </c>
      <c r="Z177" s="33">
        <v>2.3454545454545454E-2</v>
      </c>
      <c r="AA177" s="33">
        <v>0</v>
      </c>
      <c r="AB177" s="33">
        <v>0</v>
      </c>
      <c r="AC177" s="33">
        <v>0</v>
      </c>
      <c r="AD177" s="33">
        <v>0</v>
      </c>
      <c r="AE177" s="33">
        <v>0</v>
      </c>
      <c r="AF177" s="33">
        <v>0</v>
      </c>
      <c r="AG177" s="33">
        <v>0</v>
      </c>
      <c r="AH177" t="s">
        <v>325</v>
      </c>
      <c r="AI177" s="34">
        <v>5</v>
      </c>
    </row>
    <row r="178" spans="1:35" x14ac:dyDescent="0.25">
      <c r="A178" t="s">
        <v>1061</v>
      </c>
      <c r="B178" t="s">
        <v>585</v>
      </c>
      <c r="C178" t="s">
        <v>890</v>
      </c>
      <c r="D178" t="s">
        <v>1011</v>
      </c>
      <c r="E178" s="33">
        <v>36.144444444444446</v>
      </c>
      <c r="F178" s="33">
        <v>1.1555555555555554</v>
      </c>
      <c r="G178" s="33">
        <v>0.28888888888888886</v>
      </c>
      <c r="H178" s="33">
        <v>0.18888888888888888</v>
      </c>
      <c r="I178" s="33">
        <v>2.088888888888889</v>
      </c>
      <c r="J178" s="33">
        <v>0</v>
      </c>
      <c r="K178" s="33">
        <v>0</v>
      </c>
      <c r="L178" s="33">
        <v>4.8111111111111111E-2</v>
      </c>
      <c r="M178" s="33">
        <v>5.1916666666666664</v>
      </c>
      <c r="N178" s="33">
        <v>0</v>
      </c>
      <c r="O178" s="33">
        <v>0.14363664309867813</v>
      </c>
      <c r="P178" s="33">
        <v>4.5361111111111114</v>
      </c>
      <c r="Q178" s="33">
        <v>1.7361111111111112</v>
      </c>
      <c r="R178" s="33">
        <v>0.17353212419305256</v>
      </c>
      <c r="S178" s="33">
        <v>0.46233333333333348</v>
      </c>
      <c r="T178" s="33">
        <v>0.28233333333333338</v>
      </c>
      <c r="U178" s="33">
        <v>0</v>
      </c>
      <c r="V178" s="33">
        <v>2.0602520750076854E-2</v>
      </c>
      <c r="W178" s="33">
        <v>1.1666666666666667</v>
      </c>
      <c r="X178" s="33">
        <v>0.1371111111111111</v>
      </c>
      <c r="Y178" s="33">
        <v>0</v>
      </c>
      <c r="Z178" s="33">
        <v>3.6071318782662162E-2</v>
      </c>
      <c r="AA178" s="33">
        <v>0</v>
      </c>
      <c r="AB178" s="33">
        <v>0</v>
      </c>
      <c r="AC178" s="33">
        <v>0</v>
      </c>
      <c r="AD178" s="33">
        <v>0.25</v>
      </c>
      <c r="AE178" s="33">
        <v>0</v>
      </c>
      <c r="AF178" s="33">
        <v>0</v>
      </c>
      <c r="AG178" s="33">
        <v>0</v>
      </c>
      <c r="AH178" t="s">
        <v>229</v>
      </c>
      <c r="AI178" s="34">
        <v>5</v>
      </c>
    </row>
    <row r="179" spans="1:35" x14ac:dyDescent="0.25">
      <c r="A179" t="s">
        <v>1061</v>
      </c>
      <c r="B179" t="s">
        <v>530</v>
      </c>
      <c r="C179" t="s">
        <v>802</v>
      </c>
      <c r="D179" t="s">
        <v>1002</v>
      </c>
      <c r="E179" s="33">
        <v>51.022222222222226</v>
      </c>
      <c r="F179" s="33">
        <v>5.1444444444444448</v>
      </c>
      <c r="G179" s="33">
        <v>2.2222222222222223E-2</v>
      </c>
      <c r="H179" s="33">
        <v>0</v>
      </c>
      <c r="I179" s="33">
        <v>0.17777777777777778</v>
      </c>
      <c r="J179" s="33">
        <v>0</v>
      </c>
      <c r="K179" s="33">
        <v>0</v>
      </c>
      <c r="L179" s="33">
        <v>0.96544444444444433</v>
      </c>
      <c r="M179" s="33">
        <v>4.8</v>
      </c>
      <c r="N179" s="33">
        <v>0</v>
      </c>
      <c r="O179" s="33">
        <v>9.4076655052264799E-2</v>
      </c>
      <c r="P179" s="33">
        <v>2.7555555555555555</v>
      </c>
      <c r="Q179" s="33">
        <v>22.880555555555556</v>
      </c>
      <c r="R179" s="33">
        <v>0.50244991289198604</v>
      </c>
      <c r="S179" s="33">
        <v>2.7013333333333334</v>
      </c>
      <c r="T179" s="33">
        <v>0.14388888888888887</v>
      </c>
      <c r="U179" s="33">
        <v>0</v>
      </c>
      <c r="V179" s="33">
        <v>5.5764372822299645E-2</v>
      </c>
      <c r="W179" s="33">
        <v>1.3493333333333333</v>
      </c>
      <c r="X179" s="33">
        <v>4.1835555555555546</v>
      </c>
      <c r="Y179" s="33">
        <v>0</v>
      </c>
      <c r="Z179" s="33">
        <v>0.10844076655052262</v>
      </c>
      <c r="AA179" s="33">
        <v>0</v>
      </c>
      <c r="AB179" s="33">
        <v>0</v>
      </c>
      <c r="AC179" s="33">
        <v>0</v>
      </c>
      <c r="AD179" s="33">
        <v>0</v>
      </c>
      <c r="AE179" s="33">
        <v>0</v>
      </c>
      <c r="AF179" s="33">
        <v>0</v>
      </c>
      <c r="AG179" s="33">
        <v>0</v>
      </c>
      <c r="AH179" t="s">
        <v>173</v>
      </c>
      <c r="AI179" s="34">
        <v>5</v>
      </c>
    </row>
    <row r="180" spans="1:35" x14ac:dyDescent="0.25">
      <c r="A180" t="s">
        <v>1061</v>
      </c>
      <c r="B180" t="s">
        <v>357</v>
      </c>
      <c r="C180" t="s">
        <v>749</v>
      </c>
      <c r="D180" t="s">
        <v>981</v>
      </c>
      <c r="E180" s="33">
        <v>54.822222222222223</v>
      </c>
      <c r="F180" s="33">
        <v>6.6222222222222218</v>
      </c>
      <c r="G180" s="33">
        <v>6.6666666666666666E-2</v>
      </c>
      <c r="H180" s="33">
        <v>0.24944444444444447</v>
      </c>
      <c r="I180" s="33">
        <v>1.3444444444444446</v>
      </c>
      <c r="J180" s="33">
        <v>0</v>
      </c>
      <c r="K180" s="33">
        <v>0</v>
      </c>
      <c r="L180" s="33">
        <v>3.888888888888889E-2</v>
      </c>
      <c r="M180" s="33">
        <v>5.4511111111111124</v>
      </c>
      <c r="N180" s="33">
        <v>0</v>
      </c>
      <c r="O180" s="33">
        <v>9.9432509120389159E-2</v>
      </c>
      <c r="P180" s="33">
        <v>0</v>
      </c>
      <c r="Q180" s="33">
        <v>9.9555555555555593</v>
      </c>
      <c r="R180" s="33">
        <v>0.18159708147547635</v>
      </c>
      <c r="S180" s="33">
        <v>5.0277777777777768</v>
      </c>
      <c r="T180" s="33">
        <v>1.6666666666666666E-2</v>
      </c>
      <c r="U180" s="33">
        <v>0</v>
      </c>
      <c r="V180" s="33">
        <v>9.2014592622618546E-2</v>
      </c>
      <c r="W180" s="33">
        <v>0.30555555555555558</v>
      </c>
      <c r="X180" s="33">
        <v>1.0444444444444445</v>
      </c>
      <c r="Y180" s="33">
        <v>3.4222222222222221</v>
      </c>
      <c r="Z180" s="33">
        <v>8.7049047426023513E-2</v>
      </c>
      <c r="AA180" s="33">
        <v>0.12222222222222222</v>
      </c>
      <c r="AB180" s="33">
        <v>0</v>
      </c>
      <c r="AC180" s="33">
        <v>0</v>
      </c>
      <c r="AD180" s="33">
        <v>0</v>
      </c>
      <c r="AE180" s="33">
        <v>0</v>
      </c>
      <c r="AF180" s="33">
        <v>0</v>
      </c>
      <c r="AG180" s="33">
        <v>0</v>
      </c>
      <c r="AH180" t="s">
        <v>267</v>
      </c>
      <c r="AI180" s="34">
        <v>5</v>
      </c>
    </row>
    <row r="181" spans="1:35" x14ac:dyDescent="0.25">
      <c r="A181" t="s">
        <v>1061</v>
      </c>
      <c r="B181" t="s">
        <v>630</v>
      </c>
      <c r="C181" t="s">
        <v>916</v>
      </c>
      <c r="D181" t="s">
        <v>1009</v>
      </c>
      <c r="E181" s="33">
        <v>35.4</v>
      </c>
      <c r="F181" s="33">
        <v>4.9777777777777779</v>
      </c>
      <c r="G181" s="33">
        <v>2.2222222222222223E-2</v>
      </c>
      <c r="H181" s="33">
        <v>0.33333333333333331</v>
      </c>
      <c r="I181" s="33">
        <v>0.13333333333333333</v>
      </c>
      <c r="J181" s="33">
        <v>0</v>
      </c>
      <c r="K181" s="33">
        <v>0</v>
      </c>
      <c r="L181" s="33">
        <v>0.81388888888888888</v>
      </c>
      <c r="M181" s="33">
        <v>4.0333333333333332</v>
      </c>
      <c r="N181" s="33">
        <v>0</v>
      </c>
      <c r="O181" s="33">
        <v>0.11393596986817325</v>
      </c>
      <c r="P181" s="33">
        <v>5.6</v>
      </c>
      <c r="Q181" s="33">
        <v>8.8944444444444439</v>
      </c>
      <c r="R181" s="33">
        <v>0.40944758317639673</v>
      </c>
      <c r="S181" s="33">
        <v>0.89444444444444449</v>
      </c>
      <c r="T181" s="33">
        <v>0</v>
      </c>
      <c r="U181" s="33">
        <v>0</v>
      </c>
      <c r="V181" s="33">
        <v>2.5266792215944762E-2</v>
      </c>
      <c r="W181" s="33">
        <v>3.2361111111111112</v>
      </c>
      <c r="X181" s="33">
        <v>0</v>
      </c>
      <c r="Y181" s="33">
        <v>0</v>
      </c>
      <c r="Z181" s="33">
        <v>9.1415568110483375E-2</v>
      </c>
      <c r="AA181" s="33">
        <v>0</v>
      </c>
      <c r="AB181" s="33">
        <v>0</v>
      </c>
      <c r="AC181" s="33">
        <v>0</v>
      </c>
      <c r="AD181" s="33">
        <v>0</v>
      </c>
      <c r="AE181" s="33">
        <v>0</v>
      </c>
      <c r="AF181" s="33">
        <v>0</v>
      </c>
      <c r="AG181" s="33">
        <v>0</v>
      </c>
      <c r="AH181" t="s">
        <v>276</v>
      </c>
      <c r="AI181" s="34">
        <v>5</v>
      </c>
    </row>
    <row r="182" spans="1:35" x14ac:dyDescent="0.25">
      <c r="A182" t="s">
        <v>1061</v>
      </c>
      <c r="B182" t="s">
        <v>621</v>
      </c>
      <c r="C182" t="s">
        <v>909</v>
      </c>
      <c r="D182" t="s">
        <v>1031</v>
      </c>
      <c r="E182" s="33">
        <v>33.18888888888889</v>
      </c>
      <c r="F182" s="33">
        <v>0</v>
      </c>
      <c r="G182" s="33">
        <v>0</v>
      </c>
      <c r="H182" s="33">
        <v>0</v>
      </c>
      <c r="I182" s="33">
        <v>4.9333333333333336</v>
      </c>
      <c r="J182" s="33">
        <v>0</v>
      </c>
      <c r="K182" s="33">
        <v>0</v>
      </c>
      <c r="L182" s="33">
        <v>0.35333333333333333</v>
      </c>
      <c r="M182" s="33">
        <v>0</v>
      </c>
      <c r="N182" s="33">
        <v>1.2388888888888889</v>
      </c>
      <c r="O182" s="33">
        <v>3.7328423167057249E-2</v>
      </c>
      <c r="P182" s="33">
        <v>0</v>
      </c>
      <c r="Q182" s="33">
        <v>10.024111111111111</v>
      </c>
      <c r="R182" s="33">
        <v>0.30203213927017075</v>
      </c>
      <c r="S182" s="33">
        <v>1.8546666666666665</v>
      </c>
      <c r="T182" s="33">
        <v>1.0024444444444442</v>
      </c>
      <c r="U182" s="33">
        <v>0</v>
      </c>
      <c r="V182" s="33">
        <v>8.6086374288583845E-2</v>
      </c>
      <c r="W182" s="33">
        <v>0.55733333333333346</v>
      </c>
      <c r="X182" s="33">
        <v>3.5238888888888882</v>
      </c>
      <c r="Y182" s="33">
        <v>0</v>
      </c>
      <c r="Z182" s="33">
        <v>0.12296953465015062</v>
      </c>
      <c r="AA182" s="33">
        <v>0</v>
      </c>
      <c r="AB182" s="33">
        <v>0</v>
      </c>
      <c r="AC182" s="33">
        <v>0</v>
      </c>
      <c r="AD182" s="33">
        <v>0</v>
      </c>
      <c r="AE182" s="33">
        <v>0</v>
      </c>
      <c r="AF182" s="33">
        <v>0</v>
      </c>
      <c r="AG182" s="33">
        <v>0</v>
      </c>
      <c r="AH182" t="s">
        <v>266</v>
      </c>
      <c r="AI182" s="34">
        <v>5</v>
      </c>
    </row>
    <row r="183" spans="1:35" x14ac:dyDescent="0.25">
      <c r="A183" t="s">
        <v>1061</v>
      </c>
      <c r="B183" t="s">
        <v>430</v>
      </c>
      <c r="C183" t="s">
        <v>803</v>
      </c>
      <c r="D183" t="s">
        <v>977</v>
      </c>
      <c r="E183" s="33">
        <v>54.911111111111111</v>
      </c>
      <c r="F183" s="33">
        <v>5.2888888888888888</v>
      </c>
      <c r="G183" s="33">
        <v>1.1111111111111112E-2</v>
      </c>
      <c r="H183" s="33">
        <v>0.3</v>
      </c>
      <c r="I183" s="33">
        <v>2.0111111111111111</v>
      </c>
      <c r="J183" s="33">
        <v>0</v>
      </c>
      <c r="K183" s="33">
        <v>0</v>
      </c>
      <c r="L183" s="33">
        <v>0.50266666666666671</v>
      </c>
      <c r="M183" s="33">
        <v>0</v>
      </c>
      <c r="N183" s="33">
        <v>4.4527777777777775</v>
      </c>
      <c r="O183" s="33">
        <v>8.1090651558073643E-2</v>
      </c>
      <c r="P183" s="33">
        <v>4.3666666666666663</v>
      </c>
      <c r="Q183" s="33">
        <v>20.805555555555557</v>
      </c>
      <c r="R183" s="33">
        <v>0.45841764467826795</v>
      </c>
      <c r="S183" s="33">
        <v>3.378333333333333</v>
      </c>
      <c r="T183" s="33">
        <v>0</v>
      </c>
      <c r="U183" s="33">
        <v>0</v>
      </c>
      <c r="V183" s="33">
        <v>6.1523674625657623E-2</v>
      </c>
      <c r="W183" s="33">
        <v>0.78100000000000003</v>
      </c>
      <c r="X183" s="33">
        <v>4.0852222222222228</v>
      </c>
      <c r="Y183" s="33">
        <v>0</v>
      </c>
      <c r="Z183" s="33">
        <v>8.861999190611089E-2</v>
      </c>
      <c r="AA183" s="33">
        <v>0</v>
      </c>
      <c r="AB183" s="33">
        <v>0</v>
      </c>
      <c r="AC183" s="33">
        <v>0</v>
      </c>
      <c r="AD183" s="33">
        <v>0</v>
      </c>
      <c r="AE183" s="33">
        <v>0</v>
      </c>
      <c r="AF183" s="33">
        <v>0</v>
      </c>
      <c r="AG183" s="33">
        <v>0</v>
      </c>
      <c r="AH183" t="s">
        <v>71</v>
      </c>
      <c r="AI183" s="34">
        <v>5</v>
      </c>
    </row>
    <row r="184" spans="1:35" x14ac:dyDescent="0.25">
      <c r="A184" t="s">
        <v>1061</v>
      </c>
      <c r="B184" t="s">
        <v>493</v>
      </c>
      <c r="C184" t="s">
        <v>749</v>
      </c>
      <c r="D184" t="s">
        <v>981</v>
      </c>
      <c r="E184" s="33">
        <v>210.65555555555557</v>
      </c>
      <c r="F184" s="33">
        <v>5.2444444444444445</v>
      </c>
      <c r="G184" s="33">
        <v>0.23333333333333334</v>
      </c>
      <c r="H184" s="33">
        <v>1.2527777777777778</v>
      </c>
      <c r="I184" s="33">
        <v>15.822222222222223</v>
      </c>
      <c r="J184" s="33">
        <v>0</v>
      </c>
      <c r="K184" s="33">
        <v>0</v>
      </c>
      <c r="L184" s="33">
        <v>3.7736666666666667</v>
      </c>
      <c r="M184" s="33">
        <v>29.244444444444444</v>
      </c>
      <c r="N184" s="33">
        <v>5.1555555555555559</v>
      </c>
      <c r="O184" s="33">
        <v>0.16329975209662956</v>
      </c>
      <c r="P184" s="33">
        <v>0</v>
      </c>
      <c r="Q184" s="33">
        <v>0</v>
      </c>
      <c r="R184" s="33">
        <v>0</v>
      </c>
      <c r="S184" s="33">
        <v>7.5668888888888883</v>
      </c>
      <c r="T184" s="33">
        <v>9.9461111111111116</v>
      </c>
      <c r="U184" s="33">
        <v>0</v>
      </c>
      <c r="V184" s="33">
        <v>8.3135713908961434E-2</v>
      </c>
      <c r="W184" s="33">
        <v>8.1060000000000016</v>
      </c>
      <c r="X184" s="33">
        <v>13.27877777777778</v>
      </c>
      <c r="Y184" s="33">
        <v>0</v>
      </c>
      <c r="Z184" s="33">
        <v>0.10151537528350653</v>
      </c>
      <c r="AA184" s="33">
        <v>0</v>
      </c>
      <c r="AB184" s="33">
        <v>0</v>
      </c>
      <c r="AC184" s="33">
        <v>0</v>
      </c>
      <c r="AD184" s="33">
        <v>0</v>
      </c>
      <c r="AE184" s="33">
        <v>0</v>
      </c>
      <c r="AF184" s="33">
        <v>0</v>
      </c>
      <c r="AG184" s="33">
        <v>14.133333333333333</v>
      </c>
      <c r="AH184" t="s">
        <v>135</v>
      </c>
      <c r="AI184" s="34">
        <v>5</v>
      </c>
    </row>
    <row r="185" spans="1:35" x14ac:dyDescent="0.25">
      <c r="A185" t="s">
        <v>1061</v>
      </c>
      <c r="B185" t="s">
        <v>520</v>
      </c>
      <c r="C185" t="s">
        <v>711</v>
      </c>
      <c r="D185" t="s">
        <v>1020</v>
      </c>
      <c r="E185" s="33">
        <v>42.077777777777776</v>
      </c>
      <c r="F185" s="33">
        <v>1.9111111111111112</v>
      </c>
      <c r="G185" s="33">
        <v>4.4444444444444446E-2</v>
      </c>
      <c r="H185" s="33">
        <v>0.17222222222222222</v>
      </c>
      <c r="I185" s="33">
        <v>0.17777777777777778</v>
      </c>
      <c r="J185" s="33">
        <v>0</v>
      </c>
      <c r="K185" s="33">
        <v>0</v>
      </c>
      <c r="L185" s="33">
        <v>0.47211111111111098</v>
      </c>
      <c r="M185" s="33">
        <v>2.85</v>
      </c>
      <c r="N185" s="33">
        <v>0</v>
      </c>
      <c r="O185" s="33">
        <v>6.7731713757591766E-2</v>
      </c>
      <c r="P185" s="33">
        <v>0</v>
      </c>
      <c r="Q185" s="33">
        <v>17.161111111111104</v>
      </c>
      <c r="R185" s="33">
        <v>0.40784261948772099</v>
      </c>
      <c r="S185" s="33">
        <v>1.5316666666666665</v>
      </c>
      <c r="T185" s="33">
        <v>0.63522222222222213</v>
      </c>
      <c r="U185" s="33">
        <v>0</v>
      </c>
      <c r="V185" s="33">
        <v>5.1497227356746771E-2</v>
      </c>
      <c r="W185" s="33">
        <v>1.1345555555555555</v>
      </c>
      <c r="X185" s="33">
        <v>1.3996666666666671</v>
      </c>
      <c r="Y185" s="33">
        <v>0</v>
      </c>
      <c r="Z185" s="33">
        <v>6.0227092685503046E-2</v>
      </c>
      <c r="AA185" s="33">
        <v>0</v>
      </c>
      <c r="AB185" s="33">
        <v>0</v>
      </c>
      <c r="AC185" s="33">
        <v>0</v>
      </c>
      <c r="AD185" s="33">
        <v>2.3488888888888901</v>
      </c>
      <c r="AE185" s="33">
        <v>0</v>
      </c>
      <c r="AF185" s="33">
        <v>0</v>
      </c>
      <c r="AG185" s="33">
        <v>0</v>
      </c>
      <c r="AH185" t="s">
        <v>162</v>
      </c>
      <c r="AI185" s="34">
        <v>5</v>
      </c>
    </row>
    <row r="186" spans="1:35" x14ac:dyDescent="0.25">
      <c r="A186" t="s">
        <v>1061</v>
      </c>
      <c r="B186" t="s">
        <v>381</v>
      </c>
      <c r="C186" t="s">
        <v>741</v>
      </c>
      <c r="D186" t="s">
        <v>989</v>
      </c>
      <c r="E186" s="33">
        <v>56.1</v>
      </c>
      <c r="F186" s="33">
        <v>0.17777777777777778</v>
      </c>
      <c r="G186" s="33">
        <v>0</v>
      </c>
      <c r="H186" s="33">
        <v>0</v>
      </c>
      <c r="I186" s="33">
        <v>5.5666666666666664</v>
      </c>
      <c r="J186" s="33">
        <v>0</v>
      </c>
      <c r="K186" s="33">
        <v>0</v>
      </c>
      <c r="L186" s="33">
        <v>3.4652222222222222</v>
      </c>
      <c r="M186" s="33">
        <v>5.6888888888888891</v>
      </c>
      <c r="N186" s="33">
        <v>0</v>
      </c>
      <c r="O186" s="33">
        <v>0.10140621905327787</v>
      </c>
      <c r="P186" s="33">
        <v>12.408333333333333</v>
      </c>
      <c r="Q186" s="33">
        <v>0</v>
      </c>
      <c r="R186" s="33">
        <v>0.22118241235888295</v>
      </c>
      <c r="S186" s="33">
        <v>5.5775555555555556</v>
      </c>
      <c r="T186" s="33">
        <v>8.2474444444444437</v>
      </c>
      <c r="U186" s="33">
        <v>0</v>
      </c>
      <c r="V186" s="33">
        <v>0.24643493761140817</v>
      </c>
      <c r="W186" s="33">
        <v>11.088000000000003</v>
      </c>
      <c r="X186" s="33">
        <v>7.1158888888888896</v>
      </c>
      <c r="Y186" s="33">
        <v>0</v>
      </c>
      <c r="Z186" s="33">
        <v>0.32448999801940981</v>
      </c>
      <c r="AA186" s="33">
        <v>0</v>
      </c>
      <c r="AB186" s="33">
        <v>0</v>
      </c>
      <c r="AC186" s="33">
        <v>0</v>
      </c>
      <c r="AD186" s="33">
        <v>6.6666666666666666E-2</v>
      </c>
      <c r="AE186" s="33">
        <v>0</v>
      </c>
      <c r="AF186" s="33">
        <v>0</v>
      </c>
      <c r="AG186" s="33">
        <v>0</v>
      </c>
      <c r="AH186" t="s">
        <v>21</v>
      </c>
      <c r="AI186" s="34">
        <v>5</v>
      </c>
    </row>
    <row r="187" spans="1:35" x14ac:dyDescent="0.25">
      <c r="A187" t="s">
        <v>1061</v>
      </c>
      <c r="B187" t="s">
        <v>415</v>
      </c>
      <c r="C187" t="s">
        <v>792</v>
      </c>
      <c r="D187" t="s">
        <v>997</v>
      </c>
      <c r="E187" s="33">
        <v>28.511111111111113</v>
      </c>
      <c r="F187" s="33">
        <v>3.8888888888888888</v>
      </c>
      <c r="G187" s="33">
        <v>0.18888888888888888</v>
      </c>
      <c r="H187" s="33">
        <v>0</v>
      </c>
      <c r="I187" s="33">
        <v>0.35555555555555557</v>
      </c>
      <c r="J187" s="33">
        <v>0</v>
      </c>
      <c r="K187" s="33">
        <v>0</v>
      </c>
      <c r="L187" s="33">
        <v>0</v>
      </c>
      <c r="M187" s="33">
        <v>0.71366666666666667</v>
      </c>
      <c r="N187" s="33">
        <v>0</v>
      </c>
      <c r="O187" s="33">
        <v>2.5031176929072484E-2</v>
      </c>
      <c r="P187" s="33">
        <v>0</v>
      </c>
      <c r="Q187" s="33">
        <v>0</v>
      </c>
      <c r="R187" s="33">
        <v>0</v>
      </c>
      <c r="S187" s="33">
        <v>0.3527777777777778</v>
      </c>
      <c r="T187" s="33">
        <v>0</v>
      </c>
      <c r="U187" s="33">
        <v>0</v>
      </c>
      <c r="V187" s="33">
        <v>1.2373343725643025E-2</v>
      </c>
      <c r="W187" s="33">
        <v>1.6666666666666666E-2</v>
      </c>
      <c r="X187" s="33">
        <v>0</v>
      </c>
      <c r="Y187" s="33">
        <v>0</v>
      </c>
      <c r="Z187" s="33">
        <v>5.8456742010911918E-4</v>
      </c>
      <c r="AA187" s="33">
        <v>0</v>
      </c>
      <c r="AB187" s="33">
        <v>0</v>
      </c>
      <c r="AC187" s="33">
        <v>0</v>
      </c>
      <c r="AD187" s="33">
        <v>0</v>
      </c>
      <c r="AE187" s="33">
        <v>0</v>
      </c>
      <c r="AF187" s="33">
        <v>0</v>
      </c>
      <c r="AG187" s="33">
        <v>6.6666666666666666E-2</v>
      </c>
      <c r="AH187" t="s">
        <v>55</v>
      </c>
      <c r="AI187" s="34">
        <v>5</v>
      </c>
    </row>
    <row r="188" spans="1:35" x14ac:dyDescent="0.25">
      <c r="A188" t="s">
        <v>1061</v>
      </c>
      <c r="B188" t="s">
        <v>614</v>
      </c>
      <c r="C188" t="s">
        <v>907</v>
      </c>
      <c r="D188" t="s">
        <v>962</v>
      </c>
      <c r="E188" s="33">
        <v>43.6</v>
      </c>
      <c r="F188" s="33">
        <v>3.7333333333333334</v>
      </c>
      <c r="G188" s="33">
        <v>0</v>
      </c>
      <c r="H188" s="33">
        <v>0.20555555555555555</v>
      </c>
      <c r="I188" s="33">
        <v>0.31111111111111112</v>
      </c>
      <c r="J188" s="33">
        <v>0</v>
      </c>
      <c r="K188" s="33">
        <v>0</v>
      </c>
      <c r="L188" s="33">
        <v>1.1772222222222224</v>
      </c>
      <c r="M188" s="33">
        <v>4.3722222222222218</v>
      </c>
      <c r="N188" s="33">
        <v>0.17777777777777778</v>
      </c>
      <c r="O188" s="33">
        <v>0.10435779816513761</v>
      </c>
      <c r="P188" s="33">
        <v>2.7666666666666666</v>
      </c>
      <c r="Q188" s="33">
        <v>4.8638888888888889</v>
      </c>
      <c r="R188" s="33">
        <v>0.17501274209989806</v>
      </c>
      <c r="S188" s="33">
        <v>4.1784444444444446</v>
      </c>
      <c r="T188" s="33">
        <v>0.69677777777777783</v>
      </c>
      <c r="U188" s="33">
        <v>0</v>
      </c>
      <c r="V188" s="33">
        <v>0.11181702344546382</v>
      </c>
      <c r="W188" s="33">
        <v>3.6253333333333337</v>
      </c>
      <c r="X188" s="33">
        <v>0.98811111111111116</v>
      </c>
      <c r="Y188" s="33">
        <v>0</v>
      </c>
      <c r="Z188" s="33">
        <v>0.10581294597349644</v>
      </c>
      <c r="AA188" s="33">
        <v>0.22222222222222221</v>
      </c>
      <c r="AB188" s="33">
        <v>0</v>
      </c>
      <c r="AC188" s="33">
        <v>0</v>
      </c>
      <c r="AD188" s="33">
        <v>0</v>
      </c>
      <c r="AE188" s="33">
        <v>0</v>
      </c>
      <c r="AF188" s="33">
        <v>0</v>
      </c>
      <c r="AG188" s="33">
        <v>0</v>
      </c>
      <c r="AH188" t="s">
        <v>259</v>
      </c>
      <c r="AI188" s="34">
        <v>5</v>
      </c>
    </row>
    <row r="189" spans="1:35" x14ac:dyDescent="0.25">
      <c r="A189" t="s">
        <v>1061</v>
      </c>
      <c r="B189" t="s">
        <v>649</v>
      </c>
      <c r="C189" t="s">
        <v>930</v>
      </c>
      <c r="D189" t="s">
        <v>966</v>
      </c>
      <c r="E189" s="33">
        <v>39.222222222222221</v>
      </c>
      <c r="F189" s="33">
        <v>0.53333333333333333</v>
      </c>
      <c r="G189" s="33">
        <v>3.3333333333333333E-2</v>
      </c>
      <c r="H189" s="33">
        <v>0.26666666666666666</v>
      </c>
      <c r="I189" s="33">
        <v>0.17777777777777778</v>
      </c>
      <c r="J189" s="33">
        <v>0</v>
      </c>
      <c r="K189" s="33">
        <v>0</v>
      </c>
      <c r="L189" s="33">
        <v>0.22411111111111112</v>
      </c>
      <c r="M189" s="33">
        <v>0</v>
      </c>
      <c r="N189" s="33">
        <v>4.63</v>
      </c>
      <c r="O189" s="33">
        <v>0.11804532577903683</v>
      </c>
      <c r="P189" s="33">
        <v>0.16666666666666666</v>
      </c>
      <c r="Q189" s="33">
        <v>7.9495555555555546</v>
      </c>
      <c r="R189" s="33">
        <v>0.20692917847025494</v>
      </c>
      <c r="S189" s="33">
        <v>0.32966666666666666</v>
      </c>
      <c r="T189" s="33">
        <v>2.0802222222222224</v>
      </c>
      <c r="U189" s="33">
        <v>0</v>
      </c>
      <c r="V189" s="33">
        <v>6.1441926345609077E-2</v>
      </c>
      <c r="W189" s="33">
        <v>0.29722222222222222</v>
      </c>
      <c r="X189" s="33">
        <v>2.6083333333333334</v>
      </c>
      <c r="Y189" s="33">
        <v>0</v>
      </c>
      <c r="Z189" s="33">
        <v>7.4079320113314445E-2</v>
      </c>
      <c r="AA189" s="33">
        <v>0</v>
      </c>
      <c r="AB189" s="33">
        <v>0</v>
      </c>
      <c r="AC189" s="33">
        <v>0</v>
      </c>
      <c r="AD189" s="33">
        <v>0</v>
      </c>
      <c r="AE189" s="33">
        <v>0</v>
      </c>
      <c r="AF189" s="33">
        <v>0</v>
      </c>
      <c r="AG189" s="33">
        <v>0</v>
      </c>
      <c r="AH189" t="s">
        <v>295</v>
      </c>
      <c r="AI189" s="34">
        <v>5</v>
      </c>
    </row>
    <row r="190" spans="1:35" x14ac:dyDescent="0.25">
      <c r="A190" t="s">
        <v>1061</v>
      </c>
      <c r="B190" t="s">
        <v>505</v>
      </c>
      <c r="C190" t="s">
        <v>743</v>
      </c>
      <c r="D190" t="s">
        <v>1016</v>
      </c>
      <c r="E190" s="33">
        <v>52.177777777777777</v>
      </c>
      <c r="F190" s="33">
        <v>5.6888888888888891</v>
      </c>
      <c r="G190" s="33">
        <v>0.87777777777777777</v>
      </c>
      <c r="H190" s="33">
        <v>0</v>
      </c>
      <c r="I190" s="33">
        <v>0.46666666666666667</v>
      </c>
      <c r="J190" s="33">
        <v>0.33333333333333331</v>
      </c>
      <c r="K190" s="33">
        <v>0</v>
      </c>
      <c r="L190" s="33">
        <v>0.79755555555555557</v>
      </c>
      <c r="M190" s="33">
        <v>0</v>
      </c>
      <c r="N190" s="33">
        <v>3.3277777777777779</v>
      </c>
      <c r="O190" s="33">
        <v>6.3777683134582625E-2</v>
      </c>
      <c r="P190" s="33">
        <v>0</v>
      </c>
      <c r="Q190" s="33">
        <v>6.9555555555555557</v>
      </c>
      <c r="R190" s="33">
        <v>0.13330494037478705</v>
      </c>
      <c r="S190" s="33">
        <v>3.1717777777777796</v>
      </c>
      <c r="T190" s="33">
        <v>3.4015555555555554</v>
      </c>
      <c r="U190" s="33">
        <v>0</v>
      </c>
      <c r="V190" s="33">
        <v>0.1259795570698467</v>
      </c>
      <c r="W190" s="33">
        <v>1.0643333333333336</v>
      </c>
      <c r="X190" s="33">
        <v>5.16</v>
      </c>
      <c r="Y190" s="33">
        <v>0</v>
      </c>
      <c r="Z190" s="33">
        <v>0.11929088586030666</v>
      </c>
      <c r="AA190" s="33">
        <v>0</v>
      </c>
      <c r="AB190" s="33">
        <v>7.666666666666667</v>
      </c>
      <c r="AC190" s="33">
        <v>0</v>
      </c>
      <c r="AD190" s="33">
        <v>0</v>
      </c>
      <c r="AE190" s="33">
        <v>0</v>
      </c>
      <c r="AF190" s="33">
        <v>0</v>
      </c>
      <c r="AG190" s="33">
        <v>3.3333333333333333E-2</v>
      </c>
      <c r="AH190" t="s">
        <v>147</v>
      </c>
      <c r="AI190" s="34">
        <v>5</v>
      </c>
    </row>
    <row r="191" spans="1:35" x14ac:dyDescent="0.25">
      <c r="A191" t="s">
        <v>1061</v>
      </c>
      <c r="B191" t="s">
        <v>442</v>
      </c>
      <c r="C191" t="s">
        <v>808</v>
      </c>
      <c r="D191" t="s">
        <v>981</v>
      </c>
      <c r="E191" s="33">
        <v>77.855555555555554</v>
      </c>
      <c r="F191" s="33">
        <v>5.6</v>
      </c>
      <c r="G191" s="33">
        <v>0</v>
      </c>
      <c r="H191" s="33">
        <v>0.45655555555555544</v>
      </c>
      <c r="I191" s="33">
        <v>6.3</v>
      </c>
      <c r="J191" s="33">
        <v>0</v>
      </c>
      <c r="K191" s="33">
        <v>0</v>
      </c>
      <c r="L191" s="33">
        <v>2.4786666666666664</v>
      </c>
      <c r="M191" s="33">
        <v>16.464666666666666</v>
      </c>
      <c r="N191" s="33">
        <v>0</v>
      </c>
      <c r="O191" s="33">
        <v>0.2114770943342372</v>
      </c>
      <c r="P191" s="33">
        <v>5.6166666666666663</v>
      </c>
      <c r="Q191" s="33">
        <v>4.8</v>
      </c>
      <c r="R191" s="33">
        <v>0.13379477665191949</v>
      </c>
      <c r="S191" s="33">
        <v>5.1944444444444446</v>
      </c>
      <c r="T191" s="33">
        <v>7.23</v>
      </c>
      <c r="U191" s="33">
        <v>0</v>
      </c>
      <c r="V191" s="33">
        <v>0.15958327386898816</v>
      </c>
      <c r="W191" s="33">
        <v>5.6694444444444443</v>
      </c>
      <c r="X191" s="33">
        <v>0.72188888888888891</v>
      </c>
      <c r="Y191" s="33">
        <v>0</v>
      </c>
      <c r="Z191" s="33">
        <v>8.2092193520764939E-2</v>
      </c>
      <c r="AA191" s="33">
        <v>0</v>
      </c>
      <c r="AB191" s="33">
        <v>0</v>
      </c>
      <c r="AC191" s="33">
        <v>0</v>
      </c>
      <c r="AD191" s="33">
        <v>0</v>
      </c>
      <c r="AE191" s="33">
        <v>0</v>
      </c>
      <c r="AF191" s="33">
        <v>0</v>
      </c>
      <c r="AG191" s="33">
        <v>0</v>
      </c>
      <c r="AH191" t="s">
        <v>84</v>
      </c>
      <c r="AI191" s="34">
        <v>5</v>
      </c>
    </row>
    <row r="192" spans="1:35" x14ac:dyDescent="0.25">
      <c r="A192" t="s">
        <v>1061</v>
      </c>
      <c r="B192" t="s">
        <v>578</v>
      </c>
      <c r="C192" t="s">
        <v>885</v>
      </c>
      <c r="D192" t="s">
        <v>983</v>
      </c>
      <c r="E192" s="33">
        <v>92.233333333333334</v>
      </c>
      <c r="F192" s="33">
        <v>5.4666666666666668</v>
      </c>
      <c r="G192" s="33">
        <v>0.36666666666666664</v>
      </c>
      <c r="H192" s="33">
        <v>0.46722222222222226</v>
      </c>
      <c r="I192" s="33">
        <v>3.3777777777777778</v>
      </c>
      <c r="J192" s="33">
        <v>0</v>
      </c>
      <c r="K192" s="33">
        <v>0</v>
      </c>
      <c r="L192" s="33">
        <v>2.6722222222222221</v>
      </c>
      <c r="M192" s="33">
        <v>0</v>
      </c>
      <c r="N192" s="33">
        <v>13.511111111111111</v>
      </c>
      <c r="O192" s="33">
        <v>0.14648837489459102</v>
      </c>
      <c r="P192" s="33">
        <v>4.9777777777777779</v>
      </c>
      <c r="Q192" s="33">
        <v>18.652777777777779</v>
      </c>
      <c r="R192" s="33">
        <v>0.25620407179857851</v>
      </c>
      <c r="S192" s="33">
        <v>5.6388888888888893</v>
      </c>
      <c r="T192" s="33">
        <v>4.302777777777778</v>
      </c>
      <c r="U192" s="33">
        <v>0</v>
      </c>
      <c r="V192" s="33">
        <v>0.10778821828695337</v>
      </c>
      <c r="W192" s="33">
        <v>16.211111111111112</v>
      </c>
      <c r="X192" s="33">
        <v>5.4611111111111112</v>
      </c>
      <c r="Y192" s="33">
        <v>0</v>
      </c>
      <c r="Z192" s="33">
        <v>0.23497169015781233</v>
      </c>
      <c r="AA192" s="33">
        <v>0</v>
      </c>
      <c r="AB192" s="33">
        <v>0</v>
      </c>
      <c r="AC192" s="33">
        <v>0</v>
      </c>
      <c r="AD192" s="33">
        <v>0</v>
      </c>
      <c r="AE192" s="33">
        <v>0</v>
      </c>
      <c r="AF192" s="33">
        <v>0</v>
      </c>
      <c r="AG192" s="33">
        <v>0</v>
      </c>
      <c r="AH192" t="s">
        <v>222</v>
      </c>
      <c r="AI192" s="34">
        <v>5</v>
      </c>
    </row>
    <row r="193" spans="1:35" x14ac:dyDescent="0.25">
      <c r="A193" t="s">
        <v>1061</v>
      </c>
      <c r="B193" t="s">
        <v>439</v>
      </c>
      <c r="C193" t="s">
        <v>733</v>
      </c>
      <c r="D193" t="s">
        <v>983</v>
      </c>
      <c r="E193" s="33">
        <v>128.75555555555556</v>
      </c>
      <c r="F193" s="33">
        <v>5.822222222222222</v>
      </c>
      <c r="G193" s="33">
        <v>0.14444444444444443</v>
      </c>
      <c r="H193" s="33">
        <v>2.3111111111111109</v>
      </c>
      <c r="I193" s="33">
        <v>8.3888888888888893</v>
      </c>
      <c r="J193" s="33">
        <v>0</v>
      </c>
      <c r="K193" s="33">
        <v>0</v>
      </c>
      <c r="L193" s="33">
        <v>4.2487777777777769</v>
      </c>
      <c r="M193" s="33">
        <v>5.9111111111111114</v>
      </c>
      <c r="N193" s="33">
        <v>0.68055555555555558</v>
      </c>
      <c r="O193" s="33">
        <v>5.1195201933034173E-2</v>
      </c>
      <c r="P193" s="33">
        <v>10.96111111111111</v>
      </c>
      <c r="Q193" s="33">
        <v>5.7342222222222228</v>
      </c>
      <c r="R193" s="33">
        <v>0.12966689678978252</v>
      </c>
      <c r="S193" s="33">
        <v>11.158777777777779</v>
      </c>
      <c r="T193" s="33">
        <v>13.978888888888887</v>
      </c>
      <c r="U193" s="33">
        <v>0</v>
      </c>
      <c r="V193" s="33">
        <v>0.19523558853986883</v>
      </c>
      <c r="W193" s="33">
        <v>17.119555555555557</v>
      </c>
      <c r="X193" s="33">
        <v>12.491444444444445</v>
      </c>
      <c r="Y193" s="33">
        <v>0</v>
      </c>
      <c r="Z193" s="33">
        <v>0.22997842595788751</v>
      </c>
      <c r="AA193" s="33">
        <v>0</v>
      </c>
      <c r="AB193" s="33">
        <v>14.1</v>
      </c>
      <c r="AC193" s="33">
        <v>0</v>
      </c>
      <c r="AD193" s="33">
        <v>0</v>
      </c>
      <c r="AE193" s="33">
        <v>0</v>
      </c>
      <c r="AF193" s="33">
        <v>0</v>
      </c>
      <c r="AG193" s="33">
        <v>0</v>
      </c>
      <c r="AH193" t="s">
        <v>81</v>
      </c>
      <c r="AI193" s="34">
        <v>5</v>
      </c>
    </row>
    <row r="194" spans="1:35" x14ac:dyDescent="0.25">
      <c r="A194" t="s">
        <v>1061</v>
      </c>
      <c r="B194" t="s">
        <v>399</v>
      </c>
      <c r="C194" t="s">
        <v>715</v>
      </c>
      <c r="D194" t="s">
        <v>992</v>
      </c>
      <c r="E194" s="33">
        <v>58.31111111111111</v>
      </c>
      <c r="F194" s="33">
        <v>5.0222222222222221</v>
      </c>
      <c r="G194" s="33">
        <v>0.13333333333333333</v>
      </c>
      <c r="H194" s="33">
        <v>0.37222222222222223</v>
      </c>
      <c r="I194" s="33">
        <v>5.6888888888888891</v>
      </c>
      <c r="J194" s="33">
        <v>0</v>
      </c>
      <c r="K194" s="33">
        <v>0</v>
      </c>
      <c r="L194" s="33">
        <v>0.89722222222222237</v>
      </c>
      <c r="M194" s="33">
        <v>5.2444444444444445</v>
      </c>
      <c r="N194" s="33">
        <v>2.8805555555555555</v>
      </c>
      <c r="O194" s="33">
        <v>0.13933879573170732</v>
      </c>
      <c r="P194" s="33">
        <v>0</v>
      </c>
      <c r="Q194" s="33">
        <v>14.108333333333333</v>
      </c>
      <c r="R194" s="33">
        <v>0.24194931402439024</v>
      </c>
      <c r="S194" s="33">
        <v>0.98666666666666658</v>
      </c>
      <c r="T194" s="33">
        <v>1.115777777777778</v>
      </c>
      <c r="U194" s="33">
        <v>0</v>
      </c>
      <c r="V194" s="33">
        <v>3.605564024390244E-2</v>
      </c>
      <c r="W194" s="33">
        <v>5.2888888888888888</v>
      </c>
      <c r="X194" s="33">
        <v>0</v>
      </c>
      <c r="Y194" s="33">
        <v>0</v>
      </c>
      <c r="Z194" s="33">
        <v>9.0701219512195119E-2</v>
      </c>
      <c r="AA194" s="33">
        <v>0.14444444444444443</v>
      </c>
      <c r="AB194" s="33">
        <v>4.8</v>
      </c>
      <c r="AC194" s="33">
        <v>0</v>
      </c>
      <c r="AD194" s="33">
        <v>0</v>
      </c>
      <c r="AE194" s="33">
        <v>0.7</v>
      </c>
      <c r="AF194" s="33">
        <v>0</v>
      </c>
      <c r="AG194" s="33">
        <v>0</v>
      </c>
      <c r="AH194" t="s">
        <v>39</v>
      </c>
      <c r="AI194" s="34">
        <v>5</v>
      </c>
    </row>
    <row r="195" spans="1:35" x14ac:dyDescent="0.25">
      <c r="A195" t="s">
        <v>1061</v>
      </c>
      <c r="B195" t="s">
        <v>499</v>
      </c>
      <c r="C195" t="s">
        <v>842</v>
      </c>
      <c r="D195" t="s">
        <v>961</v>
      </c>
      <c r="E195" s="33">
        <v>43.633333333333333</v>
      </c>
      <c r="F195" s="33">
        <v>4.7777777777777777</v>
      </c>
      <c r="G195" s="33">
        <v>6.6666666666666666E-2</v>
      </c>
      <c r="H195" s="33">
        <v>0.21111111111111111</v>
      </c>
      <c r="I195" s="33">
        <v>0.2</v>
      </c>
      <c r="J195" s="33">
        <v>0</v>
      </c>
      <c r="K195" s="33">
        <v>0</v>
      </c>
      <c r="L195" s="33">
        <v>7.7777777777777765E-2</v>
      </c>
      <c r="M195" s="33">
        <v>0</v>
      </c>
      <c r="N195" s="33">
        <v>4.8822222222222242</v>
      </c>
      <c r="O195" s="33">
        <v>0.11189202953908842</v>
      </c>
      <c r="P195" s="33">
        <v>5.3911111111111136</v>
      </c>
      <c r="Q195" s="33">
        <v>20.292555555555541</v>
      </c>
      <c r="R195" s="33">
        <v>0.58862490450725713</v>
      </c>
      <c r="S195" s="33">
        <v>1.4533333333333329</v>
      </c>
      <c r="T195" s="33">
        <v>0</v>
      </c>
      <c r="U195" s="33">
        <v>0</v>
      </c>
      <c r="V195" s="33">
        <v>3.3307868601986243E-2</v>
      </c>
      <c r="W195" s="33">
        <v>1.2722222222222217</v>
      </c>
      <c r="X195" s="33">
        <v>0</v>
      </c>
      <c r="Y195" s="33">
        <v>0</v>
      </c>
      <c r="Z195" s="33">
        <v>2.9157117392411499E-2</v>
      </c>
      <c r="AA195" s="33">
        <v>0</v>
      </c>
      <c r="AB195" s="33">
        <v>0</v>
      </c>
      <c r="AC195" s="33">
        <v>0</v>
      </c>
      <c r="AD195" s="33">
        <v>0</v>
      </c>
      <c r="AE195" s="33">
        <v>0</v>
      </c>
      <c r="AF195" s="33">
        <v>0</v>
      </c>
      <c r="AG195" s="33">
        <v>0</v>
      </c>
      <c r="AH195" t="s">
        <v>141</v>
      </c>
      <c r="AI195" s="34">
        <v>5</v>
      </c>
    </row>
    <row r="196" spans="1:35" x14ac:dyDescent="0.25">
      <c r="A196" t="s">
        <v>1061</v>
      </c>
      <c r="B196" t="s">
        <v>466</v>
      </c>
      <c r="C196" t="s">
        <v>712</v>
      </c>
      <c r="D196" t="s">
        <v>993</v>
      </c>
      <c r="E196" s="33">
        <v>35.56666666666667</v>
      </c>
      <c r="F196" s="33">
        <v>5.6</v>
      </c>
      <c r="G196" s="33">
        <v>0</v>
      </c>
      <c r="H196" s="33">
        <v>0</v>
      </c>
      <c r="I196" s="33">
        <v>0</v>
      </c>
      <c r="J196" s="33">
        <v>0</v>
      </c>
      <c r="K196" s="33">
        <v>0</v>
      </c>
      <c r="L196" s="33">
        <v>0.52411111111111108</v>
      </c>
      <c r="M196" s="33">
        <v>5.6888888888888891</v>
      </c>
      <c r="N196" s="33">
        <v>5.6691111111111114</v>
      </c>
      <c r="O196" s="33">
        <v>0.3193439550140581</v>
      </c>
      <c r="P196" s="33">
        <v>0</v>
      </c>
      <c r="Q196" s="33">
        <v>10.925000000000001</v>
      </c>
      <c r="R196" s="33">
        <v>0.30716963448922213</v>
      </c>
      <c r="S196" s="33">
        <v>2.3111111111111109</v>
      </c>
      <c r="T196" s="33">
        <v>0</v>
      </c>
      <c r="U196" s="33">
        <v>0</v>
      </c>
      <c r="V196" s="33">
        <v>6.4979693845673217E-2</v>
      </c>
      <c r="W196" s="33">
        <v>6.55</v>
      </c>
      <c r="X196" s="33">
        <v>0</v>
      </c>
      <c r="Y196" s="33">
        <v>0</v>
      </c>
      <c r="Z196" s="33">
        <v>0.18416119962511712</v>
      </c>
      <c r="AA196" s="33">
        <v>0</v>
      </c>
      <c r="AB196" s="33">
        <v>1.7666666666666666</v>
      </c>
      <c r="AC196" s="33">
        <v>0</v>
      </c>
      <c r="AD196" s="33">
        <v>0</v>
      </c>
      <c r="AE196" s="33">
        <v>0</v>
      </c>
      <c r="AF196" s="33">
        <v>0</v>
      </c>
      <c r="AG196" s="33">
        <v>0</v>
      </c>
      <c r="AH196" t="s">
        <v>108</v>
      </c>
      <c r="AI196" s="34">
        <v>5</v>
      </c>
    </row>
    <row r="197" spans="1:35" x14ac:dyDescent="0.25">
      <c r="A197" t="s">
        <v>1061</v>
      </c>
      <c r="B197" t="s">
        <v>509</v>
      </c>
      <c r="C197" t="s">
        <v>847</v>
      </c>
      <c r="D197" t="s">
        <v>1008</v>
      </c>
      <c r="E197" s="33">
        <v>18.81111111111111</v>
      </c>
      <c r="F197" s="33">
        <v>5.6888888888888891</v>
      </c>
      <c r="G197" s="33">
        <v>0</v>
      </c>
      <c r="H197" s="33">
        <v>0</v>
      </c>
      <c r="I197" s="33">
        <v>0</v>
      </c>
      <c r="J197" s="33">
        <v>0</v>
      </c>
      <c r="K197" s="33">
        <v>0</v>
      </c>
      <c r="L197" s="33">
        <v>0.93177777777777782</v>
      </c>
      <c r="M197" s="33">
        <v>0.95266666666666677</v>
      </c>
      <c r="N197" s="33">
        <v>0</v>
      </c>
      <c r="O197" s="33">
        <v>5.0643827525103373E-2</v>
      </c>
      <c r="P197" s="33">
        <v>0</v>
      </c>
      <c r="Q197" s="33">
        <v>8.9206666666666674</v>
      </c>
      <c r="R197" s="33">
        <v>0.47422327229769645</v>
      </c>
      <c r="S197" s="33">
        <v>0.83744444444444455</v>
      </c>
      <c r="T197" s="33">
        <v>3.853444444444444</v>
      </c>
      <c r="U197" s="33">
        <v>0</v>
      </c>
      <c r="V197" s="33">
        <v>0.24936798582398112</v>
      </c>
      <c r="W197" s="33">
        <v>1.0233333333333332</v>
      </c>
      <c r="X197" s="33">
        <v>4.60622222222222</v>
      </c>
      <c r="Y197" s="33">
        <v>0</v>
      </c>
      <c r="Z197" s="33">
        <v>0.29926757235676305</v>
      </c>
      <c r="AA197" s="33">
        <v>0</v>
      </c>
      <c r="AB197" s="33">
        <v>0</v>
      </c>
      <c r="AC197" s="33">
        <v>0</v>
      </c>
      <c r="AD197" s="33">
        <v>0</v>
      </c>
      <c r="AE197" s="33">
        <v>0</v>
      </c>
      <c r="AF197" s="33">
        <v>0</v>
      </c>
      <c r="AG197" s="33">
        <v>0</v>
      </c>
      <c r="AH197" t="s">
        <v>151</v>
      </c>
      <c r="AI197" s="34">
        <v>5</v>
      </c>
    </row>
    <row r="198" spans="1:35" x14ac:dyDescent="0.25">
      <c r="A198" t="s">
        <v>1061</v>
      </c>
      <c r="B198" t="s">
        <v>685</v>
      </c>
      <c r="C198" t="s">
        <v>760</v>
      </c>
      <c r="D198" t="s">
        <v>1010</v>
      </c>
      <c r="E198" s="33">
        <v>13.822222222222223</v>
      </c>
      <c r="F198" s="33">
        <v>4.8888888888888893</v>
      </c>
      <c r="G198" s="33">
        <v>0</v>
      </c>
      <c r="H198" s="33">
        <v>0</v>
      </c>
      <c r="I198" s="33">
        <v>3.911111111111111</v>
      </c>
      <c r="J198" s="33">
        <v>0</v>
      </c>
      <c r="K198" s="33">
        <v>0</v>
      </c>
      <c r="L198" s="33">
        <v>1.5967777777777781</v>
      </c>
      <c r="M198" s="33">
        <v>5.6888888888888891</v>
      </c>
      <c r="N198" s="33">
        <v>0</v>
      </c>
      <c r="O198" s="33">
        <v>0.41157556270096463</v>
      </c>
      <c r="P198" s="33">
        <v>0</v>
      </c>
      <c r="Q198" s="33">
        <v>0</v>
      </c>
      <c r="R198" s="33">
        <v>0</v>
      </c>
      <c r="S198" s="33">
        <v>4.5611111111111109</v>
      </c>
      <c r="T198" s="33">
        <v>3.3277777777777779</v>
      </c>
      <c r="U198" s="33">
        <v>0</v>
      </c>
      <c r="V198" s="33">
        <v>0.57073954983922826</v>
      </c>
      <c r="W198" s="33">
        <v>3.7579999999999996</v>
      </c>
      <c r="X198" s="33">
        <v>3.4441111111111113</v>
      </c>
      <c r="Y198" s="33">
        <v>0</v>
      </c>
      <c r="Z198" s="33">
        <v>0.52105305466237939</v>
      </c>
      <c r="AA198" s="33">
        <v>0</v>
      </c>
      <c r="AB198" s="33">
        <v>0</v>
      </c>
      <c r="AC198" s="33">
        <v>0</v>
      </c>
      <c r="AD198" s="33">
        <v>14.679777777777788</v>
      </c>
      <c r="AE198" s="33">
        <v>0</v>
      </c>
      <c r="AF198" s="33">
        <v>0</v>
      </c>
      <c r="AG198" s="33">
        <v>0</v>
      </c>
      <c r="AH198" t="s">
        <v>331</v>
      </c>
      <c r="AI198" s="34">
        <v>5</v>
      </c>
    </row>
    <row r="199" spans="1:35" x14ac:dyDescent="0.25">
      <c r="A199" t="s">
        <v>1061</v>
      </c>
      <c r="B199" t="s">
        <v>504</v>
      </c>
      <c r="C199" t="s">
        <v>735</v>
      </c>
      <c r="D199" t="s">
        <v>1014</v>
      </c>
      <c r="E199" s="33">
        <v>49.488888888888887</v>
      </c>
      <c r="F199" s="33">
        <v>5.6888888888888891</v>
      </c>
      <c r="G199" s="33">
        <v>0.14444444444444443</v>
      </c>
      <c r="H199" s="33">
        <v>0.14444444444444443</v>
      </c>
      <c r="I199" s="33">
        <v>0.93333333333333335</v>
      </c>
      <c r="J199" s="33">
        <v>0</v>
      </c>
      <c r="K199" s="33">
        <v>0</v>
      </c>
      <c r="L199" s="33">
        <v>1.4780000000000004</v>
      </c>
      <c r="M199" s="33">
        <v>5.677777777777778</v>
      </c>
      <c r="N199" s="33">
        <v>0</v>
      </c>
      <c r="O199" s="33">
        <v>0.1147283340817243</v>
      </c>
      <c r="P199" s="33">
        <v>2.0750000000000002</v>
      </c>
      <c r="Q199" s="33">
        <v>9.4111111111111114</v>
      </c>
      <c r="R199" s="33">
        <v>0.23209474629546475</v>
      </c>
      <c r="S199" s="33">
        <v>4.3721111111111108</v>
      </c>
      <c r="T199" s="33">
        <v>4.6783333333333319</v>
      </c>
      <c r="U199" s="33">
        <v>0</v>
      </c>
      <c r="V199" s="33">
        <v>0.18287831162999549</v>
      </c>
      <c r="W199" s="33">
        <v>1.5340000000000003</v>
      </c>
      <c r="X199" s="33">
        <v>7.7388888888888889</v>
      </c>
      <c r="Y199" s="33">
        <v>0</v>
      </c>
      <c r="Z199" s="33">
        <v>0.18737314773237543</v>
      </c>
      <c r="AA199" s="33">
        <v>0</v>
      </c>
      <c r="AB199" s="33">
        <v>0</v>
      </c>
      <c r="AC199" s="33">
        <v>0</v>
      </c>
      <c r="AD199" s="33">
        <v>0</v>
      </c>
      <c r="AE199" s="33">
        <v>0</v>
      </c>
      <c r="AF199" s="33">
        <v>0</v>
      </c>
      <c r="AG199" s="33">
        <v>0</v>
      </c>
      <c r="AH199" t="s">
        <v>146</v>
      </c>
      <c r="AI199" s="34">
        <v>5</v>
      </c>
    </row>
    <row r="200" spans="1:35" x14ac:dyDescent="0.25">
      <c r="A200" t="s">
        <v>1061</v>
      </c>
      <c r="B200" t="s">
        <v>546</v>
      </c>
      <c r="C200" t="s">
        <v>870</v>
      </c>
      <c r="D200" t="s">
        <v>987</v>
      </c>
      <c r="E200" s="33">
        <v>59.822222222222223</v>
      </c>
      <c r="F200" s="33">
        <v>5.333333333333333</v>
      </c>
      <c r="G200" s="33">
        <v>0.13333333333333333</v>
      </c>
      <c r="H200" s="33">
        <v>0.36944444444444446</v>
      </c>
      <c r="I200" s="33">
        <v>0.41111111111111109</v>
      </c>
      <c r="J200" s="33">
        <v>0</v>
      </c>
      <c r="K200" s="33">
        <v>0</v>
      </c>
      <c r="L200" s="33">
        <v>0.98722222222222211</v>
      </c>
      <c r="M200" s="33">
        <v>10.419444444444444</v>
      </c>
      <c r="N200" s="33">
        <v>0</v>
      </c>
      <c r="O200" s="33">
        <v>0.17417347696879643</v>
      </c>
      <c r="P200" s="33">
        <v>5.333333333333333</v>
      </c>
      <c r="Q200" s="33">
        <v>23.463888888888889</v>
      </c>
      <c r="R200" s="33">
        <v>0.48138001485884097</v>
      </c>
      <c r="S200" s="33">
        <v>2.0586666666666669</v>
      </c>
      <c r="T200" s="33">
        <v>10.626888888888889</v>
      </c>
      <c r="U200" s="33">
        <v>0</v>
      </c>
      <c r="V200" s="33">
        <v>0.21205423476968796</v>
      </c>
      <c r="W200" s="33">
        <v>1.8916666666666666</v>
      </c>
      <c r="X200" s="33">
        <v>11.766333333333336</v>
      </c>
      <c r="Y200" s="33">
        <v>0</v>
      </c>
      <c r="Z200" s="33">
        <v>0.22830980683506688</v>
      </c>
      <c r="AA200" s="33">
        <v>0</v>
      </c>
      <c r="AB200" s="33">
        <v>0</v>
      </c>
      <c r="AC200" s="33">
        <v>0</v>
      </c>
      <c r="AD200" s="33">
        <v>0</v>
      </c>
      <c r="AE200" s="33">
        <v>0</v>
      </c>
      <c r="AF200" s="33">
        <v>0</v>
      </c>
      <c r="AG200" s="33">
        <v>0</v>
      </c>
      <c r="AH200" t="s">
        <v>190</v>
      </c>
      <c r="AI200" s="34">
        <v>5</v>
      </c>
    </row>
    <row r="201" spans="1:35" x14ac:dyDescent="0.25">
      <c r="A201" t="s">
        <v>1061</v>
      </c>
      <c r="B201" t="s">
        <v>377</v>
      </c>
      <c r="C201" t="s">
        <v>771</v>
      </c>
      <c r="D201" t="s">
        <v>987</v>
      </c>
      <c r="E201" s="33">
        <v>33.177777777777777</v>
      </c>
      <c r="F201" s="33">
        <v>3.1111111111111112</v>
      </c>
      <c r="G201" s="33">
        <v>0</v>
      </c>
      <c r="H201" s="33">
        <v>0</v>
      </c>
      <c r="I201" s="33">
        <v>0</v>
      </c>
      <c r="J201" s="33">
        <v>0</v>
      </c>
      <c r="K201" s="33">
        <v>0</v>
      </c>
      <c r="L201" s="33">
        <v>0</v>
      </c>
      <c r="M201" s="33">
        <v>5.4611111111111112</v>
      </c>
      <c r="N201" s="33">
        <v>0</v>
      </c>
      <c r="O201" s="33">
        <v>0.16460147354320162</v>
      </c>
      <c r="P201" s="33">
        <v>5.7</v>
      </c>
      <c r="Q201" s="33">
        <v>13.508333333333333</v>
      </c>
      <c r="R201" s="33">
        <v>0.57895177494976557</v>
      </c>
      <c r="S201" s="33">
        <v>0.78333333333333333</v>
      </c>
      <c r="T201" s="33">
        <v>0.40833333333333333</v>
      </c>
      <c r="U201" s="33">
        <v>0</v>
      </c>
      <c r="V201" s="33">
        <v>3.5917615539182851E-2</v>
      </c>
      <c r="W201" s="33">
        <v>1.3555555555555556</v>
      </c>
      <c r="X201" s="33">
        <v>0.34722222222222221</v>
      </c>
      <c r="Y201" s="33">
        <v>0</v>
      </c>
      <c r="Z201" s="33">
        <v>5.132283991962492E-2</v>
      </c>
      <c r="AA201" s="33">
        <v>0</v>
      </c>
      <c r="AB201" s="33">
        <v>0</v>
      </c>
      <c r="AC201" s="33">
        <v>0</v>
      </c>
      <c r="AD201" s="33">
        <v>0</v>
      </c>
      <c r="AE201" s="33">
        <v>0</v>
      </c>
      <c r="AF201" s="33">
        <v>0</v>
      </c>
      <c r="AG201" s="33">
        <v>0</v>
      </c>
      <c r="AH201" t="s">
        <v>17</v>
      </c>
      <c r="AI201" s="34">
        <v>5</v>
      </c>
    </row>
    <row r="202" spans="1:35" x14ac:dyDescent="0.25">
      <c r="A202" t="s">
        <v>1061</v>
      </c>
      <c r="B202" t="s">
        <v>489</v>
      </c>
      <c r="C202" t="s">
        <v>733</v>
      </c>
      <c r="D202" t="s">
        <v>983</v>
      </c>
      <c r="E202" s="33">
        <v>159.54444444444445</v>
      </c>
      <c r="F202" s="33">
        <v>5.6</v>
      </c>
      <c r="G202" s="33">
        <v>0</v>
      </c>
      <c r="H202" s="33">
        <v>0</v>
      </c>
      <c r="I202" s="33">
        <v>21.18888888888889</v>
      </c>
      <c r="J202" s="33">
        <v>0</v>
      </c>
      <c r="K202" s="33">
        <v>0</v>
      </c>
      <c r="L202" s="33">
        <v>4.7277777777777779</v>
      </c>
      <c r="M202" s="33">
        <v>10.302777777777777</v>
      </c>
      <c r="N202" s="33">
        <v>0</v>
      </c>
      <c r="O202" s="33">
        <v>6.4576223971028621E-2</v>
      </c>
      <c r="P202" s="33">
        <v>32.591666666666669</v>
      </c>
      <c r="Q202" s="33">
        <v>0</v>
      </c>
      <c r="R202" s="33">
        <v>0.20427954592938227</v>
      </c>
      <c r="S202" s="33">
        <v>70.688888888888883</v>
      </c>
      <c r="T202" s="33">
        <v>0</v>
      </c>
      <c r="U202" s="33">
        <v>0</v>
      </c>
      <c r="V202" s="33">
        <v>0.44306706595166789</v>
      </c>
      <c r="W202" s="33">
        <v>46.397222222222226</v>
      </c>
      <c r="X202" s="33">
        <v>57.330555555555556</v>
      </c>
      <c r="Y202" s="33">
        <v>0</v>
      </c>
      <c r="Z202" s="33">
        <v>0.65014973187547886</v>
      </c>
      <c r="AA202" s="33">
        <v>0</v>
      </c>
      <c r="AB202" s="33">
        <v>0.14444444444444443</v>
      </c>
      <c r="AC202" s="33">
        <v>0</v>
      </c>
      <c r="AD202" s="33">
        <v>3.5805555555555557</v>
      </c>
      <c r="AE202" s="33">
        <v>0</v>
      </c>
      <c r="AF202" s="33">
        <v>0</v>
      </c>
      <c r="AG202" s="33">
        <v>0</v>
      </c>
      <c r="AH202" t="s">
        <v>131</v>
      </c>
      <c r="AI202" s="34">
        <v>5</v>
      </c>
    </row>
    <row r="203" spans="1:35" x14ac:dyDescent="0.25">
      <c r="A203" t="s">
        <v>1061</v>
      </c>
      <c r="B203" t="s">
        <v>541</v>
      </c>
      <c r="C203" t="s">
        <v>867</v>
      </c>
      <c r="D203" t="s">
        <v>1023</v>
      </c>
      <c r="E203" s="33">
        <v>20.655555555555555</v>
      </c>
      <c r="F203" s="33">
        <v>1.4222222222222223</v>
      </c>
      <c r="G203" s="33">
        <v>0.13333333333333333</v>
      </c>
      <c r="H203" s="33">
        <v>0.13333333333333333</v>
      </c>
      <c r="I203" s="33">
        <v>0.14444444444444443</v>
      </c>
      <c r="J203" s="33">
        <v>0</v>
      </c>
      <c r="K203" s="33">
        <v>0</v>
      </c>
      <c r="L203" s="33">
        <v>4.5000000000000005E-2</v>
      </c>
      <c r="M203" s="33">
        <v>3.0879999999999996</v>
      </c>
      <c r="N203" s="33">
        <v>0</v>
      </c>
      <c r="O203" s="33">
        <v>0.14949973103819256</v>
      </c>
      <c r="P203" s="33">
        <v>0</v>
      </c>
      <c r="Q203" s="33">
        <v>0</v>
      </c>
      <c r="R203" s="33">
        <v>0</v>
      </c>
      <c r="S203" s="33">
        <v>0.61144444444444446</v>
      </c>
      <c r="T203" s="33">
        <v>2.0756666666666672</v>
      </c>
      <c r="U203" s="33">
        <v>0</v>
      </c>
      <c r="V203" s="33">
        <v>0.13009144701452396</v>
      </c>
      <c r="W203" s="33">
        <v>0.56811111111111112</v>
      </c>
      <c r="X203" s="33">
        <v>3.4687777777777771</v>
      </c>
      <c r="Y203" s="33">
        <v>8.8888888888888892E-2</v>
      </c>
      <c r="Z203" s="33">
        <v>0.19974179666487354</v>
      </c>
      <c r="AA203" s="33">
        <v>0</v>
      </c>
      <c r="AB203" s="33">
        <v>0</v>
      </c>
      <c r="AC203" s="33">
        <v>0</v>
      </c>
      <c r="AD203" s="33">
        <v>0</v>
      </c>
      <c r="AE203" s="33">
        <v>0</v>
      </c>
      <c r="AF203" s="33">
        <v>0</v>
      </c>
      <c r="AG203" s="33">
        <v>0</v>
      </c>
      <c r="AH203" t="s">
        <v>185</v>
      </c>
      <c r="AI203" s="34">
        <v>5</v>
      </c>
    </row>
    <row r="204" spans="1:35" x14ac:dyDescent="0.25">
      <c r="A204" t="s">
        <v>1061</v>
      </c>
      <c r="B204" t="s">
        <v>629</v>
      </c>
      <c r="C204" t="s">
        <v>915</v>
      </c>
      <c r="D204" t="s">
        <v>958</v>
      </c>
      <c r="E204" s="33">
        <v>29.488888888888887</v>
      </c>
      <c r="F204" s="33">
        <v>4.6333333333333337</v>
      </c>
      <c r="G204" s="33">
        <v>0</v>
      </c>
      <c r="H204" s="33">
        <v>0.21111111111111111</v>
      </c>
      <c r="I204" s="33">
        <v>0.18888888888888888</v>
      </c>
      <c r="J204" s="33">
        <v>0</v>
      </c>
      <c r="K204" s="33">
        <v>0</v>
      </c>
      <c r="L204" s="33">
        <v>0.14355555555555555</v>
      </c>
      <c r="M204" s="33">
        <v>0</v>
      </c>
      <c r="N204" s="33">
        <v>2.0944444444444446</v>
      </c>
      <c r="O204" s="33">
        <v>7.1024868123587048E-2</v>
      </c>
      <c r="P204" s="33">
        <v>5.767333333333335</v>
      </c>
      <c r="Q204" s="33">
        <v>5.8</v>
      </c>
      <c r="R204" s="33">
        <v>0.39226073850791265</v>
      </c>
      <c r="S204" s="33">
        <v>1.0401111111111112</v>
      </c>
      <c r="T204" s="33">
        <v>0</v>
      </c>
      <c r="U204" s="33">
        <v>0</v>
      </c>
      <c r="V204" s="33">
        <v>3.5271288620949519E-2</v>
      </c>
      <c r="W204" s="33">
        <v>0.22411111111111112</v>
      </c>
      <c r="X204" s="33">
        <v>0.79144444444444428</v>
      </c>
      <c r="Y204" s="33">
        <v>0</v>
      </c>
      <c r="Z204" s="33">
        <v>3.4438583270535034E-2</v>
      </c>
      <c r="AA204" s="33">
        <v>0</v>
      </c>
      <c r="AB204" s="33">
        <v>0</v>
      </c>
      <c r="AC204" s="33">
        <v>0</v>
      </c>
      <c r="AD204" s="33">
        <v>0</v>
      </c>
      <c r="AE204" s="33">
        <v>0</v>
      </c>
      <c r="AF204" s="33">
        <v>0</v>
      </c>
      <c r="AG204" s="33">
        <v>0</v>
      </c>
      <c r="AH204" t="s">
        <v>275</v>
      </c>
      <c r="AI204" s="34">
        <v>5</v>
      </c>
    </row>
    <row r="205" spans="1:35" x14ac:dyDescent="0.25">
      <c r="A205" t="s">
        <v>1061</v>
      </c>
      <c r="B205" t="s">
        <v>694</v>
      </c>
      <c r="C205" t="s">
        <v>928</v>
      </c>
      <c r="D205" t="s">
        <v>1032</v>
      </c>
      <c r="E205" s="33">
        <v>59.3</v>
      </c>
      <c r="F205" s="33">
        <v>4.7111111111111112</v>
      </c>
      <c r="G205" s="33">
        <v>0.2</v>
      </c>
      <c r="H205" s="33">
        <v>0.31111111111111112</v>
      </c>
      <c r="I205" s="33">
        <v>5.322222222222222</v>
      </c>
      <c r="J205" s="33">
        <v>0</v>
      </c>
      <c r="K205" s="33">
        <v>0</v>
      </c>
      <c r="L205" s="33">
        <v>0.42222222222222222</v>
      </c>
      <c r="M205" s="33">
        <v>5.3777777777777782</v>
      </c>
      <c r="N205" s="33">
        <v>0</v>
      </c>
      <c r="O205" s="33">
        <v>9.0687652239085634E-2</v>
      </c>
      <c r="P205" s="33">
        <v>0</v>
      </c>
      <c r="Q205" s="33">
        <v>22.897222222222222</v>
      </c>
      <c r="R205" s="33">
        <v>0.38612516394978452</v>
      </c>
      <c r="S205" s="33">
        <v>0.55555555555555558</v>
      </c>
      <c r="T205" s="33">
        <v>0</v>
      </c>
      <c r="U205" s="33">
        <v>0</v>
      </c>
      <c r="V205" s="33">
        <v>9.3685591156080199E-3</v>
      </c>
      <c r="W205" s="33">
        <v>4.8527777777777779</v>
      </c>
      <c r="X205" s="33">
        <v>0</v>
      </c>
      <c r="Y205" s="33">
        <v>10.633333333333333</v>
      </c>
      <c r="Z205" s="33">
        <v>0.26114858534757357</v>
      </c>
      <c r="AA205" s="33">
        <v>0</v>
      </c>
      <c r="AB205" s="33">
        <v>5.0888888888888886</v>
      </c>
      <c r="AC205" s="33">
        <v>0</v>
      </c>
      <c r="AD205" s="33">
        <v>0</v>
      </c>
      <c r="AE205" s="33">
        <v>0</v>
      </c>
      <c r="AF205" s="33">
        <v>0</v>
      </c>
      <c r="AG205" s="33">
        <v>0</v>
      </c>
      <c r="AH205" t="s">
        <v>340</v>
      </c>
      <c r="AI205" s="34">
        <v>5</v>
      </c>
    </row>
    <row r="206" spans="1:35" x14ac:dyDescent="0.25">
      <c r="A206" t="s">
        <v>1061</v>
      </c>
      <c r="B206" t="s">
        <v>698</v>
      </c>
      <c r="C206" t="s">
        <v>882</v>
      </c>
      <c r="D206" t="s">
        <v>1019</v>
      </c>
      <c r="E206" s="33">
        <v>83.477777777777774</v>
      </c>
      <c r="F206" s="33">
        <v>4.7444444444444445</v>
      </c>
      <c r="G206" s="33">
        <v>0.14444444444444443</v>
      </c>
      <c r="H206" s="33">
        <v>0.63888888888888884</v>
      </c>
      <c r="I206" s="33">
        <v>0.21111111111111111</v>
      </c>
      <c r="J206" s="33">
        <v>0</v>
      </c>
      <c r="K206" s="33">
        <v>0</v>
      </c>
      <c r="L206" s="33">
        <v>0.12222222222222222</v>
      </c>
      <c r="M206" s="33">
        <v>9.8416666666666668</v>
      </c>
      <c r="N206" s="33">
        <v>0</v>
      </c>
      <c r="O206" s="33">
        <v>0.11789564754425663</v>
      </c>
      <c r="P206" s="33">
        <v>0</v>
      </c>
      <c r="Q206" s="33">
        <v>13.736111111111111</v>
      </c>
      <c r="R206" s="33">
        <v>0.16454811659789698</v>
      </c>
      <c r="S206" s="33">
        <v>0.63611111111111107</v>
      </c>
      <c r="T206" s="33">
        <v>0</v>
      </c>
      <c r="U206" s="33">
        <v>0</v>
      </c>
      <c r="V206" s="33">
        <v>7.6201251164647946E-3</v>
      </c>
      <c r="W206" s="33">
        <v>3.6527777777777777</v>
      </c>
      <c r="X206" s="33">
        <v>0</v>
      </c>
      <c r="Y206" s="33">
        <v>0</v>
      </c>
      <c r="Z206" s="33">
        <v>4.3757487022494344E-2</v>
      </c>
      <c r="AA206" s="33">
        <v>0</v>
      </c>
      <c r="AB206" s="33">
        <v>0</v>
      </c>
      <c r="AC206" s="33">
        <v>0</v>
      </c>
      <c r="AD206" s="33">
        <v>0</v>
      </c>
      <c r="AE206" s="33">
        <v>0</v>
      </c>
      <c r="AF206" s="33">
        <v>0</v>
      </c>
      <c r="AG206" s="33">
        <v>0</v>
      </c>
      <c r="AH206" t="s">
        <v>345</v>
      </c>
      <c r="AI206" s="34">
        <v>5</v>
      </c>
    </row>
    <row r="207" spans="1:35" x14ac:dyDescent="0.25">
      <c r="A207" t="s">
        <v>1061</v>
      </c>
      <c r="B207" t="s">
        <v>683</v>
      </c>
      <c r="C207" t="s">
        <v>748</v>
      </c>
      <c r="D207" t="s">
        <v>983</v>
      </c>
      <c r="E207" s="33">
        <v>257.81111111111113</v>
      </c>
      <c r="F207" s="33">
        <v>10.088888888888889</v>
      </c>
      <c r="G207" s="33">
        <v>0</v>
      </c>
      <c r="H207" s="33">
        <v>1.4333333333333333</v>
      </c>
      <c r="I207" s="33">
        <v>20.844444444444445</v>
      </c>
      <c r="J207" s="33">
        <v>0</v>
      </c>
      <c r="K207" s="33">
        <v>6</v>
      </c>
      <c r="L207" s="33">
        <v>7.9722222222222223</v>
      </c>
      <c r="M207" s="33">
        <v>37.927777777777777</v>
      </c>
      <c r="N207" s="33">
        <v>0</v>
      </c>
      <c r="O207" s="33">
        <v>0.14711459725035556</v>
      </c>
      <c r="P207" s="33">
        <v>0</v>
      </c>
      <c r="Q207" s="33">
        <v>0</v>
      </c>
      <c r="R207" s="33">
        <v>0</v>
      </c>
      <c r="S207" s="33">
        <v>15.919444444444444</v>
      </c>
      <c r="T207" s="33">
        <v>0</v>
      </c>
      <c r="U207" s="33">
        <v>0</v>
      </c>
      <c r="V207" s="33">
        <v>6.174848079989656E-2</v>
      </c>
      <c r="W207" s="33">
        <v>11.963888888888889</v>
      </c>
      <c r="X207" s="33">
        <v>8.5166666666666675</v>
      </c>
      <c r="Y207" s="33">
        <v>6.2333333333333334</v>
      </c>
      <c r="Z207" s="33">
        <v>0.10361806662931516</v>
      </c>
      <c r="AA207" s="33">
        <v>12.588888888888889</v>
      </c>
      <c r="AB207" s="33">
        <v>4.4333333333333336</v>
      </c>
      <c r="AC207" s="33">
        <v>0</v>
      </c>
      <c r="AD207" s="33">
        <v>0</v>
      </c>
      <c r="AE207" s="33">
        <v>0</v>
      </c>
      <c r="AF207" s="33">
        <v>0</v>
      </c>
      <c r="AG207" s="33">
        <v>6.3</v>
      </c>
      <c r="AH207" t="s">
        <v>329</v>
      </c>
      <c r="AI207" s="34">
        <v>5</v>
      </c>
    </row>
    <row r="208" spans="1:35" x14ac:dyDescent="0.25">
      <c r="A208" t="s">
        <v>1061</v>
      </c>
      <c r="B208" t="s">
        <v>691</v>
      </c>
      <c r="C208" t="s">
        <v>948</v>
      </c>
      <c r="D208" t="s">
        <v>963</v>
      </c>
      <c r="E208" s="33">
        <v>53.777777777777779</v>
      </c>
      <c r="F208" s="33">
        <v>0</v>
      </c>
      <c r="G208" s="33">
        <v>0</v>
      </c>
      <c r="H208" s="33">
        <v>0.32222222222222224</v>
      </c>
      <c r="I208" s="33">
        <v>2.4</v>
      </c>
      <c r="J208" s="33">
        <v>0</v>
      </c>
      <c r="K208" s="33">
        <v>0</v>
      </c>
      <c r="L208" s="33">
        <v>0</v>
      </c>
      <c r="M208" s="33">
        <v>5.4944444444444445</v>
      </c>
      <c r="N208" s="33">
        <v>0</v>
      </c>
      <c r="O208" s="33">
        <v>0.1021694214876033</v>
      </c>
      <c r="P208" s="33">
        <v>23.455555555555556</v>
      </c>
      <c r="Q208" s="33">
        <v>0</v>
      </c>
      <c r="R208" s="33">
        <v>0.43615702479338841</v>
      </c>
      <c r="S208" s="33">
        <v>5.2888888888888888</v>
      </c>
      <c r="T208" s="33">
        <v>0</v>
      </c>
      <c r="U208" s="33">
        <v>0</v>
      </c>
      <c r="V208" s="33">
        <v>9.8347107438016529E-2</v>
      </c>
      <c r="W208" s="33">
        <v>5.0666666666666664</v>
      </c>
      <c r="X208" s="33">
        <v>4.5666666666666664</v>
      </c>
      <c r="Y208" s="33">
        <v>0</v>
      </c>
      <c r="Z208" s="33">
        <v>0.17913223140495865</v>
      </c>
      <c r="AA208" s="33">
        <v>39.68888888888889</v>
      </c>
      <c r="AB208" s="33">
        <v>4.5222222222222221</v>
      </c>
      <c r="AC208" s="33">
        <v>0</v>
      </c>
      <c r="AD208" s="33">
        <v>36.386111111111113</v>
      </c>
      <c r="AE208" s="33">
        <v>0</v>
      </c>
      <c r="AF208" s="33">
        <v>0</v>
      </c>
      <c r="AG208" s="33">
        <v>0</v>
      </c>
      <c r="AH208" t="s">
        <v>337</v>
      </c>
      <c r="AI208" s="34">
        <v>5</v>
      </c>
    </row>
    <row r="209" spans="1:35" x14ac:dyDescent="0.25">
      <c r="A209" t="s">
        <v>1061</v>
      </c>
      <c r="B209" t="s">
        <v>366</v>
      </c>
      <c r="C209" t="s">
        <v>766</v>
      </c>
      <c r="D209" t="s">
        <v>955</v>
      </c>
      <c r="E209" s="33">
        <v>29.555555555555557</v>
      </c>
      <c r="F209" s="33">
        <v>5.6888888888888891</v>
      </c>
      <c r="G209" s="33">
        <v>0</v>
      </c>
      <c r="H209" s="33">
        <v>0</v>
      </c>
      <c r="I209" s="33">
        <v>0.64444444444444449</v>
      </c>
      <c r="J209" s="33">
        <v>0</v>
      </c>
      <c r="K209" s="33">
        <v>0</v>
      </c>
      <c r="L209" s="33">
        <v>0.87777777777777777</v>
      </c>
      <c r="M209" s="33">
        <v>5.2444444444444445</v>
      </c>
      <c r="N209" s="33">
        <v>0</v>
      </c>
      <c r="O209" s="33">
        <v>0.17744360902255638</v>
      </c>
      <c r="P209" s="33">
        <v>0</v>
      </c>
      <c r="Q209" s="33">
        <v>5.0888888888888886</v>
      </c>
      <c r="R209" s="33">
        <v>0.17218045112781952</v>
      </c>
      <c r="S209" s="33">
        <v>8.3216666666666672</v>
      </c>
      <c r="T209" s="33">
        <v>0</v>
      </c>
      <c r="U209" s="33">
        <v>0</v>
      </c>
      <c r="V209" s="33">
        <v>0.28156015037593984</v>
      </c>
      <c r="W209" s="33">
        <v>7.3377777777777773</v>
      </c>
      <c r="X209" s="33">
        <v>0</v>
      </c>
      <c r="Y209" s="33">
        <v>0</v>
      </c>
      <c r="Z209" s="33">
        <v>0.24827067669172928</v>
      </c>
      <c r="AA209" s="33">
        <v>0</v>
      </c>
      <c r="AB209" s="33">
        <v>4.4666666666666668</v>
      </c>
      <c r="AC209" s="33">
        <v>0</v>
      </c>
      <c r="AD209" s="33">
        <v>0</v>
      </c>
      <c r="AE209" s="33">
        <v>0</v>
      </c>
      <c r="AF209" s="33">
        <v>0</v>
      </c>
      <c r="AG209" s="33">
        <v>0</v>
      </c>
      <c r="AH209" t="s">
        <v>6</v>
      </c>
      <c r="AI209" s="34">
        <v>5</v>
      </c>
    </row>
    <row r="210" spans="1:35" x14ac:dyDescent="0.25">
      <c r="A210" t="s">
        <v>1061</v>
      </c>
      <c r="B210" t="s">
        <v>599</v>
      </c>
      <c r="C210" t="s">
        <v>900</v>
      </c>
      <c r="D210" t="s">
        <v>980</v>
      </c>
      <c r="E210" s="33">
        <v>48.544444444444444</v>
      </c>
      <c r="F210" s="33">
        <v>4.9444444444444446</v>
      </c>
      <c r="G210" s="33">
        <v>3.3333333333333333E-2</v>
      </c>
      <c r="H210" s="33">
        <v>0.38611111111111113</v>
      </c>
      <c r="I210" s="33">
        <v>1.4222222222222223</v>
      </c>
      <c r="J210" s="33">
        <v>0</v>
      </c>
      <c r="K210" s="33">
        <v>0</v>
      </c>
      <c r="L210" s="33">
        <v>0.61199999999999999</v>
      </c>
      <c r="M210" s="33">
        <v>10.133333333333333</v>
      </c>
      <c r="N210" s="33">
        <v>0</v>
      </c>
      <c r="O210" s="33">
        <v>0.20874341954680703</v>
      </c>
      <c r="P210" s="33">
        <v>0</v>
      </c>
      <c r="Q210" s="33">
        <v>13.819444444444445</v>
      </c>
      <c r="R210" s="33">
        <v>0.28467612726024261</v>
      </c>
      <c r="S210" s="33">
        <v>0.9568888888888889</v>
      </c>
      <c r="T210" s="33">
        <v>4.6408888888888882</v>
      </c>
      <c r="U210" s="33">
        <v>0</v>
      </c>
      <c r="V210" s="33">
        <v>0.11531242847333485</v>
      </c>
      <c r="W210" s="33">
        <v>2.5019999999999998</v>
      </c>
      <c r="X210" s="33">
        <v>4.5265555555555546</v>
      </c>
      <c r="Y210" s="33">
        <v>0</v>
      </c>
      <c r="Z210" s="33">
        <v>0.14478599221789881</v>
      </c>
      <c r="AA210" s="33">
        <v>0</v>
      </c>
      <c r="AB210" s="33">
        <v>5.6888888888888891</v>
      </c>
      <c r="AC210" s="33">
        <v>0</v>
      </c>
      <c r="AD210" s="33">
        <v>0</v>
      </c>
      <c r="AE210" s="33">
        <v>0</v>
      </c>
      <c r="AF210" s="33">
        <v>0</v>
      </c>
      <c r="AG210" s="33">
        <v>0</v>
      </c>
      <c r="AH210" t="s">
        <v>244</v>
      </c>
      <c r="AI210" s="34">
        <v>5</v>
      </c>
    </row>
    <row r="211" spans="1:35" x14ac:dyDescent="0.25">
      <c r="A211" t="s">
        <v>1061</v>
      </c>
      <c r="B211" t="s">
        <v>485</v>
      </c>
      <c r="C211" t="s">
        <v>731</v>
      </c>
      <c r="D211" t="s">
        <v>1001</v>
      </c>
      <c r="E211" s="33">
        <v>54.511111111111113</v>
      </c>
      <c r="F211" s="33">
        <v>2.8111111111111109</v>
      </c>
      <c r="G211" s="33">
        <v>0.13333333333333333</v>
      </c>
      <c r="H211" s="33">
        <v>0.35</v>
      </c>
      <c r="I211" s="33">
        <v>3.5333333333333332</v>
      </c>
      <c r="J211" s="33">
        <v>0</v>
      </c>
      <c r="K211" s="33">
        <v>0</v>
      </c>
      <c r="L211" s="33">
        <v>1.8381111111111119</v>
      </c>
      <c r="M211" s="33">
        <v>9.6638888888888896</v>
      </c>
      <c r="N211" s="33">
        <v>0</v>
      </c>
      <c r="O211" s="33">
        <v>0.17728291887484712</v>
      </c>
      <c r="P211" s="33">
        <v>0</v>
      </c>
      <c r="Q211" s="33">
        <v>40.644444444444446</v>
      </c>
      <c r="R211" s="33">
        <v>0.74561761108846314</v>
      </c>
      <c r="S211" s="33">
        <v>0.90011111111111131</v>
      </c>
      <c r="T211" s="33">
        <v>5.0443333333333342</v>
      </c>
      <c r="U211" s="33">
        <v>0</v>
      </c>
      <c r="V211" s="33">
        <v>0.1090501426824297</v>
      </c>
      <c r="W211" s="33">
        <v>2.2661111111111114</v>
      </c>
      <c r="X211" s="33">
        <v>3.7900000000000009</v>
      </c>
      <c r="Y211" s="33">
        <v>0</v>
      </c>
      <c r="Z211" s="33">
        <v>0.11109865470852021</v>
      </c>
      <c r="AA211" s="33">
        <v>0</v>
      </c>
      <c r="AB211" s="33">
        <v>0</v>
      </c>
      <c r="AC211" s="33">
        <v>0</v>
      </c>
      <c r="AD211" s="33">
        <v>0</v>
      </c>
      <c r="AE211" s="33">
        <v>0</v>
      </c>
      <c r="AF211" s="33">
        <v>0</v>
      </c>
      <c r="AG211" s="33">
        <v>0</v>
      </c>
      <c r="AH211" t="s">
        <v>127</v>
      </c>
      <c r="AI211" s="34">
        <v>5</v>
      </c>
    </row>
    <row r="212" spans="1:35" x14ac:dyDescent="0.25">
      <c r="A212" t="s">
        <v>1061</v>
      </c>
      <c r="B212" t="s">
        <v>370</v>
      </c>
      <c r="C212" t="s">
        <v>748</v>
      </c>
      <c r="D212" t="s">
        <v>983</v>
      </c>
      <c r="E212" s="33">
        <v>145.15555555555557</v>
      </c>
      <c r="F212" s="33">
        <v>5.6</v>
      </c>
      <c r="G212" s="33">
        <v>0.26666666666666666</v>
      </c>
      <c r="H212" s="33">
        <v>0</v>
      </c>
      <c r="I212" s="33">
        <v>0</v>
      </c>
      <c r="J212" s="33">
        <v>0</v>
      </c>
      <c r="K212" s="33">
        <v>0</v>
      </c>
      <c r="L212" s="33">
        <v>4.7085555555555549</v>
      </c>
      <c r="M212" s="33">
        <v>16.844444444444445</v>
      </c>
      <c r="N212" s="33">
        <v>2.6222222222222222</v>
      </c>
      <c r="O212" s="33">
        <v>0.13410900183710961</v>
      </c>
      <c r="P212" s="33">
        <v>2.2222222222222223</v>
      </c>
      <c r="Q212" s="33">
        <v>68.784444444444432</v>
      </c>
      <c r="R212" s="33">
        <v>0.48917636252296381</v>
      </c>
      <c r="S212" s="33">
        <v>6.3327777777777783</v>
      </c>
      <c r="T212" s="33">
        <v>10.318777777777777</v>
      </c>
      <c r="U212" s="33">
        <v>0</v>
      </c>
      <c r="V212" s="33">
        <v>0.11471524800979789</v>
      </c>
      <c r="W212" s="33">
        <v>10.198999999999998</v>
      </c>
      <c r="X212" s="33">
        <v>14.71411111111111</v>
      </c>
      <c r="Y212" s="33">
        <v>0</v>
      </c>
      <c r="Z212" s="33">
        <v>0.17163043478260864</v>
      </c>
      <c r="AA212" s="33">
        <v>0</v>
      </c>
      <c r="AB212" s="33">
        <v>0</v>
      </c>
      <c r="AC212" s="33">
        <v>0</v>
      </c>
      <c r="AD212" s="33">
        <v>0</v>
      </c>
      <c r="AE212" s="33">
        <v>0</v>
      </c>
      <c r="AF212" s="33">
        <v>0</v>
      </c>
      <c r="AG212" s="33">
        <v>0</v>
      </c>
      <c r="AH212" t="s">
        <v>10</v>
      </c>
      <c r="AI212" s="34">
        <v>5</v>
      </c>
    </row>
    <row r="213" spans="1:35" x14ac:dyDescent="0.25">
      <c r="A213" t="s">
        <v>1061</v>
      </c>
      <c r="B213" t="s">
        <v>700</v>
      </c>
      <c r="C213" t="s">
        <v>748</v>
      </c>
      <c r="D213" t="s">
        <v>983</v>
      </c>
      <c r="E213" s="33">
        <v>85.922222222222217</v>
      </c>
      <c r="F213" s="33">
        <v>4.8</v>
      </c>
      <c r="G213" s="33">
        <v>0.13333333333333333</v>
      </c>
      <c r="H213" s="33">
        <v>0</v>
      </c>
      <c r="I213" s="33">
        <v>8.3222222222222229</v>
      </c>
      <c r="J213" s="33">
        <v>0</v>
      </c>
      <c r="K213" s="33">
        <v>0</v>
      </c>
      <c r="L213" s="33">
        <v>0</v>
      </c>
      <c r="M213" s="33">
        <v>11.466666666666667</v>
      </c>
      <c r="N213" s="33">
        <v>1.0222222222222221</v>
      </c>
      <c r="O213" s="33">
        <v>0.14535109271951377</v>
      </c>
      <c r="P213" s="33">
        <v>7.1111111111111107</v>
      </c>
      <c r="Q213" s="33">
        <v>4.5055555555555538</v>
      </c>
      <c r="R213" s="33">
        <v>0.1351997930945299</v>
      </c>
      <c r="S213" s="33">
        <v>0</v>
      </c>
      <c r="T213" s="33">
        <v>0</v>
      </c>
      <c r="U213" s="33">
        <v>0</v>
      </c>
      <c r="V213" s="33">
        <v>0</v>
      </c>
      <c r="W213" s="33">
        <v>0</v>
      </c>
      <c r="X213" s="33">
        <v>0</v>
      </c>
      <c r="Y213" s="33">
        <v>0</v>
      </c>
      <c r="Z213" s="33">
        <v>0</v>
      </c>
      <c r="AA213" s="33">
        <v>0</v>
      </c>
      <c r="AB213" s="33">
        <v>0</v>
      </c>
      <c r="AC213" s="33">
        <v>0</v>
      </c>
      <c r="AD213" s="33">
        <v>0</v>
      </c>
      <c r="AE213" s="33">
        <v>0</v>
      </c>
      <c r="AF213" s="33">
        <v>0</v>
      </c>
      <c r="AG213" s="33">
        <v>0</v>
      </c>
      <c r="AH213" t="s">
        <v>347</v>
      </c>
      <c r="AI213" s="34">
        <v>5</v>
      </c>
    </row>
    <row r="214" spans="1:35" x14ac:dyDescent="0.25">
      <c r="A214" t="s">
        <v>1061</v>
      </c>
      <c r="B214" t="s">
        <v>364</v>
      </c>
      <c r="C214" t="s">
        <v>764</v>
      </c>
      <c r="D214" t="s">
        <v>982</v>
      </c>
      <c r="E214" s="33">
        <v>67.422222222222217</v>
      </c>
      <c r="F214" s="33">
        <v>4.2555555555555555</v>
      </c>
      <c r="G214" s="33">
        <v>6.6666666666666666E-2</v>
      </c>
      <c r="H214" s="33">
        <v>0.41111111111111109</v>
      </c>
      <c r="I214" s="33">
        <v>4.2</v>
      </c>
      <c r="J214" s="33">
        <v>0</v>
      </c>
      <c r="K214" s="33">
        <v>0</v>
      </c>
      <c r="L214" s="33">
        <v>0</v>
      </c>
      <c r="M214" s="33">
        <v>0</v>
      </c>
      <c r="N214" s="33">
        <v>0</v>
      </c>
      <c r="O214" s="33">
        <v>0</v>
      </c>
      <c r="P214" s="33">
        <v>0</v>
      </c>
      <c r="Q214" s="33">
        <v>8.1269999999999989</v>
      </c>
      <c r="R214" s="33">
        <v>0.12053889255108767</v>
      </c>
      <c r="S214" s="33">
        <v>8.7096666666666636</v>
      </c>
      <c r="T214" s="33">
        <v>1.458</v>
      </c>
      <c r="U214" s="33">
        <v>0</v>
      </c>
      <c r="V214" s="33">
        <v>0.15080586684245217</v>
      </c>
      <c r="W214" s="33">
        <v>10.151444444444449</v>
      </c>
      <c r="X214" s="33">
        <v>0</v>
      </c>
      <c r="Y214" s="33">
        <v>0</v>
      </c>
      <c r="Z214" s="33">
        <v>0.15056526038233364</v>
      </c>
      <c r="AA214" s="33">
        <v>0</v>
      </c>
      <c r="AB214" s="33">
        <v>6.9111111111111114</v>
      </c>
      <c r="AC214" s="33">
        <v>0</v>
      </c>
      <c r="AD214" s="33">
        <v>0</v>
      </c>
      <c r="AE214" s="33">
        <v>0</v>
      </c>
      <c r="AF214" s="33">
        <v>0</v>
      </c>
      <c r="AG214" s="33">
        <v>0</v>
      </c>
      <c r="AH214" t="s">
        <v>4</v>
      </c>
      <c r="AI214" s="34">
        <v>5</v>
      </c>
    </row>
    <row r="215" spans="1:35" x14ac:dyDescent="0.25">
      <c r="A215" t="s">
        <v>1061</v>
      </c>
      <c r="B215" t="s">
        <v>382</v>
      </c>
      <c r="C215" t="s">
        <v>774</v>
      </c>
      <c r="D215" t="s">
        <v>981</v>
      </c>
      <c r="E215" s="33">
        <v>85.3</v>
      </c>
      <c r="F215" s="33">
        <v>5.5111111111111111</v>
      </c>
      <c r="G215" s="33">
        <v>0</v>
      </c>
      <c r="H215" s="33">
        <v>0.3</v>
      </c>
      <c r="I215" s="33">
        <v>5.6888888888888891</v>
      </c>
      <c r="J215" s="33">
        <v>0</v>
      </c>
      <c r="K215" s="33">
        <v>0</v>
      </c>
      <c r="L215" s="33">
        <v>1.6247777777777777</v>
      </c>
      <c r="M215" s="33">
        <v>5.5111111111111111</v>
      </c>
      <c r="N215" s="33">
        <v>5.5341111111111099</v>
      </c>
      <c r="O215" s="33">
        <v>0.1294867786895923</v>
      </c>
      <c r="P215" s="33">
        <v>4.9777777777777779</v>
      </c>
      <c r="Q215" s="33">
        <v>5.0278888888888877</v>
      </c>
      <c r="R215" s="33">
        <v>0.11729972645564674</v>
      </c>
      <c r="S215" s="33">
        <v>3.8047777777777787</v>
      </c>
      <c r="T215" s="33">
        <v>7.113444444444446</v>
      </c>
      <c r="U215" s="33">
        <v>0</v>
      </c>
      <c r="V215" s="33">
        <v>0.12799791585254661</v>
      </c>
      <c r="W215" s="33">
        <v>6.2147777777777771</v>
      </c>
      <c r="X215" s="33">
        <v>6.695444444444445</v>
      </c>
      <c r="Y215" s="33">
        <v>0</v>
      </c>
      <c r="Z215" s="33">
        <v>0.15135078806825583</v>
      </c>
      <c r="AA215" s="33">
        <v>0</v>
      </c>
      <c r="AB215" s="33">
        <v>0</v>
      </c>
      <c r="AC215" s="33">
        <v>0</v>
      </c>
      <c r="AD215" s="33">
        <v>0</v>
      </c>
      <c r="AE215" s="33">
        <v>12.133333333333333</v>
      </c>
      <c r="AF215" s="33">
        <v>0</v>
      </c>
      <c r="AG215" s="33">
        <v>0</v>
      </c>
      <c r="AH215" t="s">
        <v>22</v>
      </c>
      <c r="AI215" s="34">
        <v>5</v>
      </c>
    </row>
    <row r="216" spans="1:35" x14ac:dyDescent="0.25">
      <c r="A216" t="s">
        <v>1061</v>
      </c>
      <c r="B216" t="s">
        <v>545</v>
      </c>
      <c r="C216" t="s">
        <v>774</v>
      </c>
      <c r="D216" t="s">
        <v>981</v>
      </c>
      <c r="E216" s="33">
        <v>39</v>
      </c>
      <c r="F216" s="33">
        <v>4.177777777777778</v>
      </c>
      <c r="G216" s="33">
        <v>0.56666666666666665</v>
      </c>
      <c r="H216" s="33">
        <v>0.21899999999999997</v>
      </c>
      <c r="I216" s="33">
        <v>1.3111111111111111</v>
      </c>
      <c r="J216" s="33">
        <v>0</v>
      </c>
      <c r="K216" s="33">
        <v>3.4444444444444446</v>
      </c>
      <c r="L216" s="33">
        <v>1.2042222222222225</v>
      </c>
      <c r="M216" s="33">
        <v>5.084777777777779</v>
      </c>
      <c r="N216" s="33">
        <v>0</v>
      </c>
      <c r="O216" s="33">
        <v>0.13037891737891741</v>
      </c>
      <c r="P216" s="33">
        <v>0</v>
      </c>
      <c r="Q216" s="33">
        <v>1.7783333333333329</v>
      </c>
      <c r="R216" s="33">
        <v>4.5598290598290583E-2</v>
      </c>
      <c r="S216" s="33">
        <v>3.0078888888888886</v>
      </c>
      <c r="T216" s="33">
        <v>4.5328888888888903</v>
      </c>
      <c r="U216" s="33">
        <v>0</v>
      </c>
      <c r="V216" s="33">
        <v>0.19335327635327637</v>
      </c>
      <c r="W216" s="33">
        <v>6.2905555555555566</v>
      </c>
      <c r="X216" s="33">
        <v>4.97</v>
      </c>
      <c r="Y216" s="33">
        <v>0</v>
      </c>
      <c r="Z216" s="33">
        <v>0.28873219373219372</v>
      </c>
      <c r="AA216" s="33">
        <v>0</v>
      </c>
      <c r="AB216" s="33">
        <v>5.2888888888888888</v>
      </c>
      <c r="AC216" s="33">
        <v>0</v>
      </c>
      <c r="AD216" s="33">
        <v>0</v>
      </c>
      <c r="AE216" s="33">
        <v>0</v>
      </c>
      <c r="AF216" s="33">
        <v>0</v>
      </c>
      <c r="AG216" s="33">
        <v>0</v>
      </c>
      <c r="AH216" t="s">
        <v>189</v>
      </c>
      <c r="AI216" s="34">
        <v>5</v>
      </c>
    </row>
    <row r="217" spans="1:35" x14ac:dyDescent="0.25">
      <c r="A217" t="s">
        <v>1061</v>
      </c>
      <c r="B217" t="s">
        <v>519</v>
      </c>
      <c r="C217" t="s">
        <v>749</v>
      </c>
      <c r="D217" t="s">
        <v>981</v>
      </c>
      <c r="E217" s="33">
        <v>67.12222222222222</v>
      </c>
      <c r="F217" s="33">
        <v>5.6</v>
      </c>
      <c r="G217" s="33">
        <v>0.13333333333333333</v>
      </c>
      <c r="H217" s="33">
        <v>0.41388888888888886</v>
      </c>
      <c r="I217" s="33">
        <v>1.3</v>
      </c>
      <c r="J217" s="33">
        <v>0</v>
      </c>
      <c r="K217" s="33">
        <v>0</v>
      </c>
      <c r="L217" s="33">
        <v>0.70277777777777772</v>
      </c>
      <c r="M217" s="33">
        <v>10.327777777777778</v>
      </c>
      <c r="N217" s="33">
        <v>0</v>
      </c>
      <c r="O217" s="33">
        <v>0.1538652540970038</v>
      </c>
      <c r="P217" s="33">
        <v>5.333333333333333</v>
      </c>
      <c r="Q217" s="33">
        <v>10.327777777777778</v>
      </c>
      <c r="R217" s="33">
        <v>0.23332229763284226</v>
      </c>
      <c r="S217" s="33">
        <v>5.7852222222222229</v>
      </c>
      <c r="T217" s="33">
        <v>1.1722222222222223</v>
      </c>
      <c r="U217" s="33">
        <v>0</v>
      </c>
      <c r="V217" s="33">
        <v>0.10365336864757492</v>
      </c>
      <c r="W217" s="33">
        <v>1.942555555555556</v>
      </c>
      <c r="X217" s="33">
        <v>5.4045555555555556</v>
      </c>
      <c r="Y217" s="33">
        <v>0</v>
      </c>
      <c r="Z217" s="33">
        <v>0.10945869889091212</v>
      </c>
      <c r="AA217" s="33">
        <v>0</v>
      </c>
      <c r="AB217" s="33">
        <v>0</v>
      </c>
      <c r="AC217" s="33">
        <v>0</v>
      </c>
      <c r="AD217" s="33">
        <v>0</v>
      </c>
      <c r="AE217" s="33">
        <v>0</v>
      </c>
      <c r="AF217" s="33">
        <v>0</v>
      </c>
      <c r="AG217" s="33">
        <v>0</v>
      </c>
      <c r="AH217" t="s">
        <v>161</v>
      </c>
      <c r="AI217" s="34">
        <v>5</v>
      </c>
    </row>
    <row r="218" spans="1:35" x14ac:dyDescent="0.25">
      <c r="A218" t="s">
        <v>1061</v>
      </c>
      <c r="B218" t="s">
        <v>469</v>
      </c>
      <c r="C218" t="s">
        <v>826</v>
      </c>
      <c r="D218" t="s">
        <v>1007</v>
      </c>
      <c r="E218" s="33">
        <v>41.577777777777776</v>
      </c>
      <c r="F218" s="33">
        <v>3.8222222222222224</v>
      </c>
      <c r="G218" s="33">
        <v>0.13333333333333333</v>
      </c>
      <c r="H218" s="33">
        <v>0.6333333333333333</v>
      </c>
      <c r="I218" s="33">
        <v>0.82222222222222219</v>
      </c>
      <c r="J218" s="33">
        <v>0</v>
      </c>
      <c r="K218" s="33">
        <v>0</v>
      </c>
      <c r="L218" s="33">
        <v>0.18266666666666673</v>
      </c>
      <c r="M218" s="33">
        <v>3.911111111111111</v>
      </c>
      <c r="N218" s="33">
        <v>0</v>
      </c>
      <c r="O218" s="33">
        <v>9.4067343666488515E-2</v>
      </c>
      <c r="P218" s="33">
        <v>4.8888888888888893</v>
      </c>
      <c r="Q218" s="33">
        <v>16.613888888888887</v>
      </c>
      <c r="R218" s="33">
        <v>0.51716996258685199</v>
      </c>
      <c r="S218" s="33">
        <v>1.0027777777777778</v>
      </c>
      <c r="T218" s="33">
        <v>3.3186666666666667</v>
      </c>
      <c r="U218" s="33">
        <v>0</v>
      </c>
      <c r="V218" s="33">
        <v>0.10393639764831641</v>
      </c>
      <c r="W218" s="33">
        <v>0.68522222222222218</v>
      </c>
      <c r="X218" s="33">
        <v>3.6235555555555563</v>
      </c>
      <c r="Y218" s="33">
        <v>0</v>
      </c>
      <c r="Z218" s="33">
        <v>0.10363174772848746</v>
      </c>
      <c r="AA218" s="33">
        <v>0</v>
      </c>
      <c r="AB218" s="33">
        <v>0</v>
      </c>
      <c r="AC218" s="33">
        <v>0</v>
      </c>
      <c r="AD218" s="33">
        <v>0</v>
      </c>
      <c r="AE218" s="33">
        <v>0</v>
      </c>
      <c r="AF218" s="33">
        <v>0</v>
      </c>
      <c r="AG218" s="33">
        <v>0.26666666666666666</v>
      </c>
      <c r="AH218" t="s">
        <v>111</v>
      </c>
      <c r="AI218" s="34">
        <v>5</v>
      </c>
    </row>
    <row r="219" spans="1:35" x14ac:dyDescent="0.25">
      <c r="A219" t="s">
        <v>1061</v>
      </c>
      <c r="B219" t="s">
        <v>699</v>
      </c>
      <c r="C219" t="s">
        <v>951</v>
      </c>
      <c r="D219" t="s">
        <v>954</v>
      </c>
      <c r="E219" s="33">
        <v>34.722222222222221</v>
      </c>
      <c r="F219" s="33">
        <v>5.6444444444444448</v>
      </c>
      <c r="G219" s="33">
        <v>0.4</v>
      </c>
      <c r="H219" s="33">
        <v>0.18333333333333338</v>
      </c>
      <c r="I219" s="33">
        <v>1.1555555555555554</v>
      </c>
      <c r="J219" s="33">
        <v>0</v>
      </c>
      <c r="K219" s="33">
        <v>0</v>
      </c>
      <c r="L219" s="33">
        <v>0.77222222222222225</v>
      </c>
      <c r="M219" s="33">
        <v>0</v>
      </c>
      <c r="N219" s="33">
        <v>4.9222222222222225</v>
      </c>
      <c r="O219" s="33">
        <v>0.14176000000000002</v>
      </c>
      <c r="P219" s="33">
        <v>0</v>
      </c>
      <c r="Q219" s="33">
        <v>24.68611111111111</v>
      </c>
      <c r="R219" s="33">
        <v>0.71096000000000004</v>
      </c>
      <c r="S219" s="33">
        <v>0.19166666666666668</v>
      </c>
      <c r="T219" s="33">
        <v>0.2722222222222222</v>
      </c>
      <c r="U219" s="33">
        <v>0</v>
      </c>
      <c r="V219" s="33">
        <v>1.336E-2</v>
      </c>
      <c r="W219" s="33">
        <v>5.7694444444444448</v>
      </c>
      <c r="X219" s="33">
        <v>4.4444444444444446E-2</v>
      </c>
      <c r="Y219" s="33">
        <v>0</v>
      </c>
      <c r="Z219" s="33">
        <v>0.16744000000000001</v>
      </c>
      <c r="AA219" s="33">
        <v>0</v>
      </c>
      <c r="AB219" s="33">
        <v>0</v>
      </c>
      <c r="AC219" s="33">
        <v>0</v>
      </c>
      <c r="AD219" s="33">
        <v>0</v>
      </c>
      <c r="AE219" s="33">
        <v>0</v>
      </c>
      <c r="AF219" s="33">
        <v>0</v>
      </c>
      <c r="AG219" s="33">
        <v>0</v>
      </c>
      <c r="AH219" t="s">
        <v>346</v>
      </c>
      <c r="AI219" s="34">
        <v>5</v>
      </c>
    </row>
    <row r="220" spans="1:35" x14ac:dyDescent="0.25">
      <c r="A220" t="s">
        <v>1061</v>
      </c>
      <c r="B220" t="s">
        <v>385</v>
      </c>
      <c r="C220" t="s">
        <v>773</v>
      </c>
      <c r="D220" t="s">
        <v>983</v>
      </c>
      <c r="E220" s="33">
        <v>208.4111111111111</v>
      </c>
      <c r="F220" s="33">
        <v>10.755555555555556</v>
      </c>
      <c r="G220" s="33">
        <v>1.1555555555555554</v>
      </c>
      <c r="H220" s="33">
        <v>1.1798888888888888</v>
      </c>
      <c r="I220" s="33">
        <v>10.7</v>
      </c>
      <c r="J220" s="33">
        <v>0</v>
      </c>
      <c r="K220" s="33">
        <v>0</v>
      </c>
      <c r="L220" s="33">
        <v>18.538777777777785</v>
      </c>
      <c r="M220" s="33">
        <v>6.072222222222222</v>
      </c>
      <c r="N220" s="33">
        <v>16.891666666666666</v>
      </c>
      <c r="O220" s="33">
        <v>0.1101855307351922</v>
      </c>
      <c r="P220" s="33">
        <v>1.2444444444444445</v>
      </c>
      <c r="Q220" s="33">
        <v>23.866666666666667</v>
      </c>
      <c r="R220" s="33">
        <v>0.12048835101562085</v>
      </c>
      <c r="S220" s="33">
        <v>11.934999999999999</v>
      </c>
      <c r="T220" s="33">
        <v>16.565222222222225</v>
      </c>
      <c r="U220" s="33">
        <v>0</v>
      </c>
      <c r="V220" s="33">
        <v>0.13675001332835743</v>
      </c>
      <c r="W220" s="33">
        <v>5.8102222222222215</v>
      </c>
      <c r="X220" s="33">
        <v>18.279222222222227</v>
      </c>
      <c r="Y220" s="33">
        <v>0</v>
      </c>
      <c r="Z220" s="33">
        <v>0.11558618115903399</v>
      </c>
      <c r="AA220" s="33">
        <v>0</v>
      </c>
      <c r="AB220" s="33">
        <v>4.8</v>
      </c>
      <c r="AC220" s="33">
        <v>0</v>
      </c>
      <c r="AD220" s="33">
        <v>0</v>
      </c>
      <c r="AE220" s="33">
        <v>17.633333333333333</v>
      </c>
      <c r="AF220" s="33">
        <v>0</v>
      </c>
      <c r="AG220" s="33">
        <v>0</v>
      </c>
      <c r="AH220" t="s">
        <v>25</v>
      </c>
      <c r="AI220" s="34">
        <v>5</v>
      </c>
    </row>
    <row r="221" spans="1:35" x14ac:dyDescent="0.25">
      <c r="A221" t="s">
        <v>1061</v>
      </c>
      <c r="B221" t="s">
        <v>521</v>
      </c>
      <c r="C221" t="s">
        <v>855</v>
      </c>
      <c r="D221" t="s">
        <v>968</v>
      </c>
      <c r="E221" s="33">
        <v>31.833333333333332</v>
      </c>
      <c r="F221" s="33">
        <v>0</v>
      </c>
      <c r="G221" s="33">
        <v>0</v>
      </c>
      <c r="H221" s="33">
        <v>0</v>
      </c>
      <c r="I221" s="33">
        <v>5.5555555555555552E-2</v>
      </c>
      <c r="J221" s="33">
        <v>0</v>
      </c>
      <c r="K221" s="33">
        <v>0</v>
      </c>
      <c r="L221" s="33">
        <v>0</v>
      </c>
      <c r="M221" s="33">
        <v>4.2972222222222225</v>
      </c>
      <c r="N221" s="33">
        <v>0</v>
      </c>
      <c r="O221" s="33">
        <v>0.13499127399650962</v>
      </c>
      <c r="P221" s="33">
        <v>5.5166666666666666</v>
      </c>
      <c r="Q221" s="33">
        <v>5.677777777777778</v>
      </c>
      <c r="R221" s="33">
        <v>0.35165794066317629</v>
      </c>
      <c r="S221" s="33">
        <v>1.6666666666666666E-2</v>
      </c>
      <c r="T221" s="33">
        <v>0</v>
      </c>
      <c r="U221" s="33">
        <v>0</v>
      </c>
      <c r="V221" s="33">
        <v>5.2356020942408382E-4</v>
      </c>
      <c r="W221" s="33">
        <v>0.38055555555555554</v>
      </c>
      <c r="X221" s="33">
        <v>0</v>
      </c>
      <c r="Y221" s="33">
        <v>0</v>
      </c>
      <c r="Z221" s="33">
        <v>1.1954624781849912E-2</v>
      </c>
      <c r="AA221" s="33">
        <v>0</v>
      </c>
      <c r="AB221" s="33">
        <v>0</v>
      </c>
      <c r="AC221" s="33">
        <v>0</v>
      </c>
      <c r="AD221" s="33">
        <v>0</v>
      </c>
      <c r="AE221" s="33">
        <v>0</v>
      </c>
      <c r="AF221" s="33">
        <v>0</v>
      </c>
      <c r="AG221" s="33">
        <v>0</v>
      </c>
      <c r="AH221" t="s">
        <v>163</v>
      </c>
      <c r="AI221" s="34">
        <v>5</v>
      </c>
    </row>
    <row r="222" spans="1:35" x14ac:dyDescent="0.25">
      <c r="A222" t="s">
        <v>1061</v>
      </c>
      <c r="B222" t="s">
        <v>635</v>
      </c>
      <c r="C222" t="s">
        <v>714</v>
      </c>
      <c r="D222" t="s">
        <v>953</v>
      </c>
      <c r="E222" s="33">
        <v>31.933333333333334</v>
      </c>
      <c r="F222" s="33">
        <v>9.844444444444445</v>
      </c>
      <c r="G222" s="33">
        <v>2.2222222222222223E-2</v>
      </c>
      <c r="H222" s="33">
        <v>9.4444444444444442E-2</v>
      </c>
      <c r="I222" s="33">
        <v>4.4444444444444446E-2</v>
      </c>
      <c r="J222" s="33">
        <v>0</v>
      </c>
      <c r="K222" s="33">
        <v>0</v>
      </c>
      <c r="L222" s="33">
        <v>0.96944444444444444</v>
      </c>
      <c r="M222" s="33">
        <v>5.6902222222222223</v>
      </c>
      <c r="N222" s="33">
        <v>0</v>
      </c>
      <c r="O222" s="33">
        <v>0.17819067501739735</v>
      </c>
      <c r="P222" s="33">
        <v>5.4624444444444427</v>
      </c>
      <c r="Q222" s="33">
        <v>6.4556666666666649</v>
      </c>
      <c r="R222" s="33">
        <v>0.37321851078636037</v>
      </c>
      <c r="S222" s="33">
        <v>1.922000000000001</v>
      </c>
      <c r="T222" s="33">
        <v>1.7638888888888888</v>
      </c>
      <c r="U222" s="33">
        <v>0</v>
      </c>
      <c r="V222" s="33">
        <v>0.11542449547668758</v>
      </c>
      <c r="W222" s="33">
        <v>0.64722222222222225</v>
      </c>
      <c r="X222" s="33">
        <v>4.9737777777777774</v>
      </c>
      <c r="Y222" s="33">
        <v>0</v>
      </c>
      <c r="Z222" s="33">
        <v>0.17602296450939456</v>
      </c>
      <c r="AA222" s="33">
        <v>0</v>
      </c>
      <c r="AB222" s="33">
        <v>0</v>
      </c>
      <c r="AC222" s="33">
        <v>0</v>
      </c>
      <c r="AD222" s="33">
        <v>0</v>
      </c>
      <c r="AE222" s="33">
        <v>0</v>
      </c>
      <c r="AF222" s="33">
        <v>0</v>
      </c>
      <c r="AG222" s="33">
        <v>0</v>
      </c>
      <c r="AH222" t="s">
        <v>281</v>
      </c>
      <c r="AI222" s="34">
        <v>5</v>
      </c>
    </row>
    <row r="223" spans="1:35" x14ac:dyDescent="0.25">
      <c r="A223" t="s">
        <v>1061</v>
      </c>
      <c r="B223" t="s">
        <v>643</v>
      </c>
      <c r="C223" t="s">
        <v>794</v>
      </c>
      <c r="D223" t="s">
        <v>974</v>
      </c>
      <c r="E223" s="33">
        <v>18.2</v>
      </c>
      <c r="F223" s="33">
        <v>4.4444444444444446</v>
      </c>
      <c r="G223" s="33">
        <v>2.2222222222222223E-2</v>
      </c>
      <c r="H223" s="33">
        <v>0.11666666666666667</v>
      </c>
      <c r="I223" s="33">
        <v>0.4</v>
      </c>
      <c r="J223" s="33">
        <v>0</v>
      </c>
      <c r="K223" s="33">
        <v>0</v>
      </c>
      <c r="L223" s="33">
        <v>0.41622222222222233</v>
      </c>
      <c r="M223" s="33">
        <v>0</v>
      </c>
      <c r="N223" s="33">
        <v>0</v>
      </c>
      <c r="O223" s="33">
        <v>0</v>
      </c>
      <c r="P223" s="33">
        <v>4.4444444444444446</v>
      </c>
      <c r="Q223" s="33">
        <v>8.0250000000000004</v>
      </c>
      <c r="R223" s="33">
        <v>0.68513431013431014</v>
      </c>
      <c r="S223" s="33">
        <v>0.53955555555555557</v>
      </c>
      <c r="T223" s="33">
        <v>1.3328888888888892</v>
      </c>
      <c r="U223" s="33">
        <v>0</v>
      </c>
      <c r="V223" s="33">
        <v>0.1028815628815629</v>
      </c>
      <c r="W223" s="33">
        <v>0.63533333333333319</v>
      </c>
      <c r="X223" s="33">
        <v>4.6810000000000009</v>
      </c>
      <c r="Y223" s="33">
        <v>0</v>
      </c>
      <c r="Z223" s="33">
        <v>0.29210622710622719</v>
      </c>
      <c r="AA223" s="33">
        <v>0</v>
      </c>
      <c r="AB223" s="33">
        <v>0</v>
      </c>
      <c r="AC223" s="33">
        <v>0</v>
      </c>
      <c r="AD223" s="33">
        <v>0</v>
      </c>
      <c r="AE223" s="33">
        <v>0</v>
      </c>
      <c r="AF223" s="33">
        <v>0</v>
      </c>
      <c r="AG223" s="33">
        <v>0</v>
      </c>
      <c r="AH223" t="s">
        <v>289</v>
      </c>
      <c r="AI223" s="34">
        <v>5</v>
      </c>
    </row>
    <row r="224" spans="1:35" x14ac:dyDescent="0.25">
      <c r="A224" t="s">
        <v>1061</v>
      </c>
      <c r="B224" t="s">
        <v>418</v>
      </c>
      <c r="C224" t="s">
        <v>794</v>
      </c>
      <c r="D224" t="s">
        <v>974</v>
      </c>
      <c r="E224" s="33">
        <v>31.855555555555554</v>
      </c>
      <c r="F224" s="33">
        <v>1.8666666666666667</v>
      </c>
      <c r="G224" s="33">
        <v>0</v>
      </c>
      <c r="H224" s="33">
        <v>6.6666666666666666E-2</v>
      </c>
      <c r="I224" s="33">
        <v>2.5111111111111111</v>
      </c>
      <c r="J224" s="33">
        <v>0</v>
      </c>
      <c r="K224" s="33">
        <v>0</v>
      </c>
      <c r="L224" s="33">
        <v>3.888888888888889E-2</v>
      </c>
      <c r="M224" s="33">
        <v>2.911111111111111</v>
      </c>
      <c r="N224" s="33">
        <v>2.3418888888888891</v>
      </c>
      <c r="O224" s="33">
        <v>0.16490059295430765</v>
      </c>
      <c r="P224" s="33">
        <v>5.1474444444444458</v>
      </c>
      <c r="Q224" s="33">
        <v>4.8805555555555564</v>
      </c>
      <c r="R224" s="33">
        <v>0.31479595395884208</v>
      </c>
      <c r="S224" s="33">
        <v>2.8692222222222226</v>
      </c>
      <c r="T224" s="33">
        <v>0</v>
      </c>
      <c r="U224" s="33">
        <v>0</v>
      </c>
      <c r="V224" s="33">
        <v>9.0069759330310445E-2</v>
      </c>
      <c r="W224" s="33">
        <v>2.0249999999999999</v>
      </c>
      <c r="X224" s="33">
        <v>0</v>
      </c>
      <c r="Y224" s="33">
        <v>0</v>
      </c>
      <c r="Z224" s="33">
        <v>6.3568189745378451E-2</v>
      </c>
      <c r="AA224" s="33">
        <v>0</v>
      </c>
      <c r="AB224" s="33">
        <v>0</v>
      </c>
      <c r="AC224" s="33">
        <v>0</v>
      </c>
      <c r="AD224" s="33">
        <v>0</v>
      </c>
      <c r="AE224" s="33">
        <v>0</v>
      </c>
      <c r="AF224" s="33">
        <v>0</v>
      </c>
      <c r="AG224" s="33">
        <v>0</v>
      </c>
      <c r="AH224" t="s">
        <v>58</v>
      </c>
      <c r="AI224" s="34">
        <v>5</v>
      </c>
    </row>
    <row r="225" spans="1:35" x14ac:dyDescent="0.25">
      <c r="A225" t="s">
        <v>1061</v>
      </c>
      <c r="B225" t="s">
        <v>598</v>
      </c>
      <c r="C225" t="s">
        <v>899</v>
      </c>
      <c r="D225" t="s">
        <v>970</v>
      </c>
      <c r="E225" s="33">
        <v>85.277777777777771</v>
      </c>
      <c r="F225" s="33">
        <v>5.5111111111111111</v>
      </c>
      <c r="G225" s="33">
        <v>5.5555555555555552E-2</v>
      </c>
      <c r="H225" s="33">
        <v>0.62222222222222223</v>
      </c>
      <c r="I225" s="33">
        <v>5.6</v>
      </c>
      <c r="J225" s="33">
        <v>0</v>
      </c>
      <c r="K225" s="33">
        <v>0</v>
      </c>
      <c r="L225" s="33">
        <v>2.8152222222222218</v>
      </c>
      <c r="M225" s="33">
        <v>5.6888888888888891</v>
      </c>
      <c r="N225" s="33">
        <v>0</v>
      </c>
      <c r="O225" s="33">
        <v>6.6710097719869715E-2</v>
      </c>
      <c r="P225" s="33">
        <v>5.2</v>
      </c>
      <c r="Q225" s="33">
        <v>22.298888888888889</v>
      </c>
      <c r="R225" s="33">
        <v>0.3224625407166124</v>
      </c>
      <c r="S225" s="33">
        <v>4.9848888888888885</v>
      </c>
      <c r="T225" s="33">
        <v>5.1427777777777779</v>
      </c>
      <c r="U225" s="33">
        <v>0</v>
      </c>
      <c r="V225" s="33">
        <v>0.11876091205211727</v>
      </c>
      <c r="W225" s="33">
        <v>2.9505555555555558</v>
      </c>
      <c r="X225" s="33">
        <v>5.1497777777777776</v>
      </c>
      <c r="Y225" s="33">
        <v>0</v>
      </c>
      <c r="Z225" s="33">
        <v>9.4987622149837136E-2</v>
      </c>
      <c r="AA225" s="33">
        <v>0</v>
      </c>
      <c r="AB225" s="33">
        <v>0</v>
      </c>
      <c r="AC225" s="33">
        <v>0</v>
      </c>
      <c r="AD225" s="33">
        <v>0</v>
      </c>
      <c r="AE225" s="33">
        <v>0</v>
      </c>
      <c r="AF225" s="33">
        <v>0</v>
      </c>
      <c r="AG225" s="33">
        <v>0</v>
      </c>
      <c r="AH225" t="s">
        <v>243</v>
      </c>
      <c r="AI225" s="34">
        <v>5</v>
      </c>
    </row>
    <row r="226" spans="1:35" x14ac:dyDescent="0.25">
      <c r="A226" t="s">
        <v>1061</v>
      </c>
      <c r="B226" t="s">
        <v>664</v>
      </c>
      <c r="C226" t="s">
        <v>800</v>
      </c>
      <c r="D226" t="s">
        <v>1000</v>
      </c>
      <c r="E226" s="33">
        <v>31.044444444444444</v>
      </c>
      <c r="F226" s="33">
        <v>5.6888888888888891</v>
      </c>
      <c r="G226" s="33">
        <v>3.3333333333333333E-2</v>
      </c>
      <c r="H226" s="33">
        <v>0.2388888888888889</v>
      </c>
      <c r="I226" s="33">
        <v>0.62222222222222223</v>
      </c>
      <c r="J226" s="33">
        <v>0</v>
      </c>
      <c r="K226" s="33">
        <v>0</v>
      </c>
      <c r="L226" s="33">
        <v>0.10566666666666666</v>
      </c>
      <c r="M226" s="33">
        <v>0</v>
      </c>
      <c r="N226" s="33">
        <v>4.897222222222223</v>
      </c>
      <c r="O226" s="33">
        <v>0.15774874731567648</v>
      </c>
      <c r="P226" s="33">
        <v>5.9138888888888888</v>
      </c>
      <c r="Q226" s="33">
        <v>5.8932222222222217</v>
      </c>
      <c r="R226" s="33">
        <v>0.38032927702219038</v>
      </c>
      <c r="S226" s="33">
        <v>0.4538888888888889</v>
      </c>
      <c r="T226" s="33">
        <v>4.2555555555555555E-2</v>
      </c>
      <c r="U226" s="33">
        <v>0</v>
      </c>
      <c r="V226" s="33">
        <v>1.5991410164638512E-2</v>
      </c>
      <c r="W226" s="33">
        <v>0.28644444444444439</v>
      </c>
      <c r="X226" s="33">
        <v>0.5524444444444444</v>
      </c>
      <c r="Y226" s="33">
        <v>0</v>
      </c>
      <c r="Z226" s="33">
        <v>2.7022190408017177E-2</v>
      </c>
      <c r="AA226" s="33">
        <v>0</v>
      </c>
      <c r="AB226" s="33">
        <v>0</v>
      </c>
      <c r="AC226" s="33">
        <v>0</v>
      </c>
      <c r="AD226" s="33">
        <v>0</v>
      </c>
      <c r="AE226" s="33">
        <v>0</v>
      </c>
      <c r="AF226" s="33">
        <v>0</v>
      </c>
      <c r="AG226" s="33">
        <v>6.6666666666666666E-2</v>
      </c>
      <c r="AH226" t="s">
        <v>310</v>
      </c>
      <c r="AI226" s="34">
        <v>5</v>
      </c>
    </row>
    <row r="227" spans="1:35" x14ac:dyDescent="0.25">
      <c r="A227" t="s">
        <v>1061</v>
      </c>
      <c r="B227" t="s">
        <v>616</v>
      </c>
      <c r="C227" t="s">
        <v>857</v>
      </c>
      <c r="D227" t="s">
        <v>1016</v>
      </c>
      <c r="E227" s="33">
        <v>37.677777777777777</v>
      </c>
      <c r="F227" s="33">
        <v>4.8888888888888893</v>
      </c>
      <c r="G227" s="33">
        <v>0.24444444444444444</v>
      </c>
      <c r="H227" s="33">
        <v>0</v>
      </c>
      <c r="I227" s="33">
        <v>0.61111111111111116</v>
      </c>
      <c r="J227" s="33">
        <v>0</v>
      </c>
      <c r="K227" s="33">
        <v>0</v>
      </c>
      <c r="L227" s="33">
        <v>1.4815555555555555</v>
      </c>
      <c r="M227" s="33">
        <v>8.4</v>
      </c>
      <c r="N227" s="33">
        <v>0</v>
      </c>
      <c r="O227" s="33">
        <v>0.22294308463580068</v>
      </c>
      <c r="P227" s="33">
        <v>5.0666666666666664</v>
      </c>
      <c r="Q227" s="33">
        <v>5.822222222222222</v>
      </c>
      <c r="R227" s="33">
        <v>0.28900029489826012</v>
      </c>
      <c r="S227" s="33">
        <v>3.6856666666666666</v>
      </c>
      <c r="T227" s="33">
        <v>0.56933333333333336</v>
      </c>
      <c r="U227" s="33">
        <v>0</v>
      </c>
      <c r="V227" s="33">
        <v>0.11293128870539663</v>
      </c>
      <c r="W227" s="33">
        <v>5.4191111111111114</v>
      </c>
      <c r="X227" s="33">
        <v>0.83022222222222219</v>
      </c>
      <c r="Y227" s="33">
        <v>0</v>
      </c>
      <c r="Z227" s="33">
        <v>0.16586257741079327</v>
      </c>
      <c r="AA227" s="33">
        <v>0</v>
      </c>
      <c r="AB227" s="33">
        <v>0</v>
      </c>
      <c r="AC227" s="33">
        <v>0</v>
      </c>
      <c r="AD227" s="33">
        <v>0</v>
      </c>
      <c r="AE227" s="33">
        <v>0</v>
      </c>
      <c r="AF227" s="33">
        <v>0</v>
      </c>
      <c r="AG227" s="33">
        <v>0</v>
      </c>
      <c r="AH227" t="s">
        <v>261</v>
      </c>
      <c r="AI227" s="34">
        <v>5</v>
      </c>
    </row>
    <row r="228" spans="1:35" x14ac:dyDescent="0.25">
      <c r="A228" t="s">
        <v>1061</v>
      </c>
      <c r="B228" t="s">
        <v>453</v>
      </c>
      <c r="C228" t="s">
        <v>816</v>
      </c>
      <c r="D228" t="s">
        <v>1004</v>
      </c>
      <c r="E228" s="33">
        <v>37.088888888888889</v>
      </c>
      <c r="F228" s="33">
        <v>8.4</v>
      </c>
      <c r="G228" s="33">
        <v>0</v>
      </c>
      <c r="H228" s="33">
        <v>0</v>
      </c>
      <c r="I228" s="33">
        <v>0</v>
      </c>
      <c r="J228" s="33">
        <v>0</v>
      </c>
      <c r="K228" s="33">
        <v>0</v>
      </c>
      <c r="L228" s="33">
        <v>0</v>
      </c>
      <c r="M228" s="33">
        <v>0</v>
      </c>
      <c r="N228" s="33">
        <v>5.6305555555555555</v>
      </c>
      <c r="O228" s="33">
        <v>0.15181246255242661</v>
      </c>
      <c r="P228" s="33">
        <v>0</v>
      </c>
      <c r="Q228" s="33">
        <v>3.9527777777777779</v>
      </c>
      <c r="R228" s="33">
        <v>0.10657579388855602</v>
      </c>
      <c r="S228" s="33">
        <v>5.0916666666666668</v>
      </c>
      <c r="T228" s="33">
        <v>0</v>
      </c>
      <c r="U228" s="33">
        <v>0</v>
      </c>
      <c r="V228" s="33">
        <v>0.13728280407429599</v>
      </c>
      <c r="W228" s="33">
        <v>4.6416666666666666</v>
      </c>
      <c r="X228" s="33">
        <v>0</v>
      </c>
      <c r="Y228" s="33">
        <v>0</v>
      </c>
      <c r="Z228" s="33">
        <v>0.12514979029358897</v>
      </c>
      <c r="AA228" s="33">
        <v>0</v>
      </c>
      <c r="AB228" s="33">
        <v>5.1444444444444448</v>
      </c>
      <c r="AC228" s="33">
        <v>0</v>
      </c>
      <c r="AD228" s="33">
        <v>0</v>
      </c>
      <c r="AE228" s="33">
        <v>0</v>
      </c>
      <c r="AF228" s="33">
        <v>0</v>
      </c>
      <c r="AG228" s="33">
        <v>0</v>
      </c>
      <c r="AH228" t="s">
        <v>95</v>
      </c>
      <c r="AI228" s="34">
        <v>5</v>
      </c>
    </row>
    <row r="229" spans="1:35" x14ac:dyDescent="0.25">
      <c r="A229" t="s">
        <v>1061</v>
      </c>
      <c r="B229" t="s">
        <v>580</v>
      </c>
      <c r="C229" t="s">
        <v>886</v>
      </c>
      <c r="D229" t="s">
        <v>1021</v>
      </c>
      <c r="E229" s="33">
        <v>18.077777777777779</v>
      </c>
      <c r="F229" s="33">
        <v>5.1333333333333337</v>
      </c>
      <c r="G229" s="33">
        <v>0.1111111111111111</v>
      </c>
      <c r="H229" s="33">
        <v>0.11011111111111112</v>
      </c>
      <c r="I229" s="33">
        <v>0.13333333333333333</v>
      </c>
      <c r="J229" s="33">
        <v>0</v>
      </c>
      <c r="K229" s="33">
        <v>0</v>
      </c>
      <c r="L229" s="33">
        <v>0.22766666666666668</v>
      </c>
      <c r="M229" s="33">
        <v>0</v>
      </c>
      <c r="N229" s="33">
        <v>0</v>
      </c>
      <c r="O229" s="33">
        <v>0</v>
      </c>
      <c r="P229" s="33">
        <v>3.2442222222222226</v>
      </c>
      <c r="Q229" s="33">
        <v>5.8333333333333334E-2</v>
      </c>
      <c r="R229" s="33">
        <v>0.18268592501536571</v>
      </c>
      <c r="S229" s="33">
        <v>1.5157777777777777</v>
      </c>
      <c r="T229" s="33">
        <v>1.6573333333333335</v>
      </c>
      <c r="U229" s="33">
        <v>0</v>
      </c>
      <c r="V229" s="33">
        <v>0.1755255070682237</v>
      </c>
      <c r="W229" s="33">
        <v>0.42477777777777781</v>
      </c>
      <c r="X229" s="33">
        <v>1.9874444444444441</v>
      </c>
      <c r="Y229" s="33">
        <v>0</v>
      </c>
      <c r="Z229" s="33">
        <v>0.13343577135832818</v>
      </c>
      <c r="AA229" s="33">
        <v>0</v>
      </c>
      <c r="AB229" s="33">
        <v>0</v>
      </c>
      <c r="AC229" s="33">
        <v>0</v>
      </c>
      <c r="AD229" s="33">
        <v>0</v>
      </c>
      <c r="AE229" s="33">
        <v>0</v>
      </c>
      <c r="AF229" s="33">
        <v>0</v>
      </c>
      <c r="AG229" s="33">
        <v>0</v>
      </c>
      <c r="AH229" t="s">
        <v>224</v>
      </c>
      <c r="AI229" s="34">
        <v>5</v>
      </c>
    </row>
    <row r="230" spans="1:35" x14ac:dyDescent="0.25">
      <c r="A230" t="s">
        <v>1061</v>
      </c>
      <c r="B230" t="s">
        <v>371</v>
      </c>
      <c r="C230" t="s">
        <v>768</v>
      </c>
      <c r="D230" t="s">
        <v>983</v>
      </c>
      <c r="E230" s="33">
        <v>46.077777777777776</v>
      </c>
      <c r="F230" s="33">
        <v>5.1555555555555559</v>
      </c>
      <c r="G230" s="33">
        <v>0</v>
      </c>
      <c r="H230" s="33">
        <v>0.16666666666666666</v>
      </c>
      <c r="I230" s="33">
        <v>5.6</v>
      </c>
      <c r="J230" s="33">
        <v>0</v>
      </c>
      <c r="K230" s="33">
        <v>0</v>
      </c>
      <c r="L230" s="33">
        <v>3.0922222222222215</v>
      </c>
      <c r="M230" s="33">
        <v>5.6</v>
      </c>
      <c r="N230" s="33">
        <v>0</v>
      </c>
      <c r="O230" s="33">
        <v>0.12153363877501808</v>
      </c>
      <c r="P230" s="33">
        <v>4.9777777777777779</v>
      </c>
      <c r="Q230" s="33">
        <v>0</v>
      </c>
      <c r="R230" s="33">
        <v>0.10802990113334941</v>
      </c>
      <c r="S230" s="33">
        <v>7.3255555555555576</v>
      </c>
      <c r="T230" s="33">
        <v>5.3087777777777765</v>
      </c>
      <c r="U230" s="33">
        <v>0</v>
      </c>
      <c r="V230" s="33">
        <v>0.27419580419580425</v>
      </c>
      <c r="W230" s="33">
        <v>3.564777777777778</v>
      </c>
      <c r="X230" s="33">
        <v>5.9631111111111101</v>
      </c>
      <c r="Y230" s="33">
        <v>0</v>
      </c>
      <c r="Z230" s="33">
        <v>0.20677839401977333</v>
      </c>
      <c r="AA230" s="33">
        <v>0</v>
      </c>
      <c r="AB230" s="33">
        <v>0</v>
      </c>
      <c r="AC230" s="33">
        <v>0</v>
      </c>
      <c r="AD230" s="33">
        <v>0</v>
      </c>
      <c r="AE230" s="33">
        <v>0</v>
      </c>
      <c r="AF230" s="33">
        <v>0</v>
      </c>
      <c r="AG230" s="33">
        <v>0</v>
      </c>
      <c r="AH230" t="s">
        <v>11</v>
      </c>
      <c r="AI230" s="34">
        <v>5</v>
      </c>
    </row>
    <row r="231" spans="1:35" x14ac:dyDescent="0.25">
      <c r="A231" t="s">
        <v>1061</v>
      </c>
      <c r="B231" t="s">
        <v>568</v>
      </c>
      <c r="C231" t="s">
        <v>745</v>
      </c>
      <c r="D231" t="s">
        <v>979</v>
      </c>
      <c r="E231" s="33">
        <v>81.188888888888883</v>
      </c>
      <c r="F231" s="33">
        <v>5.0222222222222221</v>
      </c>
      <c r="G231" s="33">
        <v>3.3333333333333333E-2</v>
      </c>
      <c r="H231" s="33">
        <v>0.4705555555555555</v>
      </c>
      <c r="I231" s="33">
        <v>1.0222222222222221</v>
      </c>
      <c r="J231" s="33">
        <v>0</v>
      </c>
      <c r="K231" s="33">
        <v>0</v>
      </c>
      <c r="L231" s="33">
        <v>3.9309999999999996</v>
      </c>
      <c r="M231" s="33">
        <v>5.197222222222222</v>
      </c>
      <c r="N231" s="33">
        <v>5.6388888888888893</v>
      </c>
      <c r="O231" s="33">
        <v>0.13346790748597237</v>
      </c>
      <c r="P231" s="33">
        <v>0</v>
      </c>
      <c r="Q231" s="33">
        <v>20.219444444444445</v>
      </c>
      <c r="R231" s="33">
        <v>0.24904201450663749</v>
      </c>
      <c r="S231" s="33">
        <v>2.871</v>
      </c>
      <c r="T231" s="33">
        <v>5.4048888888888884</v>
      </c>
      <c r="U231" s="33">
        <v>0</v>
      </c>
      <c r="V231" s="33">
        <v>0.10193376214588751</v>
      </c>
      <c r="W231" s="33">
        <v>4.3413333333333339</v>
      </c>
      <c r="X231" s="33">
        <v>10.78188888888889</v>
      </c>
      <c r="Y231" s="33">
        <v>5.0777777777777775</v>
      </c>
      <c r="Z231" s="33">
        <v>0.24881483508964009</v>
      </c>
      <c r="AA231" s="33">
        <v>0</v>
      </c>
      <c r="AB231" s="33">
        <v>0</v>
      </c>
      <c r="AC231" s="33">
        <v>0</v>
      </c>
      <c r="AD231" s="33">
        <v>0</v>
      </c>
      <c r="AE231" s="33">
        <v>0</v>
      </c>
      <c r="AF231" s="33">
        <v>0</v>
      </c>
      <c r="AG231" s="33">
        <v>0</v>
      </c>
      <c r="AH231" t="s">
        <v>212</v>
      </c>
      <c r="AI231" s="34">
        <v>5</v>
      </c>
    </row>
    <row r="232" spans="1:35" x14ac:dyDescent="0.25">
      <c r="A232" t="s">
        <v>1061</v>
      </c>
      <c r="B232" t="s">
        <v>588</v>
      </c>
      <c r="C232" t="s">
        <v>892</v>
      </c>
      <c r="D232" t="s">
        <v>973</v>
      </c>
      <c r="E232" s="33">
        <v>81.566666666666663</v>
      </c>
      <c r="F232" s="33">
        <v>5.2</v>
      </c>
      <c r="G232" s="33">
        <v>6.6666666666666666E-2</v>
      </c>
      <c r="H232" s="33">
        <v>0.4777777777777778</v>
      </c>
      <c r="I232" s="33">
        <v>0.64444444444444449</v>
      </c>
      <c r="J232" s="33">
        <v>0</v>
      </c>
      <c r="K232" s="33">
        <v>0</v>
      </c>
      <c r="L232" s="33">
        <v>2.35</v>
      </c>
      <c r="M232" s="33">
        <v>9.6750000000000007</v>
      </c>
      <c r="N232" s="33">
        <v>0</v>
      </c>
      <c r="O232" s="33">
        <v>0.11861463015937884</v>
      </c>
      <c r="P232" s="33">
        <v>4.333333333333333</v>
      </c>
      <c r="Q232" s="33">
        <v>12.858333333333333</v>
      </c>
      <c r="R232" s="33">
        <v>0.21076828769922354</v>
      </c>
      <c r="S232" s="33">
        <v>3.8527777777777779</v>
      </c>
      <c r="T232" s="33">
        <v>8.068555555555557</v>
      </c>
      <c r="U232" s="33">
        <v>0</v>
      </c>
      <c r="V232" s="33">
        <v>0.14615447486718433</v>
      </c>
      <c r="W232" s="33">
        <v>1.4055555555555554</v>
      </c>
      <c r="X232" s="33">
        <v>13.036999999999999</v>
      </c>
      <c r="Y232" s="33">
        <v>0</v>
      </c>
      <c r="Z232" s="33">
        <v>0.17706443263860508</v>
      </c>
      <c r="AA232" s="33">
        <v>0</v>
      </c>
      <c r="AB232" s="33">
        <v>0</v>
      </c>
      <c r="AC232" s="33">
        <v>0</v>
      </c>
      <c r="AD232" s="33">
        <v>0</v>
      </c>
      <c r="AE232" s="33">
        <v>0</v>
      </c>
      <c r="AF232" s="33">
        <v>0</v>
      </c>
      <c r="AG232" s="33">
        <v>0</v>
      </c>
      <c r="AH232" t="s">
        <v>232</v>
      </c>
      <c r="AI232" s="34">
        <v>5</v>
      </c>
    </row>
    <row r="233" spans="1:35" x14ac:dyDescent="0.25">
      <c r="A233" t="s">
        <v>1061</v>
      </c>
      <c r="B233" t="s">
        <v>559</v>
      </c>
      <c r="C233" t="s">
        <v>878</v>
      </c>
      <c r="D233" t="s">
        <v>1018</v>
      </c>
      <c r="E233" s="33">
        <v>25.1</v>
      </c>
      <c r="F233" s="33">
        <v>2.8444444444444446</v>
      </c>
      <c r="G233" s="33">
        <v>6.6666666666666666E-2</v>
      </c>
      <c r="H233" s="33">
        <v>0.22777777777777777</v>
      </c>
      <c r="I233" s="33">
        <v>0.13333333333333333</v>
      </c>
      <c r="J233" s="33">
        <v>0</v>
      </c>
      <c r="K233" s="33">
        <v>0.28888888888888886</v>
      </c>
      <c r="L233" s="33">
        <v>0.12111111111111111</v>
      </c>
      <c r="M233" s="33">
        <v>0</v>
      </c>
      <c r="N233" s="33">
        <v>0</v>
      </c>
      <c r="O233" s="33">
        <v>0</v>
      </c>
      <c r="P233" s="33">
        <v>4.625</v>
      </c>
      <c r="Q233" s="33">
        <v>3.3194444444444446</v>
      </c>
      <c r="R233" s="33">
        <v>0.31651173085436035</v>
      </c>
      <c r="S233" s="33">
        <v>0.60699999999999998</v>
      </c>
      <c r="T233" s="33">
        <v>1.7598888888888891</v>
      </c>
      <c r="U233" s="33">
        <v>0</v>
      </c>
      <c r="V233" s="33">
        <v>9.4298362107127054E-2</v>
      </c>
      <c r="W233" s="33">
        <v>0.42466666666666664</v>
      </c>
      <c r="X233" s="33">
        <v>1.6633333333333338</v>
      </c>
      <c r="Y233" s="33">
        <v>0</v>
      </c>
      <c r="Z233" s="33">
        <v>8.3187250996015955E-2</v>
      </c>
      <c r="AA233" s="33">
        <v>0</v>
      </c>
      <c r="AB233" s="33">
        <v>0</v>
      </c>
      <c r="AC233" s="33">
        <v>0</v>
      </c>
      <c r="AD233" s="33">
        <v>0</v>
      </c>
      <c r="AE233" s="33">
        <v>0</v>
      </c>
      <c r="AF233" s="33">
        <v>0</v>
      </c>
      <c r="AG233" s="33">
        <v>0</v>
      </c>
      <c r="AH233" t="s">
        <v>203</v>
      </c>
      <c r="AI233" s="34">
        <v>5</v>
      </c>
    </row>
    <row r="234" spans="1:35" x14ac:dyDescent="0.25">
      <c r="A234" t="s">
        <v>1061</v>
      </c>
      <c r="B234" t="s">
        <v>358</v>
      </c>
      <c r="C234" t="s">
        <v>893</v>
      </c>
      <c r="D234" t="s">
        <v>996</v>
      </c>
      <c r="E234" s="33">
        <v>18.633333333333333</v>
      </c>
      <c r="F234" s="33">
        <v>2.1222222222222222</v>
      </c>
      <c r="G234" s="33">
        <v>0</v>
      </c>
      <c r="H234" s="33">
        <v>0</v>
      </c>
      <c r="I234" s="33">
        <v>0</v>
      </c>
      <c r="J234" s="33">
        <v>0</v>
      </c>
      <c r="K234" s="33">
        <v>0</v>
      </c>
      <c r="L234" s="33">
        <v>0.10033333333333333</v>
      </c>
      <c r="M234" s="33">
        <v>0.17666666666666664</v>
      </c>
      <c r="N234" s="33">
        <v>0</v>
      </c>
      <c r="O234" s="33">
        <v>9.4812164579606423E-3</v>
      </c>
      <c r="P234" s="33">
        <v>5.1688888888888913</v>
      </c>
      <c r="Q234" s="33">
        <v>6.1966666666666681</v>
      </c>
      <c r="R234" s="33">
        <v>0.60995825879546828</v>
      </c>
      <c r="S234" s="33">
        <v>0.58611111111111114</v>
      </c>
      <c r="T234" s="33">
        <v>1.0732222222222223</v>
      </c>
      <c r="U234" s="33">
        <v>0</v>
      </c>
      <c r="V234" s="33">
        <v>8.9051878354203945E-2</v>
      </c>
      <c r="W234" s="33">
        <v>0.25922222222222224</v>
      </c>
      <c r="X234" s="33">
        <v>1.8603333333333327</v>
      </c>
      <c r="Y234" s="33">
        <v>0</v>
      </c>
      <c r="Z234" s="33">
        <v>0.11375074537865233</v>
      </c>
      <c r="AA234" s="33">
        <v>0</v>
      </c>
      <c r="AB234" s="33">
        <v>0</v>
      </c>
      <c r="AC234" s="33">
        <v>0</v>
      </c>
      <c r="AD234" s="33">
        <v>0</v>
      </c>
      <c r="AE234" s="33">
        <v>0</v>
      </c>
      <c r="AF234" s="33">
        <v>0</v>
      </c>
      <c r="AG234" s="33">
        <v>0</v>
      </c>
      <c r="AH234" t="s">
        <v>233</v>
      </c>
      <c r="AI234" s="34">
        <v>5</v>
      </c>
    </row>
    <row r="235" spans="1:35" x14ac:dyDescent="0.25">
      <c r="A235" t="s">
        <v>1061</v>
      </c>
      <c r="B235" t="s">
        <v>637</v>
      </c>
      <c r="C235" t="s">
        <v>747</v>
      </c>
      <c r="D235" t="s">
        <v>1022</v>
      </c>
      <c r="E235" s="33">
        <v>27.233333333333334</v>
      </c>
      <c r="F235" s="33">
        <v>0</v>
      </c>
      <c r="G235" s="33">
        <v>0.14444444444444443</v>
      </c>
      <c r="H235" s="33">
        <v>0.27777777777777779</v>
      </c>
      <c r="I235" s="33">
        <v>0.33333333333333331</v>
      </c>
      <c r="J235" s="33">
        <v>0</v>
      </c>
      <c r="K235" s="33">
        <v>0</v>
      </c>
      <c r="L235" s="33">
        <v>4.7222222222222221E-2</v>
      </c>
      <c r="M235" s="33">
        <v>4.8036666666666674</v>
      </c>
      <c r="N235" s="33">
        <v>0</v>
      </c>
      <c r="O235" s="33">
        <v>0.17638922888616893</v>
      </c>
      <c r="P235" s="33">
        <v>4.5468888888888888</v>
      </c>
      <c r="Q235" s="33">
        <v>0</v>
      </c>
      <c r="R235" s="33">
        <v>0.16696042431660546</v>
      </c>
      <c r="S235" s="33">
        <v>1.5972222222222223</v>
      </c>
      <c r="T235" s="33">
        <v>0</v>
      </c>
      <c r="U235" s="33">
        <v>0</v>
      </c>
      <c r="V235" s="33">
        <v>5.8649530803753569E-2</v>
      </c>
      <c r="W235" s="33">
        <v>2.338888888888889</v>
      </c>
      <c r="X235" s="33">
        <v>0</v>
      </c>
      <c r="Y235" s="33">
        <v>0</v>
      </c>
      <c r="Z235" s="33">
        <v>8.5883312933496533E-2</v>
      </c>
      <c r="AA235" s="33">
        <v>0</v>
      </c>
      <c r="AB235" s="33">
        <v>0</v>
      </c>
      <c r="AC235" s="33">
        <v>0</v>
      </c>
      <c r="AD235" s="33">
        <v>0</v>
      </c>
      <c r="AE235" s="33">
        <v>0</v>
      </c>
      <c r="AF235" s="33">
        <v>0</v>
      </c>
      <c r="AG235" s="33">
        <v>0</v>
      </c>
      <c r="AH235" t="s">
        <v>283</v>
      </c>
      <c r="AI235" s="34">
        <v>5</v>
      </c>
    </row>
    <row r="236" spans="1:35" x14ac:dyDescent="0.25">
      <c r="A236" t="s">
        <v>1061</v>
      </c>
      <c r="B236" t="s">
        <v>478</v>
      </c>
      <c r="C236" t="s">
        <v>830</v>
      </c>
      <c r="D236" t="s">
        <v>1010</v>
      </c>
      <c r="E236" s="33">
        <v>69.644444444444446</v>
      </c>
      <c r="F236" s="33">
        <v>5.333333333333333</v>
      </c>
      <c r="G236" s="33">
        <v>0.26666666666666666</v>
      </c>
      <c r="H236" s="33">
        <v>0.24166666666666667</v>
      </c>
      <c r="I236" s="33">
        <v>1.8666666666666667</v>
      </c>
      <c r="J236" s="33">
        <v>0</v>
      </c>
      <c r="K236" s="33">
        <v>0</v>
      </c>
      <c r="L236" s="33">
        <v>4.0459999999999985</v>
      </c>
      <c r="M236" s="33">
        <v>5.7333333333333334</v>
      </c>
      <c r="N236" s="33">
        <v>5.5055555555555555</v>
      </c>
      <c r="O236" s="33">
        <v>0.16137523931078493</v>
      </c>
      <c r="P236" s="33">
        <v>4.0888888888888886</v>
      </c>
      <c r="Q236" s="33">
        <v>11.752777777777778</v>
      </c>
      <c r="R236" s="33">
        <v>0.22746490108487555</v>
      </c>
      <c r="S236" s="33">
        <v>6.615888888888886</v>
      </c>
      <c r="T236" s="33">
        <v>6.8705555555555566</v>
      </c>
      <c r="U236" s="33">
        <v>0</v>
      </c>
      <c r="V236" s="33">
        <v>0.19364709636247604</v>
      </c>
      <c r="W236" s="33">
        <v>2.8795555555555556</v>
      </c>
      <c r="X236" s="33">
        <v>12.864777777777777</v>
      </c>
      <c r="Y236" s="33">
        <v>0</v>
      </c>
      <c r="Z236" s="33">
        <v>0.22606732610082958</v>
      </c>
      <c r="AA236" s="33">
        <v>0.57777777777777772</v>
      </c>
      <c r="AB236" s="33">
        <v>0</v>
      </c>
      <c r="AC236" s="33">
        <v>0</v>
      </c>
      <c r="AD236" s="33">
        <v>0</v>
      </c>
      <c r="AE236" s="33">
        <v>0</v>
      </c>
      <c r="AF236" s="33">
        <v>0</v>
      </c>
      <c r="AG236" s="33">
        <v>0</v>
      </c>
      <c r="AH236" t="s">
        <v>120</v>
      </c>
      <c r="AI236" s="34">
        <v>5</v>
      </c>
    </row>
    <row r="237" spans="1:35" x14ac:dyDescent="0.25">
      <c r="A237" t="s">
        <v>1061</v>
      </c>
      <c r="B237" t="s">
        <v>524</v>
      </c>
      <c r="C237" t="s">
        <v>857</v>
      </c>
      <c r="D237" t="s">
        <v>1016</v>
      </c>
      <c r="E237" s="33">
        <v>50.722222222222221</v>
      </c>
      <c r="F237" s="33">
        <v>5.333333333333333</v>
      </c>
      <c r="G237" s="33">
        <v>7.7777777777777779E-2</v>
      </c>
      <c r="H237" s="33">
        <v>0.42222222222222222</v>
      </c>
      <c r="I237" s="33">
        <v>8.8888888888888892E-2</v>
      </c>
      <c r="J237" s="33">
        <v>0</v>
      </c>
      <c r="K237" s="33">
        <v>0</v>
      </c>
      <c r="L237" s="33">
        <v>3.6416666666666666</v>
      </c>
      <c r="M237" s="33">
        <v>5.1111111111111107</v>
      </c>
      <c r="N237" s="33">
        <v>0</v>
      </c>
      <c r="O237" s="33">
        <v>0.10076670317634172</v>
      </c>
      <c r="P237" s="33">
        <v>0</v>
      </c>
      <c r="Q237" s="33">
        <v>7.3527777777777779</v>
      </c>
      <c r="R237" s="33">
        <v>0.14496166484118292</v>
      </c>
      <c r="S237" s="33">
        <v>5.2694444444444448</v>
      </c>
      <c r="T237" s="33">
        <v>5.0111111111111111</v>
      </c>
      <c r="U237" s="33">
        <v>0</v>
      </c>
      <c r="V237" s="33">
        <v>0.20268346111719604</v>
      </c>
      <c r="W237" s="33">
        <v>10.105555555555556</v>
      </c>
      <c r="X237" s="33">
        <v>9.7361111111111107</v>
      </c>
      <c r="Y237" s="33">
        <v>1.9888888888888889</v>
      </c>
      <c r="Z237" s="33">
        <v>0.43039430449069005</v>
      </c>
      <c r="AA237" s="33">
        <v>0</v>
      </c>
      <c r="AB237" s="33">
        <v>0</v>
      </c>
      <c r="AC237" s="33">
        <v>0</v>
      </c>
      <c r="AD237" s="33">
        <v>0</v>
      </c>
      <c r="AE237" s="33">
        <v>0</v>
      </c>
      <c r="AF237" s="33">
        <v>0</v>
      </c>
      <c r="AG237" s="33">
        <v>0</v>
      </c>
      <c r="AH237" t="s">
        <v>166</v>
      </c>
      <c r="AI237" s="34">
        <v>5</v>
      </c>
    </row>
    <row r="238" spans="1:35" x14ac:dyDescent="0.25">
      <c r="A238" t="s">
        <v>1061</v>
      </c>
      <c r="B238" t="s">
        <v>425</v>
      </c>
      <c r="C238" t="s">
        <v>801</v>
      </c>
      <c r="D238" t="s">
        <v>1001</v>
      </c>
      <c r="E238" s="33">
        <v>36.711111111111109</v>
      </c>
      <c r="F238" s="33">
        <v>0</v>
      </c>
      <c r="G238" s="33">
        <v>0</v>
      </c>
      <c r="H238" s="33">
        <v>0</v>
      </c>
      <c r="I238" s="33">
        <v>0</v>
      </c>
      <c r="J238" s="33">
        <v>0</v>
      </c>
      <c r="K238" s="33">
        <v>0</v>
      </c>
      <c r="L238" s="33">
        <v>0</v>
      </c>
      <c r="M238" s="33">
        <v>5.5388888888888888</v>
      </c>
      <c r="N238" s="33">
        <v>0</v>
      </c>
      <c r="O238" s="33">
        <v>0.15087772397094432</v>
      </c>
      <c r="P238" s="33">
        <v>35.569444444444443</v>
      </c>
      <c r="Q238" s="33">
        <v>0</v>
      </c>
      <c r="R238" s="33">
        <v>0.9689013317191284</v>
      </c>
      <c r="S238" s="33">
        <v>0</v>
      </c>
      <c r="T238" s="33">
        <v>0</v>
      </c>
      <c r="U238" s="33">
        <v>0</v>
      </c>
      <c r="V238" s="33">
        <v>0</v>
      </c>
      <c r="W238" s="33">
        <v>0</v>
      </c>
      <c r="X238" s="33">
        <v>0</v>
      </c>
      <c r="Y238" s="33">
        <v>0</v>
      </c>
      <c r="Z238" s="33">
        <v>0</v>
      </c>
      <c r="AA238" s="33">
        <v>0</v>
      </c>
      <c r="AB238" s="33">
        <v>0</v>
      </c>
      <c r="AC238" s="33">
        <v>0</v>
      </c>
      <c r="AD238" s="33">
        <v>0</v>
      </c>
      <c r="AE238" s="33">
        <v>0</v>
      </c>
      <c r="AF238" s="33">
        <v>0</v>
      </c>
      <c r="AG238" s="33">
        <v>0</v>
      </c>
      <c r="AH238" t="s">
        <v>66</v>
      </c>
      <c r="AI238" s="34">
        <v>5</v>
      </c>
    </row>
    <row r="239" spans="1:35" x14ac:dyDescent="0.25">
      <c r="A239" t="s">
        <v>1061</v>
      </c>
      <c r="B239" t="s">
        <v>515</v>
      </c>
      <c r="C239" t="s">
        <v>851</v>
      </c>
      <c r="D239" t="s">
        <v>1019</v>
      </c>
      <c r="E239" s="33">
        <v>29.666666666666668</v>
      </c>
      <c r="F239" s="33">
        <v>5.0666666666666664</v>
      </c>
      <c r="G239" s="33">
        <v>0.26666666666666666</v>
      </c>
      <c r="H239" s="33">
        <v>0.20555555555555555</v>
      </c>
      <c r="I239" s="33">
        <v>0.26666666666666666</v>
      </c>
      <c r="J239" s="33">
        <v>0</v>
      </c>
      <c r="K239" s="33">
        <v>0</v>
      </c>
      <c r="L239" s="33">
        <v>1.6666666666666666E-2</v>
      </c>
      <c r="M239" s="33">
        <v>4.2</v>
      </c>
      <c r="N239" s="33">
        <v>0</v>
      </c>
      <c r="O239" s="33">
        <v>0.14157303370786517</v>
      </c>
      <c r="P239" s="33">
        <v>4.4361111111111109</v>
      </c>
      <c r="Q239" s="33">
        <v>4.5999999999999996</v>
      </c>
      <c r="R239" s="33">
        <v>0.30458801498127341</v>
      </c>
      <c r="S239" s="33">
        <v>2.463888888888889</v>
      </c>
      <c r="T239" s="33">
        <v>0</v>
      </c>
      <c r="U239" s="33">
        <v>0</v>
      </c>
      <c r="V239" s="33">
        <v>8.3052434456928836E-2</v>
      </c>
      <c r="W239" s="33">
        <v>1.9277777777777778</v>
      </c>
      <c r="X239" s="33">
        <v>0</v>
      </c>
      <c r="Y239" s="33">
        <v>0</v>
      </c>
      <c r="Z239" s="33">
        <v>6.4981273408239698E-2</v>
      </c>
      <c r="AA239" s="33">
        <v>0</v>
      </c>
      <c r="AB239" s="33">
        <v>0</v>
      </c>
      <c r="AC239" s="33">
        <v>0</v>
      </c>
      <c r="AD239" s="33">
        <v>0</v>
      </c>
      <c r="AE239" s="33">
        <v>0</v>
      </c>
      <c r="AF239" s="33">
        <v>0</v>
      </c>
      <c r="AG239" s="33">
        <v>0</v>
      </c>
      <c r="AH239" t="s">
        <v>157</v>
      </c>
      <c r="AI239" s="34">
        <v>5</v>
      </c>
    </row>
    <row r="240" spans="1:35" x14ac:dyDescent="0.25">
      <c r="A240" t="s">
        <v>1061</v>
      </c>
      <c r="B240" t="s">
        <v>594</v>
      </c>
      <c r="C240" t="s">
        <v>896</v>
      </c>
      <c r="D240" t="s">
        <v>1019</v>
      </c>
      <c r="E240" s="33">
        <v>67.955555555555549</v>
      </c>
      <c r="F240" s="33">
        <v>4.3555555555555552</v>
      </c>
      <c r="G240" s="33">
        <v>3.3333333333333333E-2</v>
      </c>
      <c r="H240" s="33">
        <v>0.32777777777777778</v>
      </c>
      <c r="I240" s="33">
        <v>1.2</v>
      </c>
      <c r="J240" s="33">
        <v>0</v>
      </c>
      <c r="K240" s="33">
        <v>0</v>
      </c>
      <c r="L240" s="33">
        <v>0.29488888888888887</v>
      </c>
      <c r="M240" s="33">
        <v>7.3812222222222204</v>
      </c>
      <c r="N240" s="33">
        <v>0</v>
      </c>
      <c r="O240" s="33">
        <v>0.10861837802485283</v>
      </c>
      <c r="P240" s="33">
        <v>0</v>
      </c>
      <c r="Q240" s="33">
        <v>4.0747777777777783</v>
      </c>
      <c r="R240" s="33">
        <v>5.9962393721386543E-2</v>
      </c>
      <c r="S240" s="33">
        <v>5.5103333333333318</v>
      </c>
      <c r="T240" s="33">
        <v>0.81533333333333324</v>
      </c>
      <c r="U240" s="33">
        <v>0</v>
      </c>
      <c r="V240" s="33">
        <v>9.3085349901896652E-2</v>
      </c>
      <c r="W240" s="33">
        <v>4.0436666666666676</v>
      </c>
      <c r="X240" s="33">
        <v>3.7912222222222227</v>
      </c>
      <c r="Y240" s="33">
        <v>0</v>
      </c>
      <c r="Z240" s="33">
        <v>0.11529431000654027</v>
      </c>
      <c r="AA240" s="33">
        <v>0</v>
      </c>
      <c r="AB240" s="33">
        <v>0</v>
      </c>
      <c r="AC240" s="33">
        <v>0</v>
      </c>
      <c r="AD240" s="33">
        <v>0</v>
      </c>
      <c r="AE240" s="33">
        <v>0</v>
      </c>
      <c r="AF240" s="33">
        <v>0</v>
      </c>
      <c r="AG240" s="33">
        <v>0</v>
      </c>
      <c r="AH240" t="s">
        <v>239</v>
      </c>
      <c r="AI240" s="34">
        <v>5</v>
      </c>
    </row>
    <row r="241" spans="1:35" x14ac:dyDescent="0.25">
      <c r="A241" t="s">
        <v>1061</v>
      </c>
      <c r="B241" t="s">
        <v>451</v>
      </c>
      <c r="C241" t="s">
        <v>814</v>
      </c>
      <c r="D241" t="s">
        <v>1002</v>
      </c>
      <c r="E241" s="33">
        <v>36.822222222222223</v>
      </c>
      <c r="F241" s="33">
        <v>11.522222222222222</v>
      </c>
      <c r="G241" s="33">
        <v>1.1111111111111112E-2</v>
      </c>
      <c r="H241" s="33">
        <v>0.25</v>
      </c>
      <c r="I241" s="33">
        <v>9.4666666666666668</v>
      </c>
      <c r="J241" s="33">
        <v>0</v>
      </c>
      <c r="K241" s="33">
        <v>0</v>
      </c>
      <c r="L241" s="33">
        <v>1.0717777777777779</v>
      </c>
      <c r="M241" s="33">
        <v>2.8777777777777778</v>
      </c>
      <c r="N241" s="33">
        <v>0</v>
      </c>
      <c r="O241" s="33">
        <v>7.8153289076644539E-2</v>
      </c>
      <c r="P241" s="33">
        <v>12.725</v>
      </c>
      <c r="Q241" s="33">
        <v>2.2222222222222223</v>
      </c>
      <c r="R241" s="33">
        <v>0.40592939046469523</v>
      </c>
      <c r="S241" s="33">
        <v>0.53100000000000003</v>
      </c>
      <c r="T241" s="33">
        <v>5.4769999999999976</v>
      </c>
      <c r="U241" s="33">
        <v>0</v>
      </c>
      <c r="V241" s="33">
        <v>0.16316234158117071</v>
      </c>
      <c r="W241" s="33">
        <v>0.67644444444444451</v>
      </c>
      <c r="X241" s="33">
        <v>3.8994444444444429</v>
      </c>
      <c r="Y241" s="33">
        <v>0</v>
      </c>
      <c r="Z241" s="33">
        <v>0.12426976463488229</v>
      </c>
      <c r="AA241" s="33">
        <v>0</v>
      </c>
      <c r="AB241" s="33">
        <v>0</v>
      </c>
      <c r="AC241" s="33">
        <v>0</v>
      </c>
      <c r="AD241" s="33">
        <v>0</v>
      </c>
      <c r="AE241" s="33">
        <v>0</v>
      </c>
      <c r="AF241" s="33">
        <v>0</v>
      </c>
      <c r="AG241" s="33">
        <v>0</v>
      </c>
      <c r="AH241" t="s">
        <v>93</v>
      </c>
      <c r="AI241" s="34">
        <v>5</v>
      </c>
    </row>
    <row r="242" spans="1:35" x14ac:dyDescent="0.25">
      <c r="A242" t="s">
        <v>1061</v>
      </c>
      <c r="B242" t="s">
        <v>502</v>
      </c>
      <c r="C242" t="s">
        <v>845</v>
      </c>
      <c r="D242" t="s">
        <v>992</v>
      </c>
      <c r="E242" s="33">
        <v>58.155555555555559</v>
      </c>
      <c r="F242" s="33">
        <v>5.0666666666666664</v>
      </c>
      <c r="G242" s="33">
        <v>0</v>
      </c>
      <c r="H242" s="33">
        <v>0.46133333333333326</v>
      </c>
      <c r="I242" s="33">
        <v>0.53333333333333333</v>
      </c>
      <c r="J242" s="33">
        <v>0</v>
      </c>
      <c r="K242" s="33">
        <v>0</v>
      </c>
      <c r="L242" s="33">
        <v>0.71944444444444444</v>
      </c>
      <c r="M242" s="33">
        <v>5.5111111111111111</v>
      </c>
      <c r="N242" s="33">
        <v>4.4177777777777782</v>
      </c>
      <c r="O242" s="33">
        <v>0.17072984333205959</v>
      </c>
      <c r="P242" s="33">
        <v>5.177777777777778</v>
      </c>
      <c r="Q242" s="33">
        <v>17.647777777777769</v>
      </c>
      <c r="R242" s="33">
        <v>0.39249140236912478</v>
      </c>
      <c r="S242" s="33">
        <v>4.5012222222222222</v>
      </c>
      <c r="T242" s="33">
        <v>4.8899999999999997</v>
      </c>
      <c r="U242" s="33">
        <v>0</v>
      </c>
      <c r="V242" s="33">
        <v>0.16148452426442489</v>
      </c>
      <c r="W242" s="33">
        <v>3.6446666666666663</v>
      </c>
      <c r="X242" s="33">
        <v>8.8222222222222229</v>
      </c>
      <c r="Y242" s="33">
        <v>0</v>
      </c>
      <c r="Z242" s="33">
        <v>0.21437141765380205</v>
      </c>
      <c r="AA242" s="33">
        <v>0</v>
      </c>
      <c r="AB242" s="33">
        <v>0</v>
      </c>
      <c r="AC242" s="33">
        <v>0</v>
      </c>
      <c r="AD242" s="33">
        <v>0</v>
      </c>
      <c r="AE242" s="33">
        <v>0</v>
      </c>
      <c r="AF242" s="33">
        <v>0</v>
      </c>
      <c r="AG242" s="33">
        <v>0</v>
      </c>
      <c r="AH242" t="s">
        <v>144</v>
      </c>
      <c r="AI242" s="34">
        <v>5</v>
      </c>
    </row>
    <row r="243" spans="1:35" x14ac:dyDescent="0.25">
      <c r="A243" t="s">
        <v>1061</v>
      </c>
      <c r="B243" t="s">
        <v>605</v>
      </c>
      <c r="C243" t="s">
        <v>903</v>
      </c>
      <c r="D243" t="s">
        <v>956</v>
      </c>
      <c r="E243" s="33">
        <v>30.111111111111111</v>
      </c>
      <c r="F243" s="33">
        <v>6.4</v>
      </c>
      <c r="G243" s="33">
        <v>0</v>
      </c>
      <c r="H243" s="33">
        <v>7.7777777777777779E-2</v>
      </c>
      <c r="I243" s="33">
        <v>1.5222222222222221</v>
      </c>
      <c r="J243" s="33">
        <v>0</v>
      </c>
      <c r="K243" s="33">
        <v>0</v>
      </c>
      <c r="L243" s="33">
        <v>0</v>
      </c>
      <c r="M243" s="33">
        <v>0.44722222222222224</v>
      </c>
      <c r="N243" s="33">
        <v>2.0555555555555554</v>
      </c>
      <c r="O243" s="33">
        <v>8.3118081180811806E-2</v>
      </c>
      <c r="P243" s="33">
        <v>0</v>
      </c>
      <c r="Q243" s="33">
        <v>10.71111111111111</v>
      </c>
      <c r="R243" s="33">
        <v>0.35571955719557191</v>
      </c>
      <c r="S243" s="33">
        <v>0</v>
      </c>
      <c r="T243" s="33">
        <v>0</v>
      </c>
      <c r="U243" s="33">
        <v>0</v>
      </c>
      <c r="V243" s="33">
        <v>0</v>
      </c>
      <c r="W243" s="33">
        <v>0</v>
      </c>
      <c r="X243" s="33">
        <v>0</v>
      </c>
      <c r="Y243" s="33">
        <v>0</v>
      </c>
      <c r="Z243" s="33">
        <v>0</v>
      </c>
      <c r="AA243" s="33">
        <v>0</v>
      </c>
      <c r="AB243" s="33">
        <v>0</v>
      </c>
      <c r="AC243" s="33">
        <v>0</v>
      </c>
      <c r="AD243" s="33">
        <v>9.2166666666666668</v>
      </c>
      <c r="AE243" s="33">
        <v>0</v>
      </c>
      <c r="AF243" s="33">
        <v>0</v>
      </c>
      <c r="AG243" s="33">
        <v>0</v>
      </c>
      <c r="AH243" t="s">
        <v>250</v>
      </c>
      <c r="AI243" s="34">
        <v>5</v>
      </c>
    </row>
    <row r="244" spans="1:35" x14ac:dyDescent="0.25">
      <c r="A244" t="s">
        <v>1061</v>
      </c>
      <c r="B244" t="s">
        <v>579</v>
      </c>
      <c r="C244" t="s">
        <v>882</v>
      </c>
      <c r="D244" t="s">
        <v>1019</v>
      </c>
      <c r="E244" s="33">
        <v>80.344444444444449</v>
      </c>
      <c r="F244" s="33">
        <v>5.7777777777777777</v>
      </c>
      <c r="G244" s="33">
        <v>6.6666666666666666E-2</v>
      </c>
      <c r="H244" s="33">
        <v>0.71111111111111114</v>
      </c>
      <c r="I244" s="33">
        <v>3.1222222222222222</v>
      </c>
      <c r="J244" s="33">
        <v>0</v>
      </c>
      <c r="K244" s="33">
        <v>0</v>
      </c>
      <c r="L244" s="33">
        <v>0.82399999999999984</v>
      </c>
      <c r="M244" s="33">
        <v>5.7750000000000004</v>
      </c>
      <c r="N244" s="33">
        <v>5.4555555555555557</v>
      </c>
      <c r="O244" s="33">
        <v>0.13978011340063615</v>
      </c>
      <c r="P244" s="33">
        <v>20.127777777777776</v>
      </c>
      <c r="Q244" s="33">
        <v>0</v>
      </c>
      <c r="R244" s="33">
        <v>0.25051860047019775</v>
      </c>
      <c r="S244" s="33">
        <v>4.2924444444444454</v>
      </c>
      <c r="T244" s="33">
        <v>6.5250000000000021</v>
      </c>
      <c r="U244" s="33">
        <v>0</v>
      </c>
      <c r="V244" s="33">
        <v>0.13463836260544879</v>
      </c>
      <c r="W244" s="33">
        <v>4.2425555555555539</v>
      </c>
      <c r="X244" s="33">
        <v>4.5714444444444453</v>
      </c>
      <c r="Y244" s="33">
        <v>0</v>
      </c>
      <c r="Z244" s="33">
        <v>0.10970266906375328</v>
      </c>
      <c r="AA244" s="33">
        <v>0</v>
      </c>
      <c r="AB244" s="33">
        <v>0</v>
      </c>
      <c r="AC244" s="33">
        <v>0</v>
      </c>
      <c r="AD244" s="33">
        <v>0</v>
      </c>
      <c r="AE244" s="33">
        <v>0</v>
      </c>
      <c r="AF244" s="33">
        <v>0</v>
      </c>
      <c r="AG244" s="33">
        <v>0</v>
      </c>
      <c r="AH244" t="s">
        <v>223</v>
      </c>
      <c r="AI244" s="34">
        <v>5</v>
      </c>
    </row>
    <row r="245" spans="1:35" x14ac:dyDescent="0.25">
      <c r="A245" t="s">
        <v>1061</v>
      </c>
      <c r="B245" t="s">
        <v>460</v>
      </c>
      <c r="C245" t="s">
        <v>821</v>
      </c>
      <c r="D245" t="s">
        <v>961</v>
      </c>
      <c r="E245" s="33">
        <v>30.911111111111111</v>
      </c>
      <c r="F245" s="33">
        <v>5.2444444444444445</v>
      </c>
      <c r="G245" s="33">
        <v>0.26666666666666666</v>
      </c>
      <c r="H245" s="33">
        <v>0.15555555555555556</v>
      </c>
      <c r="I245" s="33">
        <v>1.0111111111111111</v>
      </c>
      <c r="J245" s="33">
        <v>0</v>
      </c>
      <c r="K245" s="33">
        <v>0</v>
      </c>
      <c r="L245" s="33">
        <v>0.29988888888888893</v>
      </c>
      <c r="M245" s="33">
        <v>4.2166666666666668</v>
      </c>
      <c r="N245" s="33">
        <v>0</v>
      </c>
      <c r="O245" s="33">
        <v>0.13641265276779296</v>
      </c>
      <c r="P245" s="33">
        <v>0</v>
      </c>
      <c r="Q245" s="33">
        <v>11.490777777777778</v>
      </c>
      <c r="R245" s="33">
        <v>0.37173616103522644</v>
      </c>
      <c r="S245" s="33">
        <v>0.81733333333333336</v>
      </c>
      <c r="T245" s="33">
        <v>1.0796666666666668</v>
      </c>
      <c r="U245" s="33">
        <v>0</v>
      </c>
      <c r="V245" s="33">
        <v>6.1369518332135164E-2</v>
      </c>
      <c r="W245" s="33">
        <v>0.97222222222222221</v>
      </c>
      <c r="X245" s="33">
        <v>0.90433333333333354</v>
      </c>
      <c r="Y245" s="33">
        <v>0</v>
      </c>
      <c r="Z245" s="33">
        <v>6.070812365204889E-2</v>
      </c>
      <c r="AA245" s="33">
        <v>0.13333333333333333</v>
      </c>
      <c r="AB245" s="33">
        <v>0</v>
      </c>
      <c r="AC245" s="33">
        <v>0</v>
      </c>
      <c r="AD245" s="33">
        <v>0</v>
      </c>
      <c r="AE245" s="33">
        <v>0</v>
      </c>
      <c r="AF245" s="33">
        <v>0</v>
      </c>
      <c r="AG245" s="33">
        <v>0.26666666666666666</v>
      </c>
      <c r="AH245" t="s">
        <v>102</v>
      </c>
      <c r="AI245" s="34">
        <v>5</v>
      </c>
    </row>
    <row r="246" spans="1:35" x14ac:dyDescent="0.25">
      <c r="A246" t="s">
        <v>1061</v>
      </c>
      <c r="B246" t="s">
        <v>372</v>
      </c>
      <c r="C246" t="s">
        <v>767</v>
      </c>
      <c r="D246" t="s">
        <v>974</v>
      </c>
      <c r="E246" s="33">
        <v>29.7</v>
      </c>
      <c r="F246" s="33">
        <v>5.4222222222222225</v>
      </c>
      <c r="G246" s="33">
        <v>0</v>
      </c>
      <c r="H246" s="33">
        <v>0.17222222222222222</v>
      </c>
      <c r="I246" s="33">
        <v>0.28888888888888886</v>
      </c>
      <c r="J246" s="33">
        <v>0</v>
      </c>
      <c r="K246" s="33">
        <v>0</v>
      </c>
      <c r="L246" s="33">
        <v>1.8401111111111115</v>
      </c>
      <c r="M246" s="33">
        <v>2.9222222222222221</v>
      </c>
      <c r="N246" s="33">
        <v>1.7777777777777777</v>
      </c>
      <c r="O246" s="33">
        <v>0.15824915824915822</v>
      </c>
      <c r="P246" s="33">
        <v>0</v>
      </c>
      <c r="Q246" s="33">
        <v>3.2166666666666668</v>
      </c>
      <c r="R246" s="33">
        <v>0.10830527497194165</v>
      </c>
      <c r="S246" s="33">
        <v>4.6197777777777773</v>
      </c>
      <c r="T246" s="33">
        <v>1.8703333333333345</v>
      </c>
      <c r="U246" s="33">
        <v>0</v>
      </c>
      <c r="V246" s="33">
        <v>0.21852225963337077</v>
      </c>
      <c r="W246" s="33">
        <v>1.064111111111111</v>
      </c>
      <c r="X246" s="33">
        <v>5.8064444444444465</v>
      </c>
      <c r="Y246" s="33">
        <v>0</v>
      </c>
      <c r="Z246" s="33">
        <v>0.23133183688739251</v>
      </c>
      <c r="AA246" s="33">
        <v>0</v>
      </c>
      <c r="AB246" s="33">
        <v>0</v>
      </c>
      <c r="AC246" s="33">
        <v>0</v>
      </c>
      <c r="AD246" s="33">
        <v>0</v>
      </c>
      <c r="AE246" s="33">
        <v>0</v>
      </c>
      <c r="AF246" s="33">
        <v>0</v>
      </c>
      <c r="AG246" s="33">
        <v>0</v>
      </c>
      <c r="AH246" t="s">
        <v>12</v>
      </c>
      <c r="AI246" s="34">
        <v>5</v>
      </c>
    </row>
    <row r="247" spans="1:35" x14ac:dyDescent="0.25">
      <c r="A247" t="s">
        <v>1061</v>
      </c>
      <c r="B247" t="s">
        <v>590</v>
      </c>
      <c r="C247" t="s">
        <v>895</v>
      </c>
      <c r="D247" t="s">
        <v>1025</v>
      </c>
      <c r="E247" s="33">
        <v>30.644444444444446</v>
      </c>
      <c r="F247" s="33">
        <v>5.4222222222222225</v>
      </c>
      <c r="G247" s="33">
        <v>0</v>
      </c>
      <c r="H247" s="33">
        <v>0.21666666666666667</v>
      </c>
      <c r="I247" s="33">
        <v>0.3888888888888889</v>
      </c>
      <c r="J247" s="33">
        <v>0</v>
      </c>
      <c r="K247" s="33">
        <v>0</v>
      </c>
      <c r="L247" s="33">
        <v>0.11133333333333333</v>
      </c>
      <c r="M247" s="33">
        <v>5.1916666666666664</v>
      </c>
      <c r="N247" s="33">
        <v>0</v>
      </c>
      <c r="O247" s="33">
        <v>0.16941624365482233</v>
      </c>
      <c r="P247" s="33">
        <v>5.4222222222222225</v>
      </c>
      <c r="Q247" s="33">
        <v>9.6222222222222218</v>
      </c>
      <c r="R247" s="33">
        <v>0.49093546047860764</v>
      </c>
      <c r="S247" s="33">
        <v>0.38688888888888884</v>
      </c>
      <c r="T247" s="33">
        <v>1.7602222222222224</v>
      </c>
      <c r="U247" s="33">
        <v>0</v>
      </c>
      <c r="V247" s="33">
        <v>7.0065264684554027E-2</v>
      </c>
      <c r="W247" s="33">
        <v>6.16</v>
      </c>
      <c r="X247" s="33">
        <v>3.5843333333333329</v>
      </c>
      <c r="Y247" s="33">
        <v>0</v>
      </c>
      <c r="Z247" s="33">
        <v>0.31798042059463377</v>
      </c>
      <c r="AA247" s="33">
        <v>0</v>
      </c>
      <c r="AB247" s="33">
        <v>0</v>
      </c>
      <c r="AC247" s="33">
        <v>0</v>
      </c>
      <c r="AD247" s="33">
        <v>0</v>
      </c>
      <c r="AE247" s="33">
        <v>0.43333333333333335</v>
      </c>
      <c r="AF247" s="33">
        <v>0</v>
      </c>
      <c r="AG247" s="33">
        <v>0</v>
      </c>
      <c r="AH247" t="s">
        <v>235</v>
      </c>
      <c r="AI247" s="34">
        <v>5</v>
      </c>
    </row>
    <row r="248" spans="1:35" x14ac:dyDescent="0.25">
      <c r="A248" t="s">
        <v>1061</v>
      </c>
      <c r="B248" t="s">
        <v>513</v>
      </c>
      <c r="C248" t="s">
        <v>849</v>
      </c>
      <c r="D248" t="s">
        <v>972</v>
      </c>
      <c r="E248" s="33">
        <v>33.733333333333334</v>
      </c>
      <c r="F248" s="33">
        <v>9.3333333333333339</v>
      </c>
      <c r="G248" s="33">
        <v>0</v>
      </c>
      <c r="H248" s="33">
        <v>0.21266666666666667</v>
      </c>
      <c r="I248" s="33">
        <v>0.17777777777777778</v>
      </c>
      <c r="J248" s="33">
        <v>0</v>
      </c>
      <c r="K248" s="33">
        <v>0</v>
      </c>
      <c r="L248" s="33">
        <v>1.306</v>
      </c>
      <c r="M248" s="33">
        <v>4.5187777777777773</v>
      </c>
      <c r="N248" s="33">
        <v>0</v>
      </c>
      <c r="O248" s="33">
        <v>0.13395586297760209</v>
      </c>
      <c r="P248" s="33">
        <v>4.3032222222222227</v>
      </c>
      <c r="Q248" s="33">
        <v>4.8881111111111109</v>
      </c>
      <c r="R248" s="33">
        <v>0.27247035573122524</v>
      </c>
      <c r="S248" s="33">
        <v>0.48499999999999999</v>
      </c>
      <c r="T248" s="33">
        <v>3.3041111111111112</v>
      </c>
      <c r="U248" s="33">
        <v>0</v>
      </c>
      <c r="V248" s="33">
        <v>0.11232542819499342</v>
      </c>
      <c r="W248" s="33">
        <v>1.1159999999999999</v>
      </c>
      <c r="X248" s="33">
        <v>4.6316666666666668</v>
      </c>
      <c r="Y248" s="33">
        <v>0</v>
      </c>
      <c r="Z248" s="33">
        <v>0.17038537549407112</v>
      </c>
      <c r="AA248" s="33">
        <v>0</v>
      </c>
      <c r="AB248" s="33">
        <v>0</v>
      </c>
      <c r="AC248" s="33">
        <v>0</v>
      </c>
      <c r="AD248" s="33">
        <v>0</v>
      </c>
      <c r="AE248" s="33">
        <v>0</v>
      </c>
      <c r="AF248" s="33">
        <v>0</v>
      </c>
      <c r="AG248" s="33">
        <v>0</v>
      </c>
      <c r="AH248" t="s">
        <v>155</v>
      </c>
      <c r="AI248" s="34">
        <v>5</v>
      </c>
    </row>
    <row r="249" spans="1:35" x14ac:dyDescent="0.25">
      <c r="A249" t="s">
        <v>1061</v>
      </c>
      <c r="B249" t="s">
        <v>548</v>
      </c>
      <c r="C249" t="s">
        <v>872</v>
      </c>
      <c r="D249" t="s">
        <v>981</v>
      </c>
      <c r="E249" s="33">
        <v>115.95555555555555</v>
      </c>
      <c r="F249" s="33">
        <v>4.9777777777777779</v>
      </c>
      <c r="G249" s="33">
        <v>0.4</v>
      </c>
      <c r="H249" s="33">
        <v>0.47044444444444466</v>
      </c>
      <c r="I249" s="33">
        <v>2.2222222222222223</v>
      </c>
      <c r="J249" s="33">
        <v>0</v>
      </c>
      <c r="K249" s="33">
        <v>0</v>
      </c>
      <c r="L249" s="33">
        <v>2.2222222222222223</v>
      </c>
      <c r="M249" s="33">
        <v>5.4222222222222225</v>
      </c>
      <c r="N249" s="33">
        <v>25.022222222222222</v>
      </c>
      <c r="O249" s="33">
        <v>0.26255270218474513</v>
      </c>
      <c r="P249" s="33">
        <v>20.216666666666665</v>
      </c>
      <c r="Q249" s="33">
        <v>55.336111111111109</v>
      </c>
      <c r="R249" s="33">
        <v>0.65156669221924113</v>
      </c>
      <c r="S249" s="33">
        <v>3.3333333333333335</v>
      </c>
      <c r="T249" s="33">
        <v>0</v>
      </c>
      <c r="U249" s="33">
        <v>0</v>
      </c>
      <c r="V249" s="33">
        <v>2.8746646224607132E-2</v>
      </c>
      <c r="W249" s="33">
        <v>10.516666666666667</v>
      </c>
      <c r="X249" s="33">
        <v>0.2638888888888889</v>
      </c>
      <c r="Y249" s="33">
        <v>0</v>
      </c>
      <c r="Z249" s="33">
        <v>9.2971444998083574E-2</v>
      </c>
      <c r="AA249" s="33">
        <v>0</v>
      </c>
      <c r="AB249" s="33">
        <v>0</v>
      </c>
      <c r="AC249" s="33">
        <v>0</v>
      </c>
      <c r="AD249" s="33">
        <v>0</v>
      </c>
      <c r="AE249" s="33">
        <v>0</v>
      </c>
      <c r="AF249" s="33">
        <v>0</v>
      </c>
      <c r="AG249" s="33">
        <v>0</v>
      </c>
      <c r="AH249" t="s">
        <v>192</v>
      </c>
      <c r="AI249" s="34">
        <v>5</v>
      </c>
    </row>
    <row r="250" spans="1:35" x14ac:dyDescent="0.25">
      <c r="A250" t="s">
        <v>1061</v>
      </c>
      <c r="B250" t="s">
        <v>639</v>
      </c>
      <c r="C250" t="s">
        <v>733</v>
      </c>
      <c r="D250" t="s">
        <v>983</v>
      </c>
      <c r="E250" s="33">
        <v>83.788888888888891</v>
      </c>
      <c r="F250" s="33">
        <v>5.4222222222222225</v>
      </c>
      <c r="G250" s="33">
        <v>0.13333333333333333</v>
      </c>
      <c r="H250" s="33">
        <v>0.60277777777777775</v>
      </c>
      <c r="I250" s="33">
        <v>3.3777777777777778</v>
      </c>
      <c r="J250" s="33">
        <v>0</v>
      </c>
      <c r="K250" s="33">
        <v>0</v>
      </c>
      <c r="L250" s="33">
        <v>3.8333333333333335</v>
      </c>
      <c r="M250" s="33">
        <v>15.111111111111111</v>
      </c>
      <c r="N250" s="33">
        <v>6.897444444444444</v>
      </c>
      <c r="O250" s="33">
        <v>0.26266675507227155</v>
      </c>
      <c r="P250" s="33">
        <v>9.1583333333333332</v>
      </c>
      <c r="Q250" s="33">
        <v>32.527777777777779</v>
      </c>
      <c r="R250" s="33">
        <v>0.49751359236175569</v>
      </c>
      <c r="S250" s="33">
        <v>16.961111111111112</v>
      </c>
      <c r="T250" s="33">
        <v>10</v>
      </c>
      <c r="U250" s="33">
        <v>0</v>
      </c>
      <c r="V250" s="33">
        <v>0.32177430049065109</v>
      </c>
      <c r="W250" s="33">
        <v>24.725000000000001</v>
      </c>
      <c r="X250" s="33">
        <v>8.9138888888888896</v>
      </c>
      <c r="Y250" s="33">
        <v>0</v>
      </c>
      <c r="Z250" s="33">
        <v>0.40147195332184066</v>
      </c>
      <c r="AA250" s="33">
        <v>0</v>
      </c>
      <c r="AB250" s="33">
        <v>0</v>
      </c>
      <c r="AC250" s="33">
        <v>0</v>
      </c>
      <c r="AD250" s="33">
        <v>0</v>
      </c>
      <c r="AE250" s="33">
        <v>0</v>
      </c>
      <c r="AF250" s="33">
        <v>0</v>
      </c>
      <c r="AG250" s="33">
        <v>0</v>
      </c>
      <c r="AH250" t="s">
        <v>285</v>
      </c>
      <c r="AI250" s="34">
        <v>5</v>
      </c>
    </row>
    <row r="251" spans="1:35" x14ac:dyDescent="0.25">
      <c r="A251" t="s">
        <v>1061</v>
      </c>
      <c r="B251" t="s">
        <v>677</v>
      </c>
      <c r="C251" t="s">
        <v>944</v>
      </c>
      <c r="D251" t="s">
        <v>981</v>
      </c>
      <c r="E251" s="33">
        <v>53.355555555555554</v>
      </c>
      <c r="F251" s="33">
        <v>5.6888888888888891</v>
      </c>
      <c r="G251" s="33">
        <v>0.13333333333333333</v>
      </c>
      <c r="H251" s="33">
        <v>0.35166666666666652</v>
      </c>
      <c r="I251" s="33">
        <v>1.0666666666666667</v>
      </c>
      <c r="J251" s="33">
        <v>0</v>
      </c>
      <c r="K251" s="33">
        <v>0</v>
      </c>
      <c r="L251" s="33">
        <v>2.286111111111111</v>
      </c>
      <c r="M251" s="33">
        <v>3.6</v>
      </c>
      <c r="N251" s="33">
        <v>5.333333333333333</v>
      </c>
      <c r="O251" s="33">
        <v>0.1674302374010829</v>
      </c>
      <c r="P251" s="33">
        <v>8.9472222222222229</v>
      </c>
      <c r="Q251" s="33">
        <v>19.225000000000001</v>
      </c>
      <c r="R251" s="33">
        <v>0.52800916284881305</v>
      </c>
      <c r="S251" s="33">
        <v>5.5305555555555559</v>
      </c>
      <c r="T251" s="33">
        <v>5.3666666666666663</v>
      </c>
      <c r="U251" s="33">
        <v>0</v>
      </c>
      <c r="V251" s="33">
        <v>0.20423781757601001</v>
      </c>
      <c r="W251" s="33">
        <v>13.419444444444444</v>
      </c>
      <c r="X251" s="33">
        <v>4.4527777777777775</v>
      </c>
      <c r="Y251" s="33">
        <v>0</v>
      </c>
      <c r="Z251" s="33">
        <v>0.33496459808413159</v>
      </c>
      <c r="AA251" s="33">
        <v>0</v>
      </c>
      <c r="AB251" s="33">
        <v>0</v>
      </c>
      <c r="AC251" s="33">
        <v>0</v>
      </c>
      <c r="AD251" s="33">
        <v>0</v>
      </c>
      <c r="AE251" s="33">
        <v>0</v>
      </c>
      <c r="AF251" s="33">
        <v>0</v>
      </c>
      <c r="AG251" s="33">
        <v>0</v>
      </c>
      <c r="AH251" t="s">
        <v>323</v>
      </c>
      <c r="AI251" s="34">
        <v>5</v>
      </c>
    </row>
    <row r="252" spans="1:35" x14ac:dyDescent="0.25">
      <c r="A252" t="s">
        <v>1061</v>
      </c>
      <c r="B252" t="s">
        <v>438</v>
      </c>
      <c r="C252" t="s">
        <v>748</v>
      </c>
      <c r="D252" t="s">
        <v>983</v>
      </c>
      <c r="E252" s="33">
        <v>161.84444444444443</v>
      </c>
      <c r="F252" s="33">
        <v>0</v>
      </c>
      <c r="G252" s="33">
        <v>0</v>
      </c>
      <c r="H252" s="33">
        <v>0</v>
      </c>
      <c r="I252" s="33">
        <v>0</v>
      </c>
      <c r="J252" s="33">
        <v>0</v>
      </c>
      <c r="K252" s="33">
        <v>0</v>
      </c>
      <c r="L252" s="33">
        <v>5.3531111111111098</v>
      </c>
      <c r="M252" s="33">
        <v>0</v>
      </c>
      <c r="N252" s="33">
        <v>0</v>
      </c>
      <c r="O252" s="33">
        <v>0</v>
      </c>
      <c r="P252" s="33">
        <v>0</v>
      </c>
      <c r="Q252" s="33">
        <v>9.1193333333333353</v>
      </c>
      <c r="R252" s="33">
        <v>5.6346285871206936E-2</v>
      </c>
      <c r="S252" s="33">
        <v>4.1347777777777788</v>
      </c>
      <c r="T252" s="33">
        <v>10.977555555555556</v>
      </c>
      <c r="U252" s="33">
        <v>0</v>
      </c>
      <c r="V252" s="33">
        <v>9.3375669367019104E-2</v>
      </c>
      <c r="W252" s="33">
        <v>5.4539999999999988</v>
      </c>
      <c r="X252" s="33">
        <v>15.064444444444442</v>
      </c>
      <c r="Y252" s="33">
        <v>0</v>
      </c>
      <c r="Z252" s="33">
        <v>0.12677879994507757</v>
      </c>
      <c r="AA252" s="33">
        <v>0</v>
      </c>
      <c r="AB252" s="33">
        <v>0</v>
      </c>
      <c r="AC252" s="33">
        <v>0</v>
      </c>
      <c r="AD252" s="33">
        <v>0</v>
      </c>
      <c r="AE252" s="33">
        <v>0</v>
      </c>
      <c r="AF252" s="33">
        <v>0</v>
      </c>
      <c r="AG252" s="33">
        <v>0</v>
      </c>
      <c r="AH252" t="s">
        <v>80</v>
      </c>
      <c r="AI252" s="34">
        <v>5</v>
      </c>
    </row>
    <row r="253" spans="1:35" x14ac:dyDescent="0.25">
      <c r="A253" t="s">
        <v>1061</v>
      </c>
      <c r="B253" t="s">
        <v>497</v>
      </c>
      <c r="C253" t="s">
        <v>808</v>
      </c>
      <c r="D253" t="s">
        <v>981</v>
      </c>
      <c r="E253" s="33">
        <v>75.144444444444446</v>
      </c>
      <c r="F253" s="33">
        <v>5.5111111111111111</v>
      </c>
      <c r="G253" s="33">
        <v>0.24444444444444444</v>
      </c>
      <c r="H253" s="33">
        <v>0.73822222222222222</v>
      </c>
      <c r="I253" s="33">
        <v>1.1333333333333333</v>
      </c>
      <c r="J253" s="33">
        <v>0</v>
      </c>
      <c r="K253" s="33">
        <v>0</v>
      </c>
      <c r="L253" s="33">
        <v>0.56111111111111112</v>
      </c>
      <c r="M253" s="33">
        <v>23.81388888888889</v>
      </c>
      <c r="N253" s="33">
        <v>0</v>
      </c>
      <c r="O253" s="33">
        <v>0.3169081768445956</v>
      </c>
      <c r="P253" s="33">
        <v>0</v>
      </c>
      <c r="Q253" s="33">
        <v>22.222222222222221</v>
      </c>
      <c r="R253" s="33">
        <v>0.29572674848440039</v>
      </c>
      <c r="S253" s="33">
        <v>4.4675555555555553</v>
      </c>
      <c r="T253" s="33">
        <v>0.68333333333333335</v>
      </c>
      <c r="U253" s="33">
        <v>0</v>
      </c>
      <c r="V253" s="33">
        <v>6.8546503031199177E-2</v>
      </c>
      <c r="W253" s="33">
        <v>2.5286666666666666</v>
      </c>
      <c r="X253" s="33">
        <v>4.1111111111111107</v>
      </c>
      <c r="Y253" s="33">
        <v>0</v>
      </c>
      <c r="Z253" s="33">
        <v>8.8360195179653989E-2</v>
      </c>
      <c r="AA253" s="33">
        <v>0</v>
      </c>
      <c r="AB253" s="33">
        <v>0</v>
      </c>
      <c r="AC253" s="33">
        <v>0</v>
      </c>
      <c r="AD253" s="33">
        <v>84.15</v>
      </c>
      <c r="AE253" s="33">
        <v>0</v>
      </c>
      <c r="AF253" s="33">
        <v>0</v>
      </c>
      <c r="AG253" s="33">
        <v>0</v>
      </c>
      <c r="AH253" t="s">
        <v>139</v>
      </c>
      <c r="AI253" s="34">
        <v>5</v>
      </c>
    </row>
    <row r="254" spans="1:35" x14ac:dyDescent="0.25">
      <c r="A254" t="s">
        <v>1061</v>
      </c>
      <c r="B254" t="s">
        <v>619</v>
      </c>
      <c r="C254" t="s">
        <v>748</v>
      </c>
      <c r="D254" t="s">
        <v>983</v>
      </c>
      <c r="E254" s="33">
        <v>90.444444444444443</v>
      </c>
      <c r="F254" s="33">
        <v>4.7111111111111112</v>
      </c>
      <c r="G254" s="33">
        <v>6.6666666666666666E-2</v>
      </c>
      <c r="H254" s="33">
        <v>0.47088888888888886</v>
      </c>
      <c r="I254" s="33">
        <v>2.7666666666666666</v>
      </c>
      <c r="J254" s="33">
        <v>0</v>
      </c>
      <c r="K254" s="33">
        <v>0</v>
      </c>
      <c r="L254" s="33">
        <v>6.2527777777777782</v>
      </c>
      <c r="M254" s="33">
        <v>7.1111111111111107</v>
      </c>
      <c r="N254" s="33">
        <v>0</v>
      </c>
      <c r="O254" s="33">
        <v>7.8624078624078622E-2</v>
      </c>
      <c r="P254" s="33">
        <v>5.2444444444444445</v>
      </c>
      <c r="Q254" s="33">
        <v>6.9861111111111107</v>
      </c>
      <c r="R254" s="33">
        <v>0.13522727272727272</v>
      </c>
      <c r="S254" s="33">
        <v>4.6029999999999998</v>
      </c>
      <c r="T254" s="33">
        <v>6.0523333333333325</v>
      </c>
      <c r="U254" s="33">
        <v>0</v>
      </c>
      <c r="V254" s="33">
        <v>0.1178108108108108</v>
      </c>
      <c r="W254" s="33">
        <v>5.4717777777777767</v>
      </c>
      <c r="X254" s="33">
        <v>4.3305555555555557</v>
      </c>
      <c r="Y254" s="33">
        <v>0</v>
      </c>
      <c r="Z254" s="33">
        <v>0.10837960687960688</v>
      </c>
      <c r="AA254" s="33">
        <v>0.58888888888888891</v>
      </c>
      <c r="AB254" s="33">
        <v>5.3555555555555552</v>
      </c>
      <c r="AC254" s="33">
        <v>0</v>
      </c>
      <c r="AD254" s="33">
        <v>0</v>
      </c>
      <c r="AE254" s="33">
        <v>0</v>
      </c>
      <c r="AF254" s="33">
        <v>0</v>
      </c>
      <c r="AG254" s="33">
        <v>0</v>
      </c>
      <c r="AH254" t="s">
        <v>264</v>
      </c>
      <c r="AI254" s="34">
        <v>5</v>
      </c>
    </row>
    <row r="255" spans="1:35" x14ac:dyDescent="0.25">
      <c r="A255" t="s">
        <v>1061</v>
      </c>
      <c r="B255" t="s">
        <v>426</v>
      </c>
      <c r="C255" t="s">
        <v>758</v>
      </c>
      <c r="D255" t="s">
        <v>990</v>
      </c>
      <c r="E255" s="33">
        <v>42.31111111111111</v>
      </c>
      <c r="F255" s="33">
        <v>5.5111111111111111</v>
      </c>
      <c r="G255" s="33">
        <v>0.28888888888888886</v>
      </c>
      <c r="H255" s="33">
        <v>0.16666666666666666</v>
      </c>
      <c r="I255" s="33">
        <v>0.14444444444444443</v>
      </c>
      <c r="J255" s="33">
        <v>0</v>
      </c>
      <c r="K255" s="33">
        <v>0</v>
      </c>
      <c r="L255" s="33">
        <v>1.8049999999999999</v>
      </c>
      <c r="M255" s="33">
        <v>5.1555555555555559</v>
      </c>
      <c r="N255" s="33">
        <v>1.0472222222222223</v>
      </c>
      <c r="O255" s="33">
        <v>0.14659926470588236</v>
      </c>
      <c r="P255" s="33">
        <v>2.5388888888888888</v>
      </c>
      <c r="Q255" s="33">
        <v>6.2333333333333334</v>
      </c>
      <c r="R255" s="33">
        <v>0.20732668067226892</v>
      </c>
      <c r="S255" s="33">
        <v>5.5710000000000006</v>
      </c>
      <c r="T255" s="33">
        <v>3.6409999999999991</v>
      </c>
      <c r="U255" s="33">
        <v>0</v>
      </c>
      <c r="V255" s="33">
        <v>0.21772058823529411</v>
      </c>
      <c r="W255" s="33">
        <v>13.754777777777775</v>
      </c>
      <c r="X255" s="33">
        <v>5.2779999999999987</v>
      </c>
      <c r="Y255" s="33">
        <v>0</v>
      </c>
      <c r="Z255" s="33">
        <v>0.449829306722689</v>
      </c>
      <c r="AA255" s="33">
        <v>0</v>
      </c>
      <c r="AB255" s="33">
        <v>0</v>
      </c>
      <c r="AC255" s="33">
        <v>0</v>
      </c>
      <c r="AD255" s="33">
        <v>0</v>
      </c>
      <c r="AE255" s="33">
        <v>0</v>
      </c>
      <c r="AF255" s="33">
        <v>0</v>
      </c>
      <c r="AG255" s="33">
        <v>0</v>
      </c>
      <c r="AH255" t="s">
        <v>67</v>
      </c>
      <c r="AI255" s="34">
        <v>5</v>
      </c>
    </row>
    <row r="256" spans="1:35" x14ac:dyDescent="0.25">
      <c r="A256" t="s">
        <v>1061</v>
      </c>
      <c r="B256" t="s">
        <v>638</v>
      </c>
      <c r="C256" t="s">
        <v>921</v>
      </c>
      <c r="D256" t="s">
        <v>1004</v>
      </c>
      <c r="E256" s="33">
        <v>35.955555555555556</v>
      </c>
      <c r="F256" s="33">
        <v>4.0666666666666664</v>
      </c>
      <c r="G256" s="33">
        <v>1.1111111111111112E-2</v>
      </c>
      <c r="H256" s="33">
        <v>0.25555555555555554</v>
      </c>
      <c r="I256" s="33">
        <v>0.2</v>
      </c>
      <c r="J256" s="33">
        <v>0</v>
      </c>
      <c r="K256" s="33">
        <v>0</v>
      </c>
      <c r="L256" s="33">
        <v>0.66566666666666663</v>
      </c>
      <c r="M256" s="33">
        <v>6.4</v>
      </c>
      <c r="N256" s="33">
        <v>0</v>
      </c>
      <c r="O256" s="33">
        <v>0.17799752781211373</v>
      </c>
      <c r="P256" s="33">
        <v>0</v>
      </c>
      <c r="Q256" s="33">
        <v>10.969444444444445</v>
      </c>
      <c r="R256" s="33">
        <v>0.30508343634116192</v>
      </c>
      <c r="S256" s="33">
        <v>1.1207777777777781</v>
      </c>
      <c r="T256" s="33">
        <v>2.1026666666666669</v>
      </c>
      <c r="U256" s="33">
        <v>0</v>
      </c>
      <c r="V256" s="33">
        <v>8.965080346106305E-2</v>
      </c>
      <c r="W256" s="33">
        <v>0.49311111111111106</v>
      </c>
      <c r="X256" s="33">
        <v>3.1813333333333338</v>
      </c>
      <c r="Y256" s="33">
        <v>0</v>
      </c>
      <c r="Z256" s="33">
        <v>0.10219406674907294</v>
      </c>
      <c r="AA256" s="33">
        <v>0</v>
      </c>
      <c r="AB256" s="33">
        <v>0</v>
      </c>
      <c r="AC256" s="33">
        <v>0</v>
      </c>
      <c r="AD256" s="33">
        <v>0</v>
      </c>
      <c r="AE256" s="33">
        <v>0</v>
      </c>
      <c r="AF256" s="33">
        <v>0</v>
      </c>
      <c r="AG256" s="33">
        <v>0</v>
      </c>
      <c r="AH256" t="s">
        <v>284</v>
      </c>
      <c r="AI256" s="34">
        <v>5</v>
      </c>
    </row>
    <row r="257" spans="1:35" x14ac:dyDescent="0.25">
      <c r="A257" t="s">
        <v>1061</v>
      </c>
      <c r="B257" t="s">
        <v>600</v>
      </c>
      <c r="C257" t="s">
        <v>901</v>
      </c>
      <c r="D257" t="s">
        <v>983</v>
      </c>
      <c r="E257" s="33">
        <v>94.044444444444451</v>
      </c>
      <c r="F257" s="33">
        <v>5.6888888888888891</v>
      </c>
      <c r="G257" s="33">
        <v>0</v>
      </c>
      <c r="H257" s="33">
        <v>0.58333333333333337</v>
      </c>
      <c r="I257" s="33">
        <v>7.7666666666666666</v>
      </c>
      <c r="J257" s="33">
        <v>0</v>
      </c>
      <c r="K257" s="33">
        <v>0</v>
      </c>
      <c r="L257" s="33">
        <v>1.8613333333333331</v>
      </c>
      <c r="M257" s="33">
        <v>5.2444444444444445</v>
      </c>
      <c r="N257" s="33">
        <v>5.6427777777777779</v>
      </c>
      <c r="O257" s="33">
        <v>0.11576677693761814</v>
      </c>
      <c r="P257" s="33">
        <v>5.6583333333333332</v>
      </c>
      <c r="Q257" s="33">
        <v>3.1169999999999995</v>
      </c>
      <c r="R257" s="33">
        <v>9.3310491493383732E-2</v>
      </c>
      <c r="S257" s="33">
        <v>5.5167777777777767</v>
      </c>
      <c r="T257" s="33">
        <v>5.6353333333333335</v>
      </c>
      <c r="U257" s="33">
        <v>0</v>
      </c>
      <c r="V257" s="33">
        <v>0.11858341209829867</v>
      </c>
      <c r="W257" s="33">
        <v>4.7526666666666664</v>
      </c>
      <c r="X257" s="33">
        <v>4.7836666666666661</v>
      </c>
      <c r="Y257" s="33">
        <v>0</v>
      </c>
      <c r="Z257" s="33">
        <v>0.10140241020793948</v>
      </c>
      <c r="AA257" s="33">
        <v>0</v>
      </c>
      <c r="AB257" s="33">
        <v>0</v>
      </c>
      <c r="AC257" s="33">
        <v>0</v>
      </c>
      <c r="AD257" s="33">
        <v>0</v>
      </c>
      <c r="AE257" s="33">
        <v>5.2</v>
      </c>
      <c r="AF257" s="33">
        <v>0</v>
      </c>
      <c r="AG257" s="33">
        <v>0</v>
      </c>
      <c r="AH257" t="s">
        <v>245</v>
      </c>
      <c r="AI257" s="34">
        <v>5</v>
      </c>
    </row>
    <row r="258" spans="1:35" x14ac:dyDescent="0.25">
      <c r="A258" t="s">
        <v>1061</v>
      </c>
      <c r="B258" t="s">
        <v>414</v>
      </c>
      <c r="C258" t="s">
        <v>791</v>
      </c>
      <c r="D258" t="s">
        <v>996</v>
      </c>
      <c r="E258" s="33">
        <v>36.411111111111111</v>
      </c>
      <c r="F258" s="33">
        <v>5.3111111111111109</v>
      </c>
      <c r="G258" s="33">
        <v>1.1111111111111112E-2</v>
      </c>
      <c r="H258" s="33">
        <v>0.25555555555555554</v>
      </c>
      <c r="I258" s="33">
        <v>0.91111111111111109</v>
      </c>
      <c r="J258" s="33">
        <v>0</v>
      </c>
      <c r="K258" s="33">
        <v>0</v>
      </c>
      <c r="L258" s="33">
        <v>0.64400000000000013</v>
      </c>
      <c r="M258" s="33">
        <v>0</v>
      </c>
      <c r="N258" s="33">
        <v>5.0555555555555554</v>
      </c>
      <c r="O258" s="33">
        <v>0.13884650595056452</v>
      </c>
      <c r="P258" s="33">
        <v>5.4</v>
      </c>
      <c r="Q258" s="33">
        <v>7.1111111111111107</v>
      </c>
      <c r="R258" s="33">
        <v>0.34360695758315535</v>
      </c>
      <c r="S258" s="33">
        <v>0.69633333333333347</v>
      </c>
      <c r="T258" s="33">
        <v>2.2930000000000001</v>
      </c>
      <c r="U258" s="33">
        <v>0</v>
      </c>
      <c r="V258" s="33">
        <v>8.209948123283492E-2</v>
      </c>
      <c r="W258" s="33">
        <v>0.8620000000000001</v>
      </c>
      <c r="X258" s="33">
        <v>2.5065555555555568</v>
      </c>
      <c r="Y258" s="33">
        <v>0</v>
      </c>
      <c r="Z258" s="33">
        <v>9.2514494964906963E-2</v>
      </c>
      <c r="AA258" s="33">
        <v>0</v>
      </c>
      <c r="AB258" s="33">
        <v>0</v>
      </c>
      <c r="AC258" s="33">
        <v>0</v>
      </c>
      <c r="AD258" s="33">
        <v>0</v>
      </c>
      <c r="AE258" s="33">
        <v>0</v>
      </c>
      <c r="AF258" s="33">
        <v>0</v>
      </c>
      <c r="AG258" s="33">
        <v>0</v>
      </c>
      <c r="AH258" t="s">
        <v>54</v>
      </c>
      <c r="AI258" s="34">
        <v>5</v>
      </c>
    </row>
    <row r="259" spans="1:35" x14ac:dyDescent="0.25">
      <c r="A259" t="s">
        <v>1061</v>
      </c>
      <c r="B259" t="s">
        <v>423</v>
      </c>
      <c r="C259" t="s">
        <v>799</v>
      </c>
      <c r="D259" t="s">
        <v>961</v>
      </c>
      <c r="E259" s="33">
        <v>19.288888888888888</v>
      </c>
      <c r="F259" s="33">
        <v>5.6</v>
      </c>
      <c r="G259" s="33">
        <v>0.33333333333333331</v>
      </c>
      <c r="H259" s="33">
        <v>0.33333333333333331</v>
      </c>
      <c r="I259" s="33">
        <v>1.4444444444444444</v>
      </c>
      <c r="J259" s="33">
        <v>0</v>
      </c>
      <c r="K259" s="33">
        <v>0</v>
      </c>
      <c r="L259" s="33">
        <v>0</v>
      </c>
      <c r="M259" s="33">
        <v>0</v>
      </c>
      <c r="N259" s="33">
        <v>0</v>
      </c>
      <c r="O259" s="33">
        <v>0</v>
      </c>
      <c r="P259" s="33">
        <v>13.08411111111111</v>
      </c>
      <c r="Q259" s="33">
        <v>0</v>
      </c>
      <c r="R259" s="33">
        <v>0.67832373271889401</v>
      </c>
      <c r="S259" s="33">
        <v>3.0999999999999996E-2</v>
      </c>
      <c r="T259" s="33">
        <v>0</v>
      </c>
      <c r="U259" s="33">
        <v>0</v>
      </c>
      <c r="V259" s="33">
        <v>1.6071428571428571E-3</v>
      </c>
      <c r="W259" s="33">
        <v>6.1111111111111109E-2</v>
      </c>
      <c r="X259" s="33">
        <v>0</v>
      </c>
      <c r="Y259" s="33">
        <v>0</v>
      </c>
      <c r="Z259" s="33">
        <v>3.1682027649769587E-3</v>
      </c>
      <c r="AA259" s="33">
        <v>0</v>
      </c>
      <c r="AB259" s="33">
        <v>0</v>
      </c>
      <c r="AC259" s="33">
        <v>0</v>
      </c>
      <c r="AD259" s="33">
        <v>0</v>
      </c>
      <c r="AE259" s="33">
        <v>0</v>
      </c>
      <c r="AF259" s="33">
        <v>0</v>
      </c>
      <c r="AG259" s="33">
        <v>0</v>
      </c>
      <c r="AH259" t="s">
        <v>64</v>
      </c>
      <c r="AI259" s="34">
        <v>5</v>
      </c>
    </row>
    <row r="260" spans="1:35" x14ac:dyDescent="0.25">
      <c r="A260" t="s">
        <v>1061</v>
      </c>
      <c r="B260" t="s">
        <v>542</v>
      </c>
      <c r="C260" t="s">
        <v>811</v>
      </c>
      <c r="D260" t="s">
        <v>983</v>
      </c>
      <c r="E260" s="33">
        <v>71.36666666666666</v>
      </c>
      <c r="F260" s="33">
        <v>9.4222222222222225</v>
      </c>
      <c r="G260" s="33">
        <v>0</v>
      </c>
      <c r="H260" s="33">
        <v>0.2722222222222222</v>
      </c>
      <c r="I260" s="33">
        <v>5.0666666666666664</v>
      </c>
      <c r="J260" s="33">
        <v>0</v>
      </c>
      <c r="K260" s="33">
        <v>0</v>
      </c>
      <c r="L260" s="33">
        <v>1.7678888888888886</v>
      </c>
      <c r="M260" s="33">
        <v>0</v>
      </c>
      <c r="N260" s="33">
        <v>11.143111111111111</v>
      </c>
      <c r="O260" s="33">
        <v>0.15613887591468162</v>
      </c>
      <c r="P260" s="33">
        <v>5.333333333333333</v>
      </c>
      <c r="Q260" s="33">
        <v>8.2119999999999997</v>
      </c>
      <c r="R260" s="33">
        <v>0.18979915927136851</v>
      </c>
      <c r="S260" s="33">
        <v>4.264333333333334</v>
      </c>
      <c r="T260" s="33">
        <v>3.3520000000000012</v>
      </c>
      <c r="U260" s="33">
        <v>0</v>
      </c>
      <c r="V260" s="33">
        <v>0.10672115833722563</v>
      </c>
      <c r="W260" s="33">
        <v>5.378222222222222</v>
      </c>
      <c r="X260" s="33">
        <v>5.201888888888889</v>
      </c>
      <c r="Y260" s="33">
        <v>0</v>
      </c>
      <c r="Z260" s="33">
        <v>0.14825003892262184</v>
      </c>
      <c r="AA260" s="33">
        <v>0</v>
      </c>
      <c r="AB260" s="33">
        <v>0</v>
      </c>
      <c r="AC260" s="33">
        <v>0</v>
      </c>
      <c r="AD260" s="33">
        <v>0</v>
      </c>
      <c r="AE260" s="33">
        <v>0</v>
      </c>
      <c r="AF260" s="33">
        <v>0</v>
      </c>
      <c r="AG260" s="33">
        <v>0</v>
      </c>
      <c r="AH260" t="s">
        <v>186</v>
      </c>
      <c r="AI260" s="34">
        <v>5</v>
      </c>
    </row>
    <row r="261" spans="1:35" x14ac:dyDescent="0.25">
      <c r="A261" t="s">
        <v>1061</v>
      </c>
      <c r="B261" t="s">
        <v>386</v>
      </c>
      <c r="C261" t="s">
        <v>741</v>
      </c>
      <c r="D261" t="s">
        <v>989</v>
      </c>
      <c r="E261" s="33">
        <v>58.855555555555554</v>
      </c>
      <c r="F261" s="33">
        <v>5.6888888888888891</v>
      </c>
      <c r="G261" s="33">
        <v>0</v>
      </c>
      <c r="H261" s="33">
        <v>0.59444444444444444</v>
      </c>
      <c r="I261" s="33">
        <v>1.9555555555555555</v>
      </c>
      <c r="J261" s="33">
        <v>0</v>
      </c>
      <c r="K261" s="33">
        <v>0</v>
      </c>
      <c r="L261" s="33">
        <v>0.69311111111111123</v>
      </c>
      <c r="M261" s="33">
        <v>2.0333333333333332</v>
      </c>
      <c r="N261" s="33">
        <v>0</v>
      </c>
      <c r="O261" s="33">
        <v>3.4547857277704361E-2</v>
      </c>
      <c r="P261" s="33">
        <v>7.8641111111111108</v>
      </c>
      <c r="Q261" s="33">
        <v>0</v>
      </c>
      <c r="R261" s="33">
        <v>0.13361714177836512</v>
      </c>
      <c r="S261" s="33">
        <v>2.1473333333333331</v>
      </c>
      <c r="T261" s="33">
        <v>5.1973333333333338</v>
      </c>
      <c r="U261" s="33">
        <v>0</v>
      </c>
      <c r="V261" s="33">
        <v>0.12479139135359638</v>
      </c>
      <c r="W261" s="33">
        <v>2.3443333333333336</v>
      </c>
      <c r="X261" s="33">
        <v>9.2172222222222224</v>
      </c>
      <c r="Y261" s="33">
        <v>0</v>
      </c>
      <c r="Z261" s="33">
        <v>0.19643949405323768</v>
      </c>
      <c r="AA261" s="33">
        <v>0</v>
      </c>
      <c r="AB261" s="33">
        <v>0</v>
      </c>
      <c r="AC261" s="33">
        <v>0</v>
      </c>
      <c r="AD261" s="33">
        <v>0</v>
      </c>
      <c r="AE261" s="33">
        <v>0</v>
      </c>
      <c r="AF261" s="33">
        <v>0</v>
      </c>
      <c r="AG261" s="33">
        <v>0</v>
      </c>
      <c r="AH261" t="s">
        <v>26</v>
      </c>
      <c r="AI261" s="34">
        <v>5</v>
      </c>
    </row>
    <row r="262" spans="1:35" x14ac:dyDescent="0.25">
      <c r="A262" t="s">
        <v>1061</v>
      </c>
      <c r="B262" t="s">
        <v>462</v>
      </c>
      <c r="C262" t="s">
        <v>741</v>
      </c>
      <c r="D262" t="s">
        <v>989</v>
      </c>
      <c r="E262" s="33">
        <v>28.955555555555556</v>
      </c>
      <c r="F262" s="33">
        <v>4.0888888888888886</v>
      </c>
      <c r="G262" s="33">
        <v>0</v>
      </c>
      <c r="H262" s="33">
        <v>0.31666666666666665</v>
      </c>
      <c r="I262" s="33">
        <v>0.94444444444444442</v>
      </c>
      <c r="J262" s="33">
        <v>0</v>
      </c>
      <c r="K262" s="33">
        <v>0</v>
      </c>
      <c r="L262" s="33">
        <v>0.34033333333333343</v>
      </c>
      <c r="M262" s="33">
        <v>5.5111111111111111</v>
      </c>
      <c r="N262" s="33">
        <v>0</v>
      </c>
      <c r="O262" s="33">
        <v>0.19033000767459707</v>
      </c>
      <c r="P262" s="33">
        <v>8.2361111111111143</v>
      </c>
      <c r="Q262" s="33">
        <v>0</v>
      </c>
      <c r="R262" s="33">
        <v>0.28443975441289343</v>
      </c>
      <c r="S262" s="33">
        <v>3.0922222222222224</v>
      </c>
      <c r="T262" s="33">
        <v>0.74288888888888893</v>
      </c>
      <c r="U262" s="33">
        <v>0</v>
      </c>
      <c r="V262" s="33">
        <v>0.13244819646968534</v>
      </c>
      <c r="W262" s="33">
        <v>1.7197777777777781</v>
      </c>
      <c r="X262" s="33">
        <v>4.2281111111111098</v>
      </c>
      <c r="Y262" s="33">
        <v>0</v>
      </c>
      <c r="Z262" s="33">
        <v>0.20541442824251721</v>
      </c>
      <c r="AA262" s="33">
        <v>0</v>
      </c>
      <c r="AB262" s="33">
        <v>0</v>
      </c>
      <c r="AC262" s="33">
        <v>0</v>
      </c>
      <c r="AD262" s="33">
        <v>0</v>
      </c>
      <c r="AE262" s="33">
        <v>0</v>
      </c>
      <c r="AF262" s="33">
        <v>0</v>
      </c>
      <c r="AG262" s="33">
        <v>0</v>
      </c>
      <c r="AH262" t="s">
        <v>104</v>
      </c>
      <c r="AI262" s="34">
        <v>5</v>
      </c>
    </row>
    <row r="263" spans="1:35" x14ac:dyDescent="0.25">
      <c r="A263" t="s">
        <v>1061</v>
      </c>
      <c r="B263" t="s">
        <v>689</v>
      </c>
      <c r="C263" t="s">
        <v>741</v>
      </c>
      <c r="D263" t="s">
        <v>989</v>
      </c>
      <c r="E263" s="33">
        <v>46.93333333333333</v>
      </c>
      <c r="F263" s="33">
        <v>5.333333333333333</v>
      </c>
      <c r="G263" s="33">
        <v>2.2222222222222223E-2</v>
      </c>
      <c r="H263" s="33">
        <v>0.37033333333333318</v>
      </c>
      <c r="I263" s="33">
        <v>4.2</v>
      </c>
      <c r="J263" s="33">
        <v>0</v>
      </c>
      <c r="K263" s="33">
        <v>0</v>
      </c>
      <c r="L263" s="33">
        <v>0</v>
      </c>
      <c r="M263" s="33">
        <v>5.4694444444444441</v>
      </c>
      <c r="N263" s="33">
        <v>5.3704444444444439</v>
      </c>
      <c r="O263" s="33">
        <v>0.23096354166666666</v>
      </c>
      <c r="P263" s="33">
        <v>0.67777777777777781</v>
      </c>
      <c r="Q263" s="33">
        <v>3.8638888888888889</v>
      </c>
      <c r="R263" s="33">
        <v>9.6768465909090925E-2</v>
      </c>
      <c r="S263" s="33">
        <v>9.3983333333333334</v>
      </c>
      <c r="T263" s="33">
        <v>5.256444444444444</v>
      </c>
      <c r="U263" s="33">
        <v>0</v>
      </c>
      <c r="V263" s="33">
        <v>0.31224668560606061</v>
      </c>
      <c r="W263" s="33">
        <v>7.099111111111112</v>
      </c>
      <c r="X263" s="33">
        <v>5.822222222222222</v>
      </c>
      <c r="Y263" s="33">
        <v>0</v>
      </c>
      <c r="Z263" s="33">
        <v>0.27531250000000002</v>
      </c>
      <c r="AA263" s="33">
        <v>0</v>
      </c>
      <c r="AB263" s="33">
        <v>0</v>
      </c>
      <c r="AC263" s="33">
        <v>0</v>
      </c>
      <c r="AD263" s="33">
        <v>0</v>
      </c>
      <c r="AE263" s="33">
        <v>0</v>
      </c>
      <c r="AF263" s="33">
        <v>0</v>
      </c>
      <c r="AG263" s="33">
        <v>0</v>
      </c>
      <c r="AH263" t="s">
        <v>335</v>
      </c>
      <c r="AI263" s="34">
        <v>5</v>
      </c>
    </row>
    <row r="264" spans="1:35" x14ac:dyDescent="0.25">
      <c r="A264" t="s">
        <v>1061</v>
      </c>
      <c r="B264" t="s">
        <v>477</v>
      </c>
      <c r="C264" t="s">
        <v>718</v>
      </c>
      <c r="D264" t="s">
        <v>981</v>
      </c>
      <c r="E264" s="33">
        <v>59.633333333333333</v>
      </c>
      <c r="F264" s="33">
        <v>6.1333333333333337</v>
      </c>
      <c r="G264" s="33">
        <v>0</v>
      </c>
      <c r="H264" s="33">
        <v>0.30555555555555558</v>
      </c>
      <c r="I264" s="33">
        <v>5.0666666666666664</v>
      </c>
      <c r="J264" s="33">
        <v>0</v>
      </c>
      <c r="K264" s="33">
        <v>0</v>
      </c>
      <c r="L264" s="33">
        <v>0</v>
      </c>
      <c r="M264" s="33">
        <v>3.3777777777777778</v>
      </c>
      <c r="N264" s="33">
        <v>0.35555555555555557</v>
      </c>
      <c r="O264" s="33">
        <v>6.2604807154835102E-2</v>
      </c>
      <c r="P264" s="33">
        <v>1.8666666666666667</v>
      </c>
      <c r="Q264" s="33">
        <v>1.9663333333333333</v>
      </c>
      <c r="R264" s="33">
        <v>6.4276131917272217E-2</v>
      </c>
      <c r="S264" s="33">
        <v>0</v>
      </c>
      <c r="T264" s="33">
        <v>0</v>
      </c>
      <c r="U264" s="33">
        <v>0</v>
      </c>
      <c r="V264" s="33">
        <v>0</v>
      </c>
      <c r="W264" s="33">
        <v>0</v>
      </c>
      <c r="X264" s="33">
        <v>0</v>
      </c>
      <c r="Y264" s="33">
        <v>0</v>
      </c>
      <c r="Z264" s="33">
        <v>0</v>
      </c>
      <c r="AA264" s="33">
        <v>0</v>
      </c>
      <c r="AB264" s="33">
        <v>0</v>
      </c>
      <c r="AC264" s="33">
        <v>0</v>
      </c>
      <c r="AD264" s="33">
        <v>0</v>
      </c>
      <c r="AE264" s="33">
        <v>0</v>
      </c>
      <c r="AF264" s="33">
        <v>0</v>
      </c>
      <c r="AG264" s="33">
        <v>0</v>
      </c>
      <c r="AH264" t="s">
        <v>119</v>
      </c>
      <c r="AI264" s="34">
        <v>5</v>
      </c>
    </row>
    <row r="265" spans="1:35" x14ac:dyDescent="0.25">
      <c r="A265" t="s">
        <v>1061</v>
      </c>
      <c r="B265" t="s">
        <v>567</v>
      </c>
      <c r="C265" t="s">
        <v>827</v>
      </c>
      <c r="D265" t="s">
        <v>1008</v>
      </c>
      <c r="E265" s="33">
        <v>42.744444444444447</v>
      </c>
      <c r="F265" s="33">
        <v>4.177777777777778</v>
      </c>
      <c r="G265" s="33">
        <v>0.16666666666666666</v>
      </c>
      <c r="H265" s="33">
        <v>0.3888888888888889</v>
      </c>
      <c r="I265" s="33">
        <v>0.22222222222222221</v>
      </c>
      <c r="J265" s="33">
        <v>0</v>
      </c>
      <c r="K265" s="33">
        <v>0</v>
      </c>
      <c r="L265" s="33">
        <v>0.24788888888888899</v>
      </c>
      <c r="M265" s="33">
        <v>5.1916666666666664</v>
      </c>
      <c r="N265" s="33">
        <v>0</v>
      </c>
      <c r="O265" s="33">
        <v>0.12145827917858069</v>
      </c>
      <c r="P265" s="33">
        <v>4.7944444444444443</v>
      </c>
      <c r="Q265" s="33">
        <v>8.2750000000000004</v>
      </c>
      <c r="R265" s="33">
        <v>0.30575773329867428</v>
      </c>
      <c r="S265" s="33">
        <v>2.8173333333333339</v>
      </c>
      <c r="T265" s="33">
        <v>0.24744444444444441</v>
      </c>
      <c r="U265" s="33">
        <v>0</v>
      </c>
      <c r="V265" s="33">
        <v>7.1700025994281269E-2</v>
      </c>
      <c r="W265" s="33">
        <v>2.4467777777777777</v>
      </c>
      <c r="X265" s="33">
        <v>3.2584444444444443</v>
      </c>
      <c r="Y265" s="33">
        <v>0</v>
      </c>
      <c r="Z265" s="33">
        <v>0.13347283597608525</v>
      </c>
      <c r="AA265" s="33">
        <v>0</v>
      </c>
      <c r="AB265" s="33">
        <v>0</v>
      </c>
      <c r="AC265" s="33">
        <v>0</v>
      </c>
      <c r="AD265" s="33">
        <v>0</v>
      </c>
      <c r="AE265" s="33">
        <v>0</v>
      </c>
      <c r="AF265" s="33">
        <v>0</v>
      </c>
      <c r="AG265" s="33">
        <v>0</v>
      </c>
      <c r="AH265" t="s">
        <v>211</v>
      </c>
      <c r="AI265" s="34">
        <v>5</v>
      </c>
    </row>
    <row r="266" spans="1:35" x14ac:dyDescent="0.25">
      <c r="A266" t="s">
        <v>1061</v>
      </c>
      <c r="B266" t="s">
        <v>410</v>
      </c>
      <c r="C266" t="s">
        <v>769</v>
      </c>
      <c r="D266" t="s">
        <v>984</v>
      </c>
      <c r="E266" s="33">
        <v>84.588888888888889</v>
      </c>
      <c r="F266" s="33">
        <v>6.2222222222222223</v>
      </c>
      <c r="G266" s="33">
        <v>0.14444444444444443</v>
      </c>
      <c r="H266" s="33">
        <v>0.28888888888888886</v>
      </c>
      <c r="I266" s="33">
        <v>3.6222222222222222</v>
      </c>
      <c r="J266" s="33">
        <v>0</v>
      </c>
      <c r="K266" s="33">
        <v>0</v>
      </c>
      <c r="L266" s="33">
        <v>1.1596666666666668</v>
      </c>
      <c r="M266" s="33">
        <v>15.244444444444444</v>
      </c>
      <c r="N266" s="33">
        <v>0</v>
      </c>
      <c r="O266" s="33">
        <v>0.18021804807566005</v>
      </c>
      <c r="P266" s="33">
        <v>16.452777777777779</v>
      </c>
      <c r="Q266" s="33">
        <v>1.3805555555555555</v>
      </c>
      <c r="R266" s="33">
        <v>0.21082359122553529</v>
      </c>
      <c r="S266" s="33">
        <v>2.5518888888888887</v>
      </c>
      <c r="T266" s="33">
        <v>3.2181111111111118</v>
      </c>
      <c r="U266" s="33">
        <v>0</v>
      </c>
      <c r="V266" s="33">
        <v>6.8212268488112446E-2</v>
      </c>
      <c r="W266" s="33">
        <v>4.6584444444444433</v>
      </c>
      <c r="X266" s="33">
        <v>5.5606666666666671</v>
      </c>
      <c r="Y266" s="33">
        <v>0</v>
      </c>
      <c r="Z266" s="33">
        <v>0.12080914225666622</v>
      </c>
      <c r="AA266" s="33">
        <v>0</v>
      </c>
      <c r="AB266" s="33">
        <v>0</v>
      </c>
      <c r="AC266" s="33">
        <v>0</v>
      </c>
      <c r="AD266" s="33">
        <v>0</v>
      </c>
      <c r="AE266" s="33">
        <v>0</v>
      </c>
      <c r="AF266" s="33">
        <v>0</v>
      </c>
      <c r="AG266" s="33">
        <v>0</v>
      </c>
      <c r="AH266" t="s">
        <v>50</v>
      </c>
      <c r="AI266" s="34">
        <v>5</v>
      </c>
    </row>
    <row r="267" spans="1:35" x14ac:dyDescent="0.25">
      <c r="A267" t="s">
        <v>1061</v>
      </c>
      <c r="B267" t="s">
        <v>682</v>
      </c>
      <c r="C267" t="s">
        <v>753</v>
      </c>
      <c r="D267" t="s">
        <v>983</v>
      </c>
      <c r="E267" s="33">
        <v>57.93333333333333</v>
      </c>
      <c r="F267" s="33">
        <v>4.8</v>
      </c>
      <c r="G267" s="33">
        <v>3.3333333333333333E-2</v>
      </c>
      <c r="H267" s="33">
        <v>0.4777777777777778</v>
      </c>
      <c r="I267" s="33">
        <v>4.6444444444444448</v>
      </c>
      <c r="J267" s="33">
        <v>0</v>
      </c>
      <c r="K267" s="33">
        <v>0</v>
      </c>
      <c r="L267" s="33">
        <v>4.2501111111111136</v>
      </c>
      <c r="M267" s="33">
        <v>11.952777777777778</v>
      </c>
      <c r="N267" s="33">
        <v>0</v>
      </c>
      <c r="O267" s="33">
        <v>0.20631952435749903</v>
      </c>
      <c r="P267" s="33">
        <v>0</v>
      </c>
      <c r="Q267" s="33">
        <v>12.408333333333333</v>
      </c>
      <c r="R267" s="33">
        <v>0.21418296892980437</v>
      </c>
      <c r="S267" s="33">
        <v>7.392555555555556</v>
      </c>
      <c r="T267" s="33">
        <v>0.3972222222222222</v>
      </c>
      <c r="U267" s="33">
        <v>0</v>
      </c>
      <c r="V267" s="33">
        <v>0.13446106635980054</v>
      </c>
      <c r="W267" s="33">
        <v>12.310000000000004</v>
      </c>
      <c r="X267" s="33">
        <v>4.9145555555555553</v>
      </c>
      <c r="Y267" s="33">
        <v>0</v>
      </c>
      <c r="Z267" s="33">
        <v>0.29731683927886471</v>
      </c>
      <c r="AA267" s="33">
        <v>0</v>
      </c>
      <c r="AB267" s="33">
        <v>0</v>
      </c>
      <c r="AC267" s="33">
        <v>8.2333333333333325</v>
      </c>
      <c r="AD267" s="33">
        <v>0</v>
      </c>
      <c r="AE267" s="33">
        <v>0</v>
      </c>
      <c r="AF267" s="33">
        <v>0</v>
      </c>
      <c r="AG267" s="33">
        <v>0</v>
      </c>
      <c r="AH267" t="s">
        <v>328</v>
      </c>
      <c r="AI267" s="34">
        <v>5</v>
      </c>
    </row>
    <row r="268" spans="1:35" x14ac:dyDescent="0.25">
      <c r="A268" t="s">
        <v>1061</v>
      </c>
      <c r="B268" t="s">
        <v>624</v>
      </c>
      <c r="C268" t="s">
        <v>741</v>
      </c>
      <c r="D268" t="s">
        <v>989</v>
      </c>
      <c r="E268" s="33">
        <v>92.8</v>
      </c>
      <c r="F268" s="33">
        <v>6.2666666666666666</v>
      </c>
      <c r="G268" s="33">
        <v>1.1111111111111112E-2</v>
      </c>
      <c r="H268" s="33">
        <v>0.46044444444444449</v>
      </c>
      <c r="I268" s="33">
        <v>10.944444444444445</v>
      </c>
      <c r="J268" s="33">
        <v>0</v>
      </c>
      <c r="K268" s="33">
        <v>0</v>
      </c>
      <c r="L268" s="33">
        <v>0.73455555555555541</v>
      </c>
      <c r="M268" s="33">
        <v>18.123888888888889</v>
      </c>
      <c r="N268" s="33">
        <v>0</v>
      </c>
      <c r="O268" s="33">
        <v>0.19530052681992338</v>
      </c>
      <c r="P268" s="33">
        <v>4.9749999999999996</v>
      </c>
      <c r="Q268" s="33">
        <v>9.9852222222222249</v>
      </c>
      <c r="R268" s="33">
        <v>0.1612092911877395</v>
      </c>
      <c r="S268" s="33">
        <v>11.498333333333333</v>
      </c>
      <c r="T268" s="33">
        <v>10.897333333333332</v>
      </c>
      <c r="U268" s="33">
        <v>0</v>
      </c>
      <c r="V268" s="33">
        <v>0.24133261494252872</v>
      </c>
      <c r="W268" s="33">
        <v>9.0210000000000008</v>
      </c>
      <c r="X268" s="33">
        <v>8.499222222222226</v>
      </c>
      <c r="Y268" s="33">
        <v>4.6111111111111107</v>
      </c>
      <c r="Z268" s="33">
        <v>0.2384841954022989</v>
      </c>
      <c r="AA268" s="33">
        <v>0</v>
      </c>
      <c r="AB268" s="33">
        <v>0</v>
      </c>
      <c r="AC268" s="33">
        <v>0</v>
      </c>
      <c r="AD268" s="33">
        <v>0</v>
      </c>
      <c r="AE268" s="33">
        <v>0</v>
      </c>
      <c r="AF268" s="33">
        <v>0</v>
      </c>
      <c r="AG268" s="33">
        <v>0</v>
      </c>
      <c r="AH268" t="s">
        <v>270</v>
      </c>
      <c r="AI268" s="34">
        <v>5</v>
      </c>
    </row>
    <row r="269" spans="1:35" x14ac:dyDescent="0.25">
      <c r="A269" t="s">
        <v>1061</v>
      </c>
      <c r="B269" t="s">
        <v>573</v>
      </c>
      <c r="C269" t="s">
        <v>883</v>
      </c>
      <c r="D269" t="s">
        <v>1028</v>
      </c>
      <c r="E269" s="33">
        <v>41.833333333333336</v>
      </c>
      <c r="F269" s="33">
        <v>0</v>
      </c>
      <c r="G269" s="33">
        <v>0</v>
      </c>
      <c r="H269" s="33">
        <v>0</v>
      </c>
      <c r="I269" s="33">
        <v>0</v>
      </c>
      <c r="J269" s="33">
        <v>0</v>
      </c>
      <c r="K269" s="33">
        <v>0</v>
      </c>
      <c r="L269" s="33">
        <v>0</v>
      </c>
      <c r="M269" s="33">
        <v>1.8888888888888888</v>
      </c>
      <c r="N269" s="33">
        <v>0</v>
      </c>
      <c r="O269" s="33">
        <v>4.5152722443559092E-2</v>
      </c>
      <c r="P269" s="33">
        <v>19.241666666666667</v>
      </c>
      <c r="Q269" s="33">
        <v>0</v>
      </c>
      <c r="R269" s="33">
        <v>0.4599601593625498</v>
      </c>
      <c r="S269" s="33">
        <v>0</v>
      </c>
      <c r="T269" s="33">
        <v>0</v>
      </c>
      <c r="U269" s="33">
        <v>0</v>
      </c>
      <c r="V269" s="33">
        <v>0</v>
      </c>
      <c r="W269" s="33">
        <v>0</v>
      </c>
      <c r="X269" s="33">
        <v>0</v>
      </c>
      <c r="Y269" s="33">
        <v>0</v>
      </c>
      <c r="Z269" s="33">
        <v>0</v>
      </c>
      <c r="AA269" s="33">
        <v>0</v>
      </c>
      <c r="AB269" s="33">
        <v>0</v>
      </c>
      <c r="AC269" s="33">
        <v>0</v>
      </c>
      <c r="AD269" s="33">
        <v>0</v>
      </c>
      <c r="AE269" s="33">
        <v>0</v>
      </c>
      <c r="AF269" s="33">
        <v>0</v>
      </c>
      <c r="AG269" s="33">
        <v>0</v>
      </c>
      <c r="AH269" t="s">
        <v>217</v>
      </c>
      <c r="AI269" s="34">
        <v>5</v>
      </c>
    </row>
    <row r="270" spans="1:35" x14ac:dyDescent="0.25">
      <c r="A270" t="s">
        <v>1061</v>
      </c>
      <c r="B270" t="s">
        <v>373</v>
      </c>
      <c r="C270" t="s">
        <v>769</v>
      </c>
      <c r="D270" t="s">
        <v>984</v>
      </c>
      <c r="E270" s="33">
        <v>40.788888888888891</v>
      </c>
      <c r="F270" s="33">
        <v>4.8</v>
      </c>
      <c r="G270" s="33">
        <v>4.4444444444444446E-2</v>
      </c>
      <c r="H270" s="33">
        <v>0.53111111111111109</v>
      </c>
      <c r="I270" s="33">
        <v>1.2555555555555555</v>
      </c>
      <c r="J270" s="33">
        <v>0</v>
      </c>
      <c r="K270" s="33">
        <v>0</v>
      </c>
      <c r="L270" s="33">
        <v>0.68588888888888866</v>
      </c>
      <c r="M270" s="33">
        <v>0</v>
      </c>
      <c r="N270" s="33">
        <v>5.2122222222222234</v>
      </c>
      <c r="O270" s="33">
        <v>0.12778534459275404</v>
      </c>
      <c r="P270" s="33">
        <v>0</v>
      </c>
      <c r="Q270" s="33">
        <v>7.7399999999999975</v>
      </c>
      <c r="R270" s="33">
        <v>0.18975755924816118</v>
      </c>
      <c r="S270" s="33">
        <v>4.476888888888892</v>
      </c>
      <c r="T270" s="33">
        <v>0.42655555555555558</v>
      </c>
      <c r="U270" s="33">
        <v>0</v>
      </c>
      <c r="V270" s="33">
        <v>0.12021520021792435</v>
      </c>
      <c r="W270" s="33">
        <v>0.89033333333333331</v>
      </c>
      <c r="X270" s="33">
        <v>4.8283333333333349</v>
      </c>
      <c r="Y270" s="33">
        <v>1.2333333333333334</v>
      </c>
      <c r="Z270" s="33">
        <v>0.17043857259602291</v>
      </c>
      <c r="AA270" s="33">
        <v>0</v>
      </c>
      <c r="AB270" s="33">
        <v>5.5111111111111111</v>
      </c>
      <c r="AC270" s="33">
        <v>0</v>
      </c>
      <c r="AD270" s="33">
        <v>0</v>
      </c>
      <c r="AE270" s="33">
        <v>0</v>
      </c>
      <c r="AF270" s="33">
        <v>0</v>
      </c>
      <c r="AG270" s="33">
        <v>0</v>
      </c>
      <c r="AH270" t="s">
        <v>13</v>
      </c>
      <c r="AI270" s="34">
        <v>5</v>
      </c>
    </row>
    <row r="271" spans="1:35" x14ac:dyDescent="0.25">
      <c r="A271" t="s">
        <v>1061</v>
      </c>
      <c r="B271" t="s">
        <v>468</v>
      </c>
      <c r="C271" t="s">
        <v>825</v>
      </c>
      <c r="D271" t="s">
        <v>965</v>
      </c>
      <c r="E271" s="33">
        <v>20.055555555555557</v>
      </c>
      <c r="F271" s="33">
        <v>10.466666666666667</v>
      </c>
      <c r="G271" s="33">
        <v>2.2222222222222223E-2</v>
      </c>
      <c r="H271" s="33">
        <v>0.11666666666666667</v>
      </c>
      <c r="I271" s="33">
        <v>3.3666666666666667</v>
      </c>
      <c r="J271" s="33">
        <v>0</v>
      </c>
      <c r="K271" s="33">
        <v>0</v>
      </c>
      <c r="L271" s="33">
        <v>0</v>
      </c>
      <c r="M271" s="33">
        <v>2.6231111111111107</v>
      </c>
      <c r="N271" s="33">
        <v>0</v>
      </c>
      <c r="O271" s="33">
        <v>0.13079224376731299</v>
      </c>
      <c r="P271" s="33">
        <v>2.6901111111111118</v>
      </c>
      <c r="Q271" s="33">
        <v>7.3166666666666664</v>
      </c>
      <c r="R271" s="33">
        <v>0.4989529085872576</v>
      </c>
      <c r="S271" s="33">
        <v>0</v>
      </c>
      <c r="T271" s="33">
        <v>0</v>
      </c>
      <c r="U271" s="33">
        <v>0</v>
      </c>
      <c r="V271" s="33">
        <v>0</v>
      </c>
      <c r="W271" s="33">
        <v>0</v>
      </c>
      <c r="X271" s="33">
        <v>0</v>
      </c>
      <c r="Y271" s="33">
        <v>0</v>
      </c>
      <c r="Z271" s="33">
        <v>0</v>
      </c>
      <c r="AA271" s="33">
        <v>0</v>
      </c>
      <c r="AB271" s="33">
        <v>0</v>
      </c>
      <c r="AC271" s="33">
        <v>0</v>
      </c>
      <c r="AD271" s="33">
        <v>0</v>
      </c>
      <c r="AE271" s="33">
        <v>0</v>
      </c>
      <c r="AF271" s="33">
        <v>0</v>
      </c>
      <c r="AG271" s="33">
        <v>0</v>
      </c>
      <c r="AH271" t="s">
        <v>110</v>
      </c>
      <c r="AI271" s="34">
        <v>5</v>
      </c>
    </row>
    <row r="272" spans="1:35" x14ac:dyDescent="0.25">
      <c r="A272" t="s">
        <v>1061</v>
      </c>
      <c r="B272" t="s">
        <v>565</v>
      </c>
      <c r="C272" t="s">
        <v>880</v>
      </c>
      <c r="D272" t="s">
        <v>962</v>
      </c>
      <c r="E272" s="33">
        <v>42.666666666666664</v>
      </c>
      <c r="F272" s="33">
        <v>5.6888888888888891</v>
      </c>
      <c r="G272" s="33">
        <v>0.26666666666666666</v>
      </c>
      <c r="H272" s="33">
        <v>0.26666666666666666</v>
      </c>
      <c r="I272" s="33">
        <v>0.58888888888888891</v>
      </c>
      <c r="J272" s="33">
        <v>0</v>
      </c>
      <c r="K272" s="33">
        <v>0</v>
      </c>
      <c r="L272" s="33">
        <v>3.9588888888888896</v>
      </c>
      <c r="M272" s="33">
        <v>0</v>
      </c>
      <c r="N272" s="33">
        <v>5.6888888888888891</v>
      </c>
      <c r="O272" s="33">
        <v>0.13333333333333336</v>
      </c>
      <c r="P272" s="33">
        <v>0</v>
      </c>
      <c r="Q272" s="33">
        <v>7.3694444444444445</v>
      </c>
      <c r="R272" s="33">
        <v>0.17272135416666667</v>
      </c>
      <c r="S272" s="33">
        <v>0.56011111111111112</v>
      </c>
      <c r="T272" s="33">
        <v>4.7062222222222214</v>
      </c>
      <c r="U272" s="33">
        <v>0</v>
      </c>
      <c r="V272" s="33">
        <v>0.1234296875</v>
      </c>
      <c r="W272" s="33">
        <v>0.55477777777777781</v>
      </c>
      <c r="X272" s="33">
        <v>3.2615555555555562</v>
      </c>
      <c r="Y272" s="33">
        <v>0</v>
      </c>
      <c r="Z272" s="33">
        <v>8.9445312500000027E-2</v>
      </c>
      <c r="AA272" s="33">
        <v>0</v>
      </c>
      <c r="AB272" s="33">
        <v>4.8111111111111109</v>
      </c>
      <c r="AC272" s="33">
        <v>0</v>
      </c>
      <c r="AD272" s="33">
        <v>0</v>
      </c>
      <c r="AE272" s="33">
        <v>0</v>
      </c>
      <c r="AF272" s="33">
        <v>0</v>
      </c>
      <c r="AG272" s="33">
        <v>0</v>
      </c>
      <c r="AH272" t="s">
        <v>209</v>
      </c>
      <c r="AI272" s="34">
        <v>5</v>
      </c>
    </row>
    <row r="273" spans="1:35" x14ac:dyDescent="0.25">
      <c r="A273" t="s">
        <v>1061</v>
      </c>
      <c r="B273" t="s">
        <v>538</v>
      </c>
      <c r="C273" t="s">
        <v>749</v>
      </c>
      <c r="D273" t="s">
        <v>981</v>
      </c>
      <c r="E273" s="33">
        <v>90.37777777777778</v>
      </c>
      <c r="F273" s="33">
        <v>5.4222222222222225</v>
      </c>
      <c r="G273" s="33">
        <v>0.43333333333333335</v>
      </c>
      <c r="H273" s="33">
        <v>0.49555555555555547</v>
      </c>
      <c r="I273" s="33">
        <v>6.4333333333333336</v>
      </c>
      <c r="J273" s="33">
        <v>0</v>
      </c>
      <c r="K273" s="33">
        <v>0</v>
      </c>
      <c r="L273" s="33">
        <v>6.318777777777778</v>
      </c>
      <c r="M273" s="33">
        <v>14.988888888888889</v>
      </c>
      <c r="N273" s="33">
        <v>3.0586666666666664</v>
      </c>
      <c r="O273" s="33">
        <v>0.19969018932874352</v>
      </c>
      <c r="P273" s="33">
        <v>4.8833333333333337</v>
      </c>
      <c r="Q273" s="33">
        <v>0</v>
      </c>
      <c r="R273" s="33">
        <v>5.4032456356036394E-2</v>
      </c>
      <c r="S273" s="33">
        <v>8.1795555555555577</v>
      </c>
      <c r="T273" s="33">
        <v>3.2282222222222225</v>
      </c>
      <c r="U273" s="33">
        <v>0</v>
      </c>
      <c r="V273" s="33">
        <v>0.12622326038849277</v>
      </c>
      <c r="W273" s="33">
        <v>4.4016666666666655</v>
      </c>
      <c r="X273" s="33">
        <v>7.0074444444444461</v>
      </c>
      <c r="Y273" s="33">
        <v>0</v>
      </c>
      <c r="Z273" s="33">
        <v>0.1262380132776002</v>
      </c>
      <c r="AA273" s="33">
        <v>0</v>
      </c>
      <c r="AB273" s="33">
        <v>15.5</v>
      </c>
      <c r="AC273" s="33">
        <v>0</v>
      </c>
      <c r="AD273" s="33">
        <v>0</v>
      </c>
      <c r="AE273" s="33">
        <v>0</v>
      </c>
      <c r="AF273" s="33">
        <v>0</v>
      </c>
      <c r="AG273" s="33">
        <v>0</v>
      </c>
      <c r="AH273" t="s">
        <v>182</v>
      </c>
      <c r="AI273" s="34">
        <v>5</v>
      </c>
    </row>
    <row r="274" spans="1:35" x14ac:dyDescent="0.25">
      <c r="A274" t="s">
        <v>1061</v>
      </c>
      <c r="B274" t="s">
        <v>652</v>
      </c>
      <c r="C274" t="s">
        <v>768</v>
      </c>
      <c r="D274" t="s">
        <v>983</v>
      </c>
      <c r="E274" s="33">
        <v>98.088888888888889</v>
      </c>
      <c r="F274" s="33">
        <v>5.4222222222222225</v>
      </c>
      <c r="G274" s="33">
        <v>0.72222222222222221</v>
      </c>
      <c r="H274" s="33">
        <v>0.55166666666666664</v>
      </c>
      <c r="I274" s="33">
        <v>9.4888888888888889</v>
      </c>
      <c r="J274" s="33">
        <v>0</v>
      </c>
      <c r="K274" s="33">
        <v>0</v>
      </c>
      <c r="L274" s="33">
        <v>1.3002222222222222</v>
      </c>
      <c r="M274" s="33">
        <v>15.227777777777778</v>
      </c>
      <c r="N274" s="33">
        <v>3.9822222222222252</v>
      </c>
      <c r="O274" s="33">
        <v>0.1958427729950159</v>
      </c>
      <c r="P274" s="33">
        <v>3.1888888888888891</v>
      </c>
      <c r="Q274" s="33">
        <v>0</v>
      </c>
      <c r="R274" s="33">
        <v>3.2510194834617132E-2</v>
      </c>
      <c r="S274" s="33">
        <v>7.5847777777777781</v>
      </c>
      <c r="T274" s="33">
        <v>11.424777777777775</v>
      </c>
      <c r="U274" s="33">
        <v>0</v>
      </c>
      <c r="V274" s="33">
        <v>0.19379927503398278</v>
      </c>
      <c r="W274" s="33">
        <v>9.5308888888888852</v>
      </c>
      <c r="X274" s="33">
        <v>6.8225555555555566</v>
      </c>
      <c r="Y274" s="33">
        <v>5.3555555555555552</v>
      </c>
      <c r="Z274" s="33">
        <v>0.22131966470321698</v>
      </c>
      <c r="AA274" s="33">
        <v>0</v>
      </c>
      <c r="AB274" s="33">
        <v>14.766666666666667</v>
      </c>
      <c r="AC274" s="33">
        <v>0</v>
      </c>
      <c r="AD274" s="33">
        <v>0</v>
      </c>
      <c r="AE274" s="33">
        <v>0</v>
      </c>
      <c r="AF274" s="33">
        <v>0</v>
      </c>
      <c r="AG274" s="33">
        <v>0</v>
      </c>
      <c r="AH274" t="s">
        <v>298</v>
      </c>
      <c r="AI274" s="34">
        <v>5</v>
      </c>
    </row>
    <row r="275" spans="1:35" x14ac:dyDescent="0.25">
      <c r="A275" t="s">
        <v>1061</v>
      </c>
      <c r="B275" t="s">
        <v>404</v>
      </c>
      <c r="C275" t="s">
        <v>786</v>
      </c>
      <c r="D275" t="s">
        <v>970</v>
      </c>
      <c r="E275" s="33">
        <v>48.633333333333333</v>
      </c>
      <c r="F275" s="33">
        <v>5.4222222222222225</v>
      </c>
      <c r="G275" s="33">
        <v>0</v>
      </c>
      <c r="H275" s="33">
        <v>0.12444444444444444</v>
      </c>
      <c r="I275" s="33">
        <v>1.7333333333333334</v>
      </c>
      <c r="J275" s="33">
        <v>0</v>
      </c>
      <c r="K275" s="33">
        <v>0</v>
      </c>
      <c r="L275" s="33">
        <v>0.45833333333333331</v>
      </c>
      <c r="M275" s="33">
        <v>1.3315555555555556</v>
      </c>
      <c r="N275" s="33">
        <v>0</v>
      </c>
      <c r="O275" s="33">
        <v>2.7379483664610463E-2</v>
      </c>
      <c r="P275" s="33">
        <v>10.620999999999999</v>
      </c>
      <c r="Q275" s="33">
        <v>6.3055555555555554</v>
      </c>
      <c r="R275" s="33">
        <v>0.34804432259538493</v>
      </c>
      <c r="S275" s="33">
        <v>1.399777777777778</v>
      </c>
      <c r="T275" s="33">
        <v>1.9038888888888887</v>
      </c>
      <c r="U275" s="33">
        <v>0</v>
      </c>
      <c r="V275" s="33">
        <v>6.7930089102124738E-2</v>
      </c>
      <c r="W275" s="33">
        <v>1.443777777777778</v>
      </c>
      <c r="X275" s="33">
        <v>2.377333333333334</v>
      </c>
      <c r="Y275" s="33">
        <v>0</v>
      </c>
      <c r="Z275" s="33">
        <v>7.8569796664382019E-2</v>
      </c>
      <c r="AA275" s="33">
        <v>0</v>
      </c>
      <c r="AB275" s="33">
        <v>0</v>
      </c>
      <c r="AC275" s="33">
        <v>0</v>
      </c>
      <c r="AD275" s="33">
        <v>0</v>
      </c>
      <c r="AE275" s="33">
        <v>0</v>
      </c>
      <c r="AF275" s="33">
        <v>0</v>
      </c>
      <c r="AG275" s="33">
        <v>0</v>
      </c>
      <c r="AH275" t="s">
        <v>44</v>
      </c>
      <c r="AI275" s="34">
        <v>5</v>
      </c>
    </row>
    <row r="276" spans="1:35" x14ac:dyDescent="0.25">
      <c r="A276" t="s">
        <v>1061</v>
      </c>
      <c r="B276" t="s">
        <v>668</v>
      </c>
      <c r="C276" t="s">
        <v>860</v>
      </c>
      <c r="D276" t="s">
        <v>1022</v>
      </c>
      <c r="E276" s="33">
        <v>31.955555555555556</v>
      </c>
      <c r="F276" s="33">
        <v>4.177777777777778</v>
      </c>
      <c r="G276" s="33">
        <v>0</v>
      </c>
      <c r="H276" s="33">
        <v>0</v>
      </c>
      <c r="I276" s="33">
        <v>0</v>
      </c>
      <c r="J276" s="33">
        <v>0</v>
      </c>
      <c r="K276" s="33">
        <v>0</v>
      </c>
      <c r="L276" s="33">
        <v>0</v>
      </c>
      <c r="M276" s="33">
        <v>1.0249999999999999</v>
      </c>
      <c r="N276" s="33">
        <v>5.4694444444444441</v>
      </c>
      <c r="O276" s="33">
        <v>0.20323365785813627</v>
      </c>
      <c r="P276" s="33">
        <v>5.177777777777778</v>
      </c>
      <c r="Q276" s="33">
        <v>7.1027777777777779</v>
      </c>
      <c r="R276" s="33">
        <v>0.38430111265646727</v>
      </c>
      <c r="S276" s="33">
        <v>0</v>
      </c>
      <c r="T276" s="33">
        <v>0</v>
      </c>
      <c r="U276" s="33">
        <v>0</v>
      </c>
      <c r="V276" s="33">
        <v>0</v>
      </c>
      <c r="W276" s="33">
        <v>0</v>
      </c>
      <c r="X276" s="33">
        <v>0</v>
      </c>
      <c r="Y276" s="33">
        <v>0</v>
      </c>
      <c r="Z276" s="33">
        <v>0</v>
      </c>
      <c r="AA276" s="33">
        <v>0</v>
      </c>
      <c r="AB276" s="33">
        <v>0</v>
      </c>
      <c r="AC276" s="33">
        <v>0</v>
      </c>
      <c r="AD276" s="33">
        <v>0</v>
      </c>
      <c r="AE276" s="33">
        <v>0</v>
      </c>
      <c r="AF276" s="33">
        <v>0</v>
      </c>
      <c r="AG276" s="33">
        <v>0</v>
      </c>
      <c r="AH276" t="s">
        <v>314</v>
      </c>
      <c r="AI276" s="34">
        <v>5</v>
      </c>
    </row>
    <row r="277" spans="1:35" x14ac:dyDescent="0.25">
      <c r="A277" t="s">
        <v>1061</v>
      </c>
      <c r="B277" t="s">
        <v>706</v>
      </c>
      <c r="C277" t="s">
        <v>748</v>
      </c>
      <c r="D277" t="s">
        <v>983</v>
      </c>
      <c r="E277" s="33">
        <v>11.166666666666666</v>
      </c>
      <c r="F277" s="33">
        <v>1.3222222222222222</v>
      </c>
      <c r="G277" s="33">
        <v>0</v>
      </c>
      <c r="H277" s="33">
        <v>0</v>
      </c>
      <c r="I277" s="33">
        <v>0</v>
      </c>
      <c r="J277" s="33">
        <v>0</v>
      </c>
      <c r="K277" s="33">
        <v>0</v>
      </c>
      <c r="L277" s="33">
        <v>0</v>
      </c>
      <c r="M277" s="33">
        <v>0</v>
      </c>
      <c r="N277" s="33">
        <v>0</v>
      </c>
      <c r="O277" s="33">
        <v>0</v>
      </c>
      <c r="P277" s="33">
        <v>4.1772222222222206</v>
      </c>
      <c r="Q277" s="33">
        <v>0</v>
      </c>
      <c r="R277" s="33">
        <v>0.37407960199004964</v>
      </c>
      <c r="S277" s="33">
        <v>0</v>
      </c>
      <c r="T277" s="33">
        <v>0</v>
      </c>
      <c r="U277" s="33">
        <v>0</v>
      </c>
      <c r="V277" s="33">
        <v>0</v>
      </c>
      <c r="W277" s="33">
        <v>0</v>
      </c>
      <c r="X277" s="33">
        <v>0</v>
      </c>
      <c r="Y277" s="33">
        <v>0</v>
      </c>
      <c r="Z277" s="33">
        <v>0</v>
      </c>
      <c r="AA277" s="33">
        <v>0</v>
      </c>
      <c r="AB277" s="33">
        <v>0</v>
      </c>
      <c r="AC277" s="33">
        <v>0</v>
      </c>
      <c r="AD277" s="33">
        <v>0</v>
      </c>
      <c r="AE277" s="33">
        <v>0</v>
      </c>
      <c r="AF277" s="33">
        <v>0</v>
      </c>
      <c r="AG277" s="33">
        <v>0</v>
      </c>
      <c r="AH277" t="s">
        <v>353</v>
      </c>
      <c r="AI277" s="34">
        <v>5</v>
      </c>
    </row>
    <row r="278" spans="1:35" x14ac:dyDescent="0.25">
      <c r="A278" t="s">
        <v>1061</v>
      </c>
      <c r="B278" t="s">
        <v>389</v>
      </c>
      <c r="C278" t="s">
        <v>776</v>
      </c>
      <c r="D278" t="s">
        <v>990</v>
      </c>
      <c r="E278" s="33">
        <v>141.34444444444443</v>
      </c>
      <c r="F278" s="33">
        <v>5.333333333333333</v>
      </c>
      <c r="G278" s="33">
        <v>0</v>
      </c>
      <c r="H278" s="33">
        <v>0</v>
      </c>
      <c r="I278" s="33">
        <v>5.333333333333333</v>
      </c>
      <c r="J278" s="33">
        <v>0</v>
      </c>
      <c r="K278" s="33">
        <v>0</v>
      </c>
      <c r="L278" s="33">
        <v>0</v>
      </c>
      <c r="M278" s="33">
        <v>40.237555555555559</v>
      </c>
      <c r="N278" s="33">
        <v>5.6</v>
      </c>
      <c r="O278" s="33">
        <v>0.32429683201006215</v>
      </c>
      <c r="P278" s="33">
        <v>9.4277777777777771</v>
      </c>
      <c r="Q278" s="33">
        <v>20.31111111111111</v>
      </c>
      <c r="R278" s="33">
        <v>0.21040012577627545</v>
      </c>
      <c r="S278" s="33">
        <v>0</v>
      </c>
      <c r="T278" s="33">
        <v>0</v>
      </c>
      <c r="U278" s="33">
        <v>0</v>
      </c>
      <c r="V278" s="33">
        <v>0</v>
      </c>
      <c r="W278" s="33">
        <v>26.575444444444443</v>
      </c>
      <c r="X278" s="33">
        <v>0</v>
      </c>
      <c r="Y278" s="33">
        <v>0</v>
      </c>
      <c r="Z278" s="33">
        <v>0.18801902366166182</v>
      </c>
      <c r="AA278" s="33">
        <v>0</v>
      </c>
      <c r="AB278" s="33">
        <v>0</v>
      </c>
      <c r="AC278" s="33">
        <v>0</v>
      </c>
      <c r="AD278" s="33">
        <v>0</v>
      </c>
      <c r="AE278" s="33">
        <v>0</v>
      </c>
      <c r="AF278" s="33">
        <v>0</v>
      </c>
      <c r="AG278" s="33">
        <v>0</v>
      </c>
      <c r="AH278" t="s">
        <v>29</v>
      </c>
      <c r="AI278" s="34">
        <v>5</v>
      </c>
    </row>
    <row r="279" spans="1:35" x14ac:dyDescent="0.25">
      <c r="A279" t="s">
        <v>1061</v>
      </c>
      <c r="B279" t="s">
        <v>564</v>
      </c>
      <c r="C279" t="s">
        <v>719</v>
      </c>
      <c r="D279" t="s">
        <v>1021</v>
      </c>
      <c r="E279" s="33">
        <v>39.922222222222224</v>
      </c>
      <c r="F279" s="33">
        <v>4.0888888888888886</v>
      </c>
      <c r="G279" s="33">
        <v>3.3333333333333333E-2</v>
      </c>
      <c r="H279" s="33">
        <v>0.23777777777777775</v>
      </c>
      <c r="I279" s="33">
        <v>0.2</v>
      </c>
      <c r="J279" s="33">
        <v>0</v>
      </c>
      <c r="K279" s="33">
        <v>0</v>
      </c>
      <c r="L279" s="33">
        <v>0.51677777777777778</v>
      </c>
      <c r="M279" s="33">
        <v>5.6888888888888891</v>
      </c>
      <c r="N279" s="33">
        <v>10.552777777777777</v>
      </c>
      <c r="O279" s="33">
        <v>0.40683273030893402</v>
      </c>
      <c r="P279" s="33">
        <v>9.344444444444445</v>
      </c>
      <c r="Q279" s="33">
        <v>8.9138888888888896</v>
      </c>
      <c r="R279" s="33">
        <v>0.45734762037294735</v>
      </c>
      <c r="S279" s="33">
        <v>2.3788888888888886</v>
      </c>
      <c r="T279" s="33">
        <v>1.2661111111111114</v>
      </c>
      <c r="U279" s="33">
        <v>0</v>
      </c>
      <c r="V279" s="33">
        <v>9.1302532702477041E-2</v>
      </c>
      <c r="W279" s="33">
        <v>0.9850000000000001</v>
      </c>
      <c r="X279" s="33">
        <v>3.0336666666666665</v>
      </c>
      <c r="Y279" s="33">
        <v>0</v>
      </c>
      <c r="Z279" s="33">
        <v>0.10066239910937934</v>
      </c>
      <c r="AA279" s="33">
        <v>0</v>
      </c>
      <c r="AB279" s="33">
        <v>0</v>
      </c>
      <c r="AC279" s="33">
        <v>0</v>
      </c>
      <c r="AD279" s="33">
        <v>0</v>
      </c>
      <c r="AE279" s="33">
        <v>0</v>
      </c>
      <c r="AF279" s="33">
        <v>0</v>
      </c>
      <c r="AG279" s="33">
        <v>0</v>
      </c>
      <c r="AH279" t="s">
        <v>208</v>
      </c>
      <c r="AI279" s="34">
        <v>5</v>
      </c>
    </row>
    <row r="280" spans="1:35" x14ac:dyDescent="0.25">
      <c r="A280" t="s">
        <v>1061</v>
      </c>
      <c r="B280" t="s">
        <v>435</v>
      </c>
      <c r="C280" t="s">
        <v>806</v>
      </c>
      <c r="D280" t="s">
        <v>979</v>
      </c>
      <c r="E280" s="33">
        <v>82.555555555555557</v>
      </c>
      <c r="F280" s="33">
        <v>4.8111111111111109</v>
      </c>
      <c r="G280" s="33">
        <v>0.26666666666666666</v>
      </c>
      <c r="H280" s="33">
        <v>0.81666666666666665</v>
      </c>
      <c r="I280" s="33">
        <v>2.588888888888889</v>
      </c>
      <c r="J280" s="33">
        <v>0</v>
      </c>
      <c r="K280" s="33">
        <v>0</v>
      </c>
      <c r="L280" s="33">
        <v>3.9049999999999998</v>
      </c>
      <c r="M280" s="33">
        <v>5.416666666666667</v>
      </c>
      <c r="N280" s="33">
        <v>5.6415555555555548</v>
      </c>
      <c r="O280" s="33">
        <v>0.13394885598923284</v>
      </c>
      <c r="P280" s="33">
        <v>5.791666666666667</v>
      </c>
      <c r="Q280" s="33">
        <v>13.291666666666666</v>
      </c>
      <c r="R280" s="33">
        <v>0.23115746971736204</v>
      </c>
      <c r="S280" s="33">
        <v>6.681111111111111</v>
      </c>
      <c r="T280" s="33">
        <v>7.8058888888888882</v>
      </c>
      <c r="U280" s="33">
        <v>0</v>
      </c>
      <c r="V280" s="33">
        <v>0.17548183041722742</v>
      </c>
      <c r="W280" s="33">
        <v>4.442555555555554</v>
      </c>
      <c r="X280" s="33">
        <v>8.302888888888889</v>
      </c>
      <c r="Y280" s="33">
        <v>0</v>
      </c>
      <c r="Z280" s="33">
        <v>0.15438627187079407</v>
      </c>
      <c r="AA280" s="33">
        <v>0</v>
      </c>
      <c r="AB280" s="33">
        <v>0</v>
      </c>
      <c r="AC280" s="33">
        <v>0</v>
      </c>
      <c r="AD280" s="33">
        <v>0</v>
      </c>
      <c r="AE280" s="33">
        <v>0</v>
      </c>
      <c r="AF280" s="33">
        <v>0</v>
      </c>
      <c r="AG280" s="33">
        <v>0</v>
      </c>
      <c r="AH280" t="s">
        <v>77</v>
      </c>
      <c r="AI280" s="34">
        <v>5</v>
      </c>
    </row>
    <row r="281" spans="1:35" x14ac:dyDescent="0.25">
      <c r="A281" t="s">
        <v>1061</v>
      </c>
      <c r="B281" t="s">
        <v>368</v>
      </c>
      <c r="C281" t="s">
        <v>749</v>
      </c>
      <c r="D281" t="s">
        <v>981</v>
      </c>
      <c r="E281" s="33">
        <v>72.444444444444443</v>
      </c>
      <c r="F281" s="33">
        <v>6.5777777777777775</v>
      </c>
      <c r="G281" s="33">
        <v>5.5555555555555552E-2</v>
      </c>
      <c r="H281" s="33">
        <v>0.1088888888888889</v>
      </c>
      <c r="I281" s="33">
        <v>0.73333333333333328</v>
      </c>
      <c r="J281" s="33">
        <v>0</v>
      </c>
      <c r="K281" s="33">
        <v>0</v>
      </c>
      <c r="L281" s="33">
        <v>3.063333333333333</v>
      </c>
      <c r="M281" s="33">
        <v>0</v>
      </c>
      <c r="N281" s="33">
        <v>5.6888888888888891</v>
      </c>
      <c r="O281" s="33">
        <v>7.8527607361963195E-2</v>
      </c>
      <c r="P281" s="33">
        <v>5.6888888888888891</v>
      </c>
      <c r="Q281" s="33">
        <v>14.334444444444443</v>
      </c>
      <c r="R281" s="33">
        <v>0.27639570552147241</v>
      </c>
      <c r="S281" s="33">
        <v>5.4033333333333351</v>
      </c>
      <c r="T281" s="33">
        <v>0</v>
      </c>
      <c r="U281" s="33">
        <v>4.2555555555555555</v>
      </c>
      <c r="V281" s="33">
        <v>0.13332822085889573</v>
      </c>
      <c r="W281" s="33">
        <v>6.9116666666666697</v>
      </c>
      <c r="X281" s="33">
        <v>0</v>
      </c>
      <c r="Y281" s="33">
        <v>2.4777777777777779</v>
      </c>
      <c r="Z281" s="33">
        <v>0.1296088957055215</v>
      </c>
      <c r="AA281" s="33">
        <v>0</v>
      </c>
      <c r="AB281" s="33">
        <v>0</v>
      </c>
      <c r="AC281" s="33">
        <v>0</v>
      </c>
      <c r="AD281" s="33">
        <v>0</v>
      </c>
      <c r="AE281" s="33">
        <v>0</v>
      </c>
      <c r="AF281" s="33">
        <v>0</v>
      </c>
      <c r="AG281" s="33">
        <v>0</v>
      </c>
      <c r="AH281" t="s">
        <v>8</v>
      </c>
      <c r="AI281" s="34">
        <v>5</v>
      </c>
    </row>
    <row r="282" spans="1:35" x14ac:dyDescent="0.25">
      <c r="A282" t="s">
        <v>1061</v>
      </c>
      <c r="B282" t="s">
        <v>496</v>
      </c>
      <c r="C282" t="s">
        <v>725</v>
      </c>
      <c r="D282" t="s">
        <v>978</v>
      </c>
      <c r="E282" s="33">
        <v>109.14444444444445</v>
      </c>
      <c r="F282" s="33">
        <v>4.4888888888888889</v>
      </c>
      <c r="G282" s="33">
        <v>0.28888888888888886</v>
      </c>
      <c r="H282" s="33">
        <v>0.7583333333333333</v>
      </c>
      <c r="I282" s="33">
        <v>7.6111111111111107</v>
      </c>
      <c r="J282" s="33">
        <v>0</v>
      </c>
      <c r="K282" s="33">
        <v>0</v>
      </c>
      <c r="L282" s="33">
        <v>1.3667777777777779</v>
      </c>
      <c r="M282" s="33">
        <v>6.2666666666666666</v>
      </c>
      <c r="N282" s="33">
        <v>14.621777777777776</v>
      </c>
      <c r="O282" s="33">
        <v>0.19138348773287181</v>
      </c>
      <c r="P282" s="33">
        <v>24.877777777777776</v>
      </c>
      <c r="Q282" s="33">
        <v>36.88333333333329</v>
      </c>
      <c r="R282" s="33">
        <v>0.56586582510434646</v>
      </c>
      <c r="S282" s="33">
        <v>3.3560000000000016</v>
      </c>
      <c r="T282" s="33">
        <v>7.7201111111111116</v>
      </c>
      <c r="U282" s="33">
        <v>0</v>
      </c>
      <c r="V282" s="33">
        <v>0.10148121755064647</v>
      </c>
      <c r="W282" s="33">
        <v>3.080222222222222</v>
      </c>
      <c r="X282" s="33">
        <v>9.4852222222222231</v>
      </c>
      <c r="Y282" s="33">
        <v>0.51111111111111107</v>
      </c>
      <c r="Z282" s="33">
        <v>0.11980963045912654</v>
      </c>
      <c r="AA282" s="33">
        <v>0</v>
      </c>
      <c r="AB282" s="33">
        <v>5.4222222222222225</v>
      </c>
      <c r="AC282" s="33">
        <v>0</v>
      </c>
      <c r="AD282" s="33">
        <v>0</v>
      </c>
      <c r="AE282" s="33">
        <v>0</v>
      </c>
      <c r="AF282" s="33">
        <v>0</v>
      </c>
      <c r="AG282" s="33">
        <v>0</v>
      </c>
      <c r="AH282" t="s">
        <v>138</v>
      </c>
      <c r="AI282" s="34">
        <v>5</v>
      </c>
    </row>
    <row r="283" spans="1:35" x14ac:dyDescent="0.25">
      <c r="A283" t="s">
        <v>1061</v>
      </c>
      <c r="B283" t="s">
        <v>496</v>
      </c>
      <c r="C283" t="s">
        <v>832</v>
      </c>
      <c r="D283" t="s">
        <v>1001</v>
      </c>
      <c r="E283" s="33">
        <v>20.033333333333335</v>
      </c>
      <c r="F283" s="33">
        <v>1.8222222222222222</v>
      </c>
      <c r="G283" s="33">
        <v>0.14444444444444443</v>
      </c>
      <c r="H283" s="33">
        <v>0.71666666666666667</v>
      </c>
      <c r="I283" s="33">
        <v>8.7333333333333325</v>
      </c>
      <c r="J283" s="33">
        <v>0</v>
      </c>
      <c r="K283" s="33">
        <v>0</v>
      </c>
      <c r="L283" s="33">
        <v>2.0553333333333343</v>
      </c>
      <c r="M283" s="33">
        <v>5.4222222222222225</v>
      </c>
      <c r="N283" s="33">
        <v>0</v>
      </c>
      <c r="O283" s="33">
        <v>0.27066001109262339</v>
      </c>
      <c r="P283" s="33">
        <v>0</v>
      </c>
      <c r="Q283" s="33">
        <v>5.5794444444444453</v>
      </c>
      <c r="R283" s="33">
        <v>0.27850804215196895</v>
      </c>
      <c r="S283" s="33">
        <v>3.829444444444444</v>
      </c>
      <c r="T283" s="33">
        <v>8.429666666666666</v>
      </c>
      <c r="U283" s="33">
        <v>0</v>
      </c>
      <c r="V283" s="33">
        <v>0.61193566278424838</v>
      </c>
      <c r="W283" s="33">
        <v>2.7801111111111103</v>
      </c>
      <c r="X283" s="33">
        <v>8.4766666666666666</v>
      </c>
      <c r="Y283" s="33">
        <v>0.25555555555555554</v>
      </c>
      <c r="Z283" s="33">
        <v>0.5746589018302829</v>
      </c>
      <c r="AA283" s="33">
        <v>0</v>
      </c>
      <c r="AB283" s="33">
        <v>0</v>
      </c>
      <c r="AC283" s="33">
        <v>0</v>
      </c>
      <c r="AD283" s="33">
        <v>0</v>
      </c>
      <c r="AE283" s="33">
        <v>0</v>
      </c>
      <c r="AF283" s="33">
        <v>0</v>
      </c>
      <c r="AG283" s="33">
        <v>0</v>
      </c>
      <c r="AH283" t="s">
        <v>342</v>
      </c>
      <c r="AI283" s="34">
        <v>5</v>
      </c>
    </row>
    <row r="284" spans="1:35" x14ac:dyDescent="0.25">
      <c r="A284" t="s">
        <v>1061</v>
      </c>
      <c r="B284" t="s">
        <v>454</v>
      </c>
      <c r="C284" t="s">
        <v>817</v>
      </c>
      <c r="D284" t="s">
        <v>1005</v>
      </c>
      <c r="E284" s="33">
        <v>45.12222222222222</v>
      </c>
      <c r="F284" s="33">
        <v>27.977777777777778</v>
      </c>
      <c r="G284" s="33">
        <v>0.26666666666666666</v>
      </c>
      <c r="H284" s="33">
        <v>0.18333333333333332</v>
      </c>
      <c r="I284" s="33">
        <v>0.83333333333333337</v>
      </c>
      <c r="J284" s="33">
        <v>0</v>
      </c>
      <c r="K284" s="33">
        <v>0</v>
      </c>
      <c r="L284" s="33">
        <v>0</v>
      </c>
      <c r="M284" s="33">
        <v>5.0388888888888888</v>
      </c>
      <c r="N284" s="33">
        <v>0</v>
      </c>
      <c r="O284" s="33">
        <v>0.11167200196995813</v>
      </c>
      <c r="P284" s="33">
        <v>27.094444444444445</v>
      </c>
      <c r="Q284" s="33">
        <v>0</v>
      </c>
      <c r="R284" s="33">
        <v>0.60046786505786753</v>
      </c>
      <c r="S284" s="33">
        <v>8.9583333333333339</v>
      </c>
      <c r="T284" s="33">
        <v>3.875</v>
      </c>
      <c r="U284" s="33">
        <v>0</v>
      </c>
      <c r="V284" s="33">
        <v>0.28441270622999265</v>
      </c>
      <c r="W284" s="33">
        <v>8.5027777777777782</v>
      </c>
      <c r="X284" s="33">
        <v>4.2444444444444445</v>
      </c>
      <c r="Y284" s="33">
        <v>0</v>
      </c>
      <c r="Z284" s="33">
        <v>0.28250430928342779</v>
      </c>
      <c r="AA284" s="33">
        <v>0</v>
      </c>
      <c r="AB284" s="33">
        <v>0</v>
      </c>
      <c r="AC284" s="33">
        <v>0</v>
      </c>
      <c r="AD284" s="33">
        <v>0</v>
      </c>
      <c r="AE284" s="33">
        <v>0</v>
      </c>
      <c r="AF284" s="33">
        <v>0</v>
      </c>
      <c r="AG284" s="33">
        <v>0</v>
      </c>
      <c r="AH284" t="s">
        <v>96</v>
      </c>
      <c r="AI284" s="34">
        <v>5</v>
      </c>
    </row>
    <row r="285" spans="1:35" x14ac:dyDescent="0.25">
      <c r="A285" t="s">
        <v>1061</v>
      </c>
      <c r="B285" t="s">
        <v>569</v>
      </c>
      <c r="C285" t="s">
        <v>785</v>
      </c>
      <c r="D285" t="s">
        <v>992</v>
      </c>
      <c r="E285" s="33">
        <v>46.344444444444441</v>
      </c>
      <c r="F285" s="33">
        <v>3.9333333333333331</v>
      </c>
      <c r="G285" s="33">
        <v>0.28888888888888886</v>
      </c>
      <c r="H285" s="33">
        <v>0.31111111111111112</v>
      </c>
      <c r="I285" s="33">
        <v>1.3222222222222222</v>
      </c>
      <c r="J285" s="33">
        <v>0</v>
      </c>
      <c r="K285" s="33">
        <v>0</v>
      </c>
      <c r="L285" s="33">
        <v>0.05</v>
      </c>
      <c r="M285" s="33">
        <v>0</v>
      </c>
      <c r="N285" s="33">
        <v>0</v>
      </c>
      <c r="O285" s="33">
        <v>0</v>
      </c>
      <c r="P285" s="33">
        <v>7.6975555555555548</v>
      </c>
      <c r="Q285" s="33">
        <v>0</v>
      </c>
      <c r="R285" s="33">
        <v>0.16609446175976983</v>
      </c>
      <c r="S285" s="33">
        <v>2.9096666666666673</v>
      </c>
      <c r="T285" s="33">
        <v>0.32411111111111113</v>
      </c>
      <c r="U285" s="33">
        <v>0</v>
      </c>
      <c r="V285" s="33">
        <v>6.9777031886837704E-2</v>
      </c>
      <c r="W285" s="33">
        <v>4.5902222222222226</v>
      </c>
      <c r="X285" s="33">
        <v>0.62444444444444436</v>
      </c>
      <c r="Y285" s="33">
        <v>0</v>
      </c>
      <c r="Z285" s="33">
        <v>0.11251977942939345</v>
      </c>
      <c r="AA285" s="33">
        <v>0</v>
      </c>
      <c r="AB285" s="33">
        <v>0</v>
      </c>
      <c r="AC285" s="33">
        <v>0</v>
      </c>
      <c r="AD285" s="33">
        <v>0</v>
      </c>
      <c r="AE285" s="33">
        <v>0</v>
      </c>
      <c r="AF285" s="33">
        <v>0</v>
      </c>
      <c r="AG285" s="33">
        <v>0</v>
      </c>
      <c r="AH285" t="s">
        <v>213</v>
      </c>
      <c r="AI285" s="34">
        <v>5</v>
      </c>
    </row>
    <row r="286" spans="1:35" x14ac:dyDescent="0.25">
      <c r="A286" t="s">
        <v>1061</v>
      </c>
      <c r="B286" t="s">
        <v>359</v>
      </c>
      <c r="C286" t="s">
        <v>805</v>
      </c>
      <c r="D286" t="s">
        <v>1003</v>
      </c>
      <c r="E286" s="33">
        <v>44.344444444444441</v>
      </c>
      <c r="F286" s="33">
        <v>5.6</v>
      </c>
      <c r="G286" s="33">
        <v>0</v>
      </c>
      <c r="H286" s="33">
        <v>0</v>
      </c>
      <c r="I286" s="33">
        <v>2.4888888888888889</v>
      </c>
      <c r="J286" s="33">
        <v>0</v>
      </c>
      <c r="K286" s="33">
        <v>0</v>
      </c>
      <c r="L286" s="33">
        <v>0</v>
      </c>
      <c r="M286" s="33">
        <v>0</v>
      </c>
      <c r="N286" s="33">
        <v>0</v>
      </c>
      <c r="O286" s="33">
        <v>0</v>
      </c>
      <c r="P286" s="33">
        <v>0</v>
      </c>
      <c r="Q286" s="33">
        <v>0</v>
      </c>
      <c r="R286" s="33">
        <v>0</v>
      </c>
      <c r="S286" s="33">
        <v>0.23055555555555557</v>
      </c>
      <c r="T286" s="33">
        <v>1.4</v>
      </c>
      <c r="U286" s="33">
        <v>0</v>
      </c>
      <c r="V286" s="33">
        <v>3.677023302430469E-2</v>
      </c>
      <c r="W286" s="33">
        <v>1.288888888888889</v>
      </c>
      <c r="X286" s="33">
        <v>0</v>
      </c>
      <c r="Y286" s="33">
        <v>0</v>
      </c>
      <c r="Z286" s="33">
        <v>2.9065397143573042E-2</v>
      </c>
      <c r="AA286" s="33">
        <v>0</v>
      </c>
      <c r="AB286" s="33">
        <v>0</v>
      </c>
      <c r="AC286" s="33">
        <v>0</v>
      </c>
      <c r="AD286" s="33">
        <v>0</v>
      </c>
      <c r="AE286" s="33">
        <v>0</v>
      </c>
      <c r="AF286" s="33">
        <v>0</v>
      </c>
      <c r="AG286" s="33">
        <v>0</v>
      </c>
      <c r="AH286" t="s">
        <v>75</v>
      </c>
      <c r="AI286" s="34">
        <v>5</v>
      </c>
    </row>
    <row r="287" spans="1:35" x14ac:dyDescent="0.25">
      <c r="A287" t="s">
        <v>1061</v>
      </c>
      <c r="B287" t="s">
        <v>675</v>
      </c>
      <c r="C287" t="s">
        <v>880</v>
      </c>
      <c r="D287" t="s">
        <v>962</v>
      </c>
      <c r="E287" s="33">
        <v>96.511111111111106</v>
      </c>
      <c r="F287" s="33">
        <v>8.3555555555555561</v>
      </c>
      <c r="G287" s="33">
        <v>0.14444444444444443</v>
      </c>
      <c r="H287" s="33">
        <v>0</v>
      </c>
      <c r="I287" s="33">
        <v>3.4666666666666668</v>
      </c>
      <c r="J287" s="33">
        <v>0</v>
      </c>
      <c r="K287" s="33">
        <v>0</v>
      </c>
      <c r="L287" s="33">
        <v>4.7645555555555559</v>
      </c>
      <c r="M287" s="33">
        <v>19.041666666666668</v>
      </c>
      <c r="N287" s="33">
        <v>0</v>
      </c>
      <c r="O287" s="33">
        <v>0.19730025328114209</v>
      </c>
      <c r="P287" s="33">
        <v>20.305555555555557</v>
      </c>
      <c r="Q287" s="33">
        <v>1.4222222222222223</v>
      </c>
      <c r="R287" s="33">
        <v>0.22513239696062631</v>
      </c>
      <c r="S287" s="33">
        <v>27.84366666666666</v>
      </c>
      <c r="T287" s="33">
        <v>20.277888888888892</v>
      </c>
      <c r="U287" s="33">
        <v>0</v>
      </c>
      <c r="V287" s="33">
        <v>0.49861155883030162</v>
      </c>
      <c r="W287" s="33">
        <v>28.533888888888892</v>
      </c>
      <c r="X287" s="33">
        <v>27.478555555555563</v>
      </c>
      <c r="Y287" s="33">
        <v>5.5111111111111111</v>
      </c>
      <c r="Z287" s="33">
        <v>0.63747639880267115</v>
      </c>
      <c r="AA287" s="33">
        <v>0</v>
      </c>
      <c r="AB287" s="33">
        <v>0</v>
      </c>
      <c r="AC287" s="33">
        <v>0</v>
      </c>
      <c r="AD287" s="33">
        <v>0</v>
      </c>
      <c r="AE287" s="33">
        <v>0</v>
      </c>
      <c r="AF287" s="33">
        <v>0</v>
      </c>
      <c r="AG287" s="33">
        <v>0</v>
      </c>
      <c r="AH287" t="s">
        <v>321</v>
      </c>
      <c r="AI287" s="34">
        <v>5</v>
      </c>
    </row>
    <row r="288" spans="1:35" x14ac:dyDescent="0.25">
      <c r="A288" t="s">
        <v>1061</v>
      </c>
      <c r="B288" t="s">
        <v>535</v>
      </c>
      <c r="C288" t="s">
        <v>721</v>
      </c>
      <c r="D288" t="s">
        <v>970</v>
      </c>
      <c r="E288" s="33">
        <v>54.166666666666664</v>
      </c>
      <c r="F288" s="33">
        <v>3.3111111111111109</v>
      </c>
      <c r="G288" s="33">
        <v>1.1111111111111112E-2</v>
      </c>
      <c r="H288" s="33">
        <v>0.29444444444444445</v>
      </c>
      <c r="I288" s="33">
        <v>1.0444444444444445</v>
      </c>
      <c r="J288" s="33">
        <v>0</v>
      </c>
      <c r="K288" s="33">
        <v>0</v>
      </c>
      <c r="L288" s="33">
        <v>0.11388888888888889</v>
      </c>
      <c r="M288" s="33">
        <v>3.9916666666666667</v>
      </c>
      <c r="N288" s="33">
        <v>0</v>
      </c>
      <c r="O288" s="33">
        <v>7.3692307692307696E-2</v>
      </c>
      <c r="P288" s="33">
        <v>0</v>
      </c>
      <c r="Q288" s="33">
        <v>26.891666666666666</v>
      </c>
      <c r="R288" s="33">
        <v>0.49646153846153845</v>
      </c>
      <c r="S288" s="33">
        <v>0.64444444444444449</v>
      </c>
      <c r="T288" s="33">
        <v>2.1222222222222222</v>
      </c>
      <c r="U288" s="33">
        <v>0</v>
      </c>
      <c r="V288" s="33">
        <v>5.1076923076923075E-2</v>
      </c>
      <c r="W288" s="33">
        <v>0.58888888888888891</v>
      </c>
      <c r="X288" s="33">
        <v>2.7527777777777778</v>
      </c>
      <c r="Y288" s="33">
        <v>0</v>
      </c>
      <c r="Z288" s="33">
        <v>6.1692307692307699E-2</v>
      </c>
      <c r="AA288" s="33">
        <v>0.16666666666666666</v>
      </c>
      <c r="AB288" s="33">
        <v>2.8333333333333335</v>
      </c>
      <c r="AC288" s="33">
        <v>0</v>
      </c>
      <c r="AD288" s="33">
        <v>0</v>
      </c>
      <c r="AE288" s="33">
        <v>0</v>
      </c>
      <c r="AF288" s="33">
        <v>0</v>
      </c>
      <c r="AG288" s="33">
        <v>0</v>
      </c>
      <c r="AH288" t="s">
        <v>179</v>
      </c>
      <c r="AI288" s="34">
        <v>5</v>
      </c>
    </row>
    <row r="289" spans="1:35" x14ac:dyDescent="0.25">
      <c r="A289" t="s">
        <v>1061</v>
      </c>
      <c r="B289" t="s">
        <v>484</v>
      </c>
      <c r="C289" t="s">
        <v>835</v>
      </c>
      <c r="D289" t="s">
        <v>1012</v>
      </c>
      <c r="E289" s="33">
        <v>30.6</v>
      </c>
      <c r="F289" s="33">
        <v>5.2111111111111112</v>
      </c>
      <c r="G289" s="33">
        <v>1.1111111111111112E-2</v>
      </c>
      <c r="H289" s="33">
        <v>0.40833333333333333</v>
      </c>
      <c r="I289" s="33">
        <v>0.97777777777777775</v>
      </c>
      <c r="J289" s="33">
        <v>0</v>
      </c>
      <c r="K289" s="33">
        <v>0</v>
      </c>
      <c r="L289" s="33">
        <v>0.16688888888888889</v>
      </c>
      <c r="M289" s="33">
        <v>0.16111111111111112</v>
      </c>
      <c r="N289" s="33">
        <v>0</v>
      </c>
      <c r="O289" s="33">
        <v>5.2650689905591871E-3</v>
      </c>
      <c r="P289" s="33">
        <v>0</v>
      </c>
      <c r="Q289" s="33">
        <v>10.882222222222222</v>
      </c>
      <c r="R289" s="33">
        <v>0.35562817719680462</v>
      </c>
      <c r="S289" s="33">
        <v>0.82577777777777772</v>
      </c>
      <c r="T289" s="33">
        <v>1.5127777777777776</v>
      </c>
      <c r="U289" s="33">
        <v>0</v>
      </c>
      <c r="V289" s="33">
        <v>7.6423384168482197E-2</v>
      </c>
      <c r="W289" s="33">
        <v>0.58855555555555561</v>
      </c>
      <c r="X289" s="33">
        <v>2.8271111111111105</v>
      </c>
      <c r="Y289" s="33">
        <v>0.75555555555555554</v>
      </c>
      <c r="Z289" s="33">
        <v>0.13631445170660852</v>
      </c>
      <c r="AA289" s="33">
        <v>0</v>
      </c>
      <c r="AB289" s="33">
        <v>0</v>
      </c>
      <c r="AC289" s="33">
        <v>0</v>
      </c>
      <c r="AD289" s="33">
        <v>0</v>
      </c>
      <c r="AE289" s="33">
        <v>0</v>
      </c>
      <c r="AF289" s="33">
        <v>0</v>
      </c>
      <c r="AG289" s="33">
        <v>0</v>
      </c>
      <c r="AH289" t="s">
        <v>126</v>
      </c>
      <c r="AI289" s="34">
        <v>5</v>
      </c>
    </row>
    <row r="290" spans="1:35" x14ac:dyDescent="0.25">
      <c r="A290" t="s">
        <v>1061</v>
      </c>
      <c r="B290" t="s">
        <v>697</v>
      </c>
      <c r="C290" t="s">
        <v>835</v>
      </c>
      <c r="D290" t="s">
        <v>1012</v>
      </c>
      <c r="E290" s="33">
        <v>50.822222222222223</v>
      </c>
      <c r="F290" s="33">
        <v>2.3111111111111109</v>
      </c>
      <c r="G290" s="33">
        <v>1.1111111111111112E-2</v>
      </c>
      <c r="H290" s="33">
        <v>0.58611111111111114</v>
      </c>
      <c r="I290" s="33">
        <v>0.72222222222222221</v>
      </c>
      <c r="J290" s="33">
        <v>0</v>
      </c>
      <c r="K290" s="33">
        <v>0</v>
      </c>
      <c r="L290" s="33">
        <v>0.86377777777777776</v>
      </c>
      <c r="M290" s="33">
        <v>10.475555555555552</v>
      </c>
      <c r="N290" s="33">
        <v>0</v>
      </c>
      <c r="O290" s="33">
        <v>0.20612155662439871</v>
      </c>
      <c r="P290" s="33">
        <v>0</v>
      </c>
      <c r="Q290" s="33">
        <v>19.411111111111104</v>
      </c>
      <c r="R290" s="33">
        <v>0.38194140795802345</v>
      </c>
      <c r="S290" s="33">
        <v>2.6294444444444447</v>
      </c>
      <c r="T290" s="33">
        <v>2.3884444444444437</v>
      </c>
      <c r="U290" s="33">
        <v>0</v>
      </c>
      <c r="V290" s="33">
        <v>9.8734149540883248E-2</v>
      </c>
      <c r="W290" s="33">
        <v>4.5652222222222214</v>
      </c>
      <c r="X290" s="33">
        <v>1.6872222222222224</v>
      </c>
      <c r="Y290" s="33">
        <v>0.24444444444444444</v>
      </c>
      <c r="Z290" s="33">
        <v>0.1278355924792304</v>
      </c>
      <c r="AA290" s="33">
        <v>0</v>
      </c>
      <c r="AB290" s="33">
        <v>0</v>
      </c>
      <c r="AC290" s="33">
        <v>0</v>
      </c>
      <c r="AD290" s="33">
        <v>0</v>
      </c>
      <c r="AE290" s="33">
        <v>0</v>
      </c>
      <c r="AF290" s="33">
        <v>0</v>
      </c>
      <c r="AG290" s="33">
        <v>0</v>
      </c>
      <c r="AH290" t="s">
        <v>344</v>
      </c>
      <c r="AI290" s="34">
        <v>5</v>
      </c>
    </row>
    <row r="291" spans="1:35" x14ac:dyDescent="0.25">
      <c r="A291" t="s">
        <v>1061</v>
      </c>
      <c r="B291" t="s">
        <v>514</v>
      </c>
      <c r="C291" t="s">
        <v>850</v>
      </c>
      <c r="D291" t="s">
        <v>1018</v>
      </c>
      <c r="E291" s="33">
        <v>58.744444444444447</v>
      </c>
      <c r="F291" s="33">
        <v>5.6</v>
      </c>
      <c r="G291" s="33">
        <v>0</v>
      </c>
      <c r="H291" s="33">
        <v>0.2</v>
      </c>
      <c r="I291" s="33">
        <v>0.4777777777777778</v>
      </c>
      <c r="J291" s="33">
        <v>0</v>
      </c>
      <c r="K291" s="33">
        <v>0</v>
      </c>
      <c r="L291" s="33">
        <v>0.32977777777777778</v>
      </c>
      <c r="M291" s="33">
        <v>4.9027777777777777</v>
      </c>
      <c r="N291" s="33">
        <v>4.0566666666666666</v>
      </c>
      <c r="O291" s="33">
        <v>0.1525156043124645</v>
      </c>
      <c r="P291" s="33">
        <v>4.8023333333333325</v>
      </c>
      <c r="Q291" s="33">
        <v>25.458222222222226</v>
      </c>
      <c r="R291" s="33">
        <v>0.51512199735199549</v>
      </c>
      <c r="S291" s="33">
        <v>0.73344444444444434</v>
      </c>
      <c r="T291" s="33">
        <v>5.6601111111111111</v>
      </c>
      <c r="U291" s="33">
        <v>0</v>
      </c>
      <c r="V291" s="33">
        <v>0.10883676943446188</v>
      </c>
      <c r="W291" s="33">
        <v>0.75511111111111118</v>
      </c>
      <c r="X291" s="33">
        <v>4.4378888888888888</v>
      </c>
      <c r="Y291" s="33">
        <v>0</v>
      </c>
      <c r="Z291" s="33">
        <v>8.8399848685454877E-2</v>
      </c>
      <c r="AA291" s="33">
        <v>0</v>
      </c>
      <c r="AB291" s="33">
        <v>0</v>
      </c>
      <c r="AC291" s="33">
        <v>0</v>
      </c>
      <c r="AD291" s="33">
        <v>0</v>
      </c>
      <c r="AE291" s="33">
        <v>0</v>
      </c>
      <c r="AF291" s="33">
        <v>0</v>
      </c>
      <c r="AG291" s="33">
        <v>0</v>
      </c>
      <c r="AH291" t="s">
        <v>156</v>
      </c>
      <c r="AI291" s="34">
        <v>5</v>
      </c>
    </row>
    <row r="292" spans="1:35" x14ac:dyDescent="0.25">
      <c r="A292" t="s">
        <v>1061</v>
      </c>
      <c r="B292" t="s">
        <v>511</v>
      </c>
      <c r="C292" t="s">
        <v>827</v>
      </c>
      <c r="D292" t="s">
        <v>1008</v>
      </c>
      <c r="E292" s="33">
        <v>35.088888888888889</v>
      </c>
      <c r="F292" s="33">
        <v>5.1555555555555559</v>
      </c>
      <c r="G292" s="33">
        <v>0</v>
      </c>
      <c r="H292" s="33">
        <v>0.37777777777777777</v>
      </c>
      <c r="I292" s="33">
        <v>4.4444444444444446E-2</v>
      </c>
      <c r="J292" s="33">
        <v>0</v>
      </c>
      <c r="K292" s="33">
        <v>0</v>
      </c>
      <c r="L292" s="33">
        <v>0</v>
      </c>
      <c r="M292" s="33">
        <v>0</v>
      </c>
      <c r="N292" s="33">
        <v>0</v>
      </c>
      <c r="O292" s="33">
        <v>0</v>
      </c>
      <c r="P292" s="33">
        <v>4.7444444444444445</v>
      </c>
      <c r="Q292" s="33">
        <v>3.9888888888888889</v>
      </c>
      <c r="R292" s="33">
        <v>0.24889170360987969</v>
      </c>
      <c r="S292" s="33">
        <v>0</v>
      </c>
      <c r="T292" s="33">
        <v>0</v>
      </c>
      <c r="U292" s="33">
        <v>0</v>
      </c>
      <c r="V292" s="33">
        <v>0</v>
      </c>
      <c r="W292" s="33">
        <v>0</v>
      </c>
      <c r="X292" s="33">
        <v>0</v>
      </c>
      <c r="Y292" s="33">
        <v>0</v>
      </c>
      <c r="Z292" s="33">
        <v>0</v>
      </c>
      <c r="AA292" s="33">
        <v>0</v>
      </c>
      <c r="AB292" s="33">
        <v>0</v>
      </c>
      <c r="AC292" s="33">
        <v>0</v>
      </c>
      <c r="AD292" s="33">
        <v>0</v>
      </c>
      <c r="AE292" s="33">
        <v>0</v>
      </c>
      <c r="AF292" s="33">
        <v>0</v>
      </c>
      <c r="AG292" s="33">
        <v>0</v>
      </c>
      <c r="AH292" t="s">
        <v>153</v>
      </c>
      <c r="AI292" s="34">
        <v>5</v>
      </c>
    </row>
    <row r="293" spans="1:35" x14ac:dyDescent="0.25">
      <c r="A293" t="s">
        <v>1061</v>
      </c>
      <c r="B293" t="s">
        <v>428</v>
      </c>
      <c r="C293" t="s">
        <v>802</v>
      </c>
      <c r="D293" t="s">
        <v>1002</v>
      </c>
      <c r="E293" s="33">
        <v>77.166666666666671</v>
      </c>
      <c r="F293" s="33">
        <v>7.6444444444444448</v>
      </c>
      <c r="G293" s="33">
        <v>0.15555555555555556</v>
      </c>
      <c r="H293" s="33">
        <v>0.44444444444444442</v>
      </c>
      <c r="I293" s="33">
        <v>0</v>
      </c>
      <c r="J293" s="33">
        <v>0</v>
      </c>
      <c r="K293" s="33">
        <v>0</v>
      </c>
      <c r="L293" s="33">
        <v>0.88766666666666716</v>
      </c>
      <c r="M293" s="33">
        <v>3.5555555555555554</v>
      </c>
      <c r="N293" s="33">
        <v>8.1305555555555564</v>
      </c>
      <c r="O293" s="33">
        <v>0.15143988480921527</v>
      </c>
      <c r="P293" s="33">
        <v>10.321444444444445</v>
      </c>
      <c r="Q293" s="33">
        <v>39.572222222222223</v>
      </c>
      <c r="R293" s="33">
        <v>0.64657019438444918</v>
      </c>
      <c r="S293" s="33">
        <v>5.2623333333333342</v>
      </c>
      <c r="T293" s="33">
        <v>0.56777777777777783</v>
      </c>
      <c r="U293" s="33">
        <v>0</v>
      </c>
      <c r="V293" s="33">
        <v>7.5552195824334062E-2</v>
      </c>
      <c r="W293" s="33">
        <v>5.859222222222221</v>
      </c>
      <c r="X293" s="33">
        <v>4.241888888888889</v>
      </c>
      <c r="Y293" s="33">
        <v>0</v>
      </c>
      <c r="Z293" s="33">
        <v>0.1308999280057595</v>
      </c>
      <c r="AA293" s="33">
        <v>0</v>
      </c>
      <c r="AB293" s="33">
        <v>0</v>
      </c>
      <c r="AC293" s="33">
        <v>0</v>
      </c>
      <c r="AD293" s="33">
        <v>0</v>
      </c>
      <c r="AE293" s="33">
        <v>0</v>
      </c>
      <c r="AF293" s="33">
        <v>0</v>
      </c>
      <c r="AG293" s="33">
        <v>0</v>
      </c>
      <c r="AH293" t="s">
        <v>69</v>
      </c>
      <c r="AI293" s="34">
        <v>5</v>
      </c>
    </row>
    <row r="294" spans="1:35" x14ac:dyDescent="0.25">
      <c r="A294" t="s">
        <v>1061</v>
      </c>
      <c r="B294" t="s">
        <v>617</v>
      </c>
      <c r="C294" t="s">
        <v>773</v>
      </c>
      <c r="D294" t="s">
        <v>983</v>
      </c>
      <c r="E294" s="33">
        <v>150.44444444444446</v>
      </c>
      <c r="F294" s="33">
        <v>5.6888888888888891</v>
      </c>
      <c r="G294" s="33">
        <v>0</v>
      </c>
      <c r="H294" s="33">
        <v>11.447222222222223</v>
      </c>
      <c r="I294" s="33">
        <v>13.155555555555555</v>
      </c>
      <c r="J294" s="33">
        <v>0</v>
      </c>
      <c r="K294" s="33">
        <v>0</v>
      </c>
      <c r="L294" s="33">
        <v>10.077666666666667</v>
      </c>
      <c r="M294" s="33">
        <v>25.183333333333334</v>
      </c>
      <c r="N294" s="33">
        <v>0</v>
      </c>
      <c r="O294" s="33">
        <v>0.16739290989660266</v>
      </c>
      <c r="P294" s="33">
        <v>11.888888888888889</v>
      </c>
      <c r="Q294" s="33">
        <v>0</v>
      </c>
      <c r="R294" s="33">
        <v>7.9025110782865574E-2</v>
      </c>
      <c r="S294" s="33">
        <v>15.073333333333332</v>
      </c>
      <c r="T294" s="33">
        <v>5.7068888888888889</v>
      </c>
      <c r="U294" s="33">
        <v>0</v>
      </c>
      <c r="V294" s="33">
        <v>0.1381255539143279</v>
      </c>
      <c r="W294" s="33">
        <v>22.823333333333338</v>
      </c>
      <c r="X294" s="33">
        <v>10.327555555555556</v>
      </c>
      <c r="Y294" s="33">
        <v>0</v>
      </c>
      <c r="Z294" s="33">
        <v>0.22035302806499263</v>
      </c>
      <c r="AA294" s="33">
        <v>0</v>
      </c>
      <c r="AB294" s="33">
        <v>5.5111111111111111</v>
      </c>
      <c r="AC294" s="33">
        <v>0</v>
      </c>
      <c r="AD294" s="33">
        <v>0</v>
      </c>
      <c r="AE294" s="33">
        <v>0</v>
      </c>
      <c r="AF294" s="33">
        <v>0</v>
      </c>
      <c r="AG294" s="33">
        <v>0</v>
      </c>
      <c r="AH294" t="s">
        <v>262</v>
      </c>
      <c r="AI294" s="34">
        <v>5</v>
      </c>
    </row>
    <row r="295" spans="1:35" x14ac:dyDescent="0.25">
      <c r="A295" t="s">
        <v>1061</v>
      </c>
      <c r="B295" t="s">
        <v>695</v>
      </c>
      <c r="C295" t="s">
        <v>790</v>
      </c>
      <c r="D295" t="s">
        <v>954</v>
      </c>
      <c r="E295" s="33">
        <v>33.799999999999997</v>
      </c>
      <c r="F295" s="33">
        <v>5.6888888888888891</v>
      </c>
      <c r="G295" s="33">
        <v>0.45555555555555555</v>
      </c>
      <c r="H295" s="33">
        <v>0.375</v>
      </c>
      <c r="I295" s="33">
        <v>3.1111111111111112</v>
      </c>
      <c r="J295" s="33">
        <v>0</v>
      </c>
      <c r="K295" s="33">
        <v>0</v>
      </c>
      <c r="L295" s="33">
        <v>0.14444444444444443</v>
      </c>
      <c r="M295" s="33">
        <v>11.375</v>
      </c>
      <c r="N295" s="33">
        <v>0</v>
      </c>
      <c r="O295" s="33">
        <v>0.33653846153846156</v>
      </c>
      <c r="P295" s="33">
        <v>0</v>
      </c>
      <c r="Q295" s="33">
        <v>11.397222222222222</v>
      </c>
      <c r="R295" s="33">
        <v>0.33719592373438528</v>
      </c>
      <c r="S295" s="33">
        <v>9.5041111111111114</v>
      </c>
      <c r="T295" s="33">
        <v>8.1861111111111118</v>
      </c>
      <c r="U295" s="33">
        <v>0</v>
      </c>
      <c r="V295" s="33">
        <v>0.52337935568704808</v>
      </c>
      <c r="W295" s="33">
        <v>21.582555555555555</v>
      </c>
      <c r="X295" s="33">
        <v>4.184333333333333</v>
      </c>
      <c r="Y295" s="33">
        <v>0</v>
      </c>
      <c r="Z295" s="33">
        <v>0.76233399079552921</v>
      </c>
      <c r="AA295" s="33">
        <v>0</v>
      </c>
      <c r="AB295" s="33">
        <v>0</v>
      </c>
      <c r="AC295" s="33">
        <v>0</v>
      </c>
      <c r="AD295" s="33">
        <v>0</v>
      </c>
      <c r="AE295" s="33">
        <v>0</v>
      </c>
      <c r="AF295" s="33">
        <v>0</v>
      </c>
      <c r="AG295" s="33">
        <v>0</v>
      </c>
      <c r="AH295" t="s">
        <v>341</v>
      </c>
      <c r="AI295" s="34">
        <v>5</v>
      </c>
    </row>
    <row r="296" spans="1:35" x14ac:dyDescent="0.25">
      <c r="A296" t="s">
        <v>1061</v>
      </c>
      <c r="B296" t="s">
        <v>660</v>
      </c>
      <c r="C296" t="s">
        <v>936</v>
      </c>
      <c r="D296" t="s">
        <v>1019</v>
      </c>
      <c r="E296" s="33">
        <v>45.288888888888891</v>
      </c>
      <c r="F296" s="33">
        <v>10.033333333333333</v>
      </c>
      <c r="G296" s="33">
        <v>1.1111111111111112E-2</v>
      </c>
      <c r="H296" s="33">
        <v>0.16666666666666666</v>
      </c>
      <c r="I296" s="33">
        <v>0.15555555555555556</v>
      </c>
      <c r="J296" s="33">
        <v>0</v>
      </c>
      <c r="K296" s="33">
        <v>0</v>
      </c>
      <c r="L296" s="33">
        <v>0.99244444444444457</v>
      </c>
      <c r="M296" s="33">
        <v>0</v>
      </c>
      <c r="N296" s="33">
        <v>4.0741111111111117</v>
      </c>
      <c r="O296" s="33">
        <v>8.9958292443572133E-2</v>
      </c>
      <c r="P296" s="33">
        <v>0</v>
      </c>
      <c r="Q296" s="33">
        <v>28.731888888888889</v>
      </c>
      <c r="R296" s="33">
        <v>0.6344136408243376</v>
      </c>
      <c r="S296" s="33">
        <v>3.6755555555555537</v>
      </c>
      <c r="T296" s="33">
        <v>0</v>
      </c>
      <c r="U296" s="33">
        <v>0</v>
      </c>
      <c r="V296" s="33">
        <v>8.1157998037291415E-2</v>
      </c>
      <c r="W296" s="33">
        <v>1.876222222222222</v>
      </c>
      <c r="X296" s="33">
        <v>2.1252222222222219</v>
      </c>
      <c r="Y296" s="33">
        <v>0</v>
      </c>
      <c r="Z296" s="33">
        <v>8.8353778213935225E-2</v>
      </c>
      <c r="AA296" s="33">
        <v>0</v>
      </c>
      <c r="AB296" s="33">
        <v>0</v>
      </c>
      <c r="AC296" s="33">
        <v>0</v>
      </c>
      <c r="AD296" s="33">
        <v>0</v>
      </c>
      <c r="AE296" s="33">
        <v>0</v>
      </c>
      <c r="AF296" s="33">
        <v>0</v>
      </c>
      <c r="AG296" s="33">
        <v>0</v>
      </c>
      <c r="AH296" t="s">
        <v>306</v>
      </c>
      <c r="AI296" s="34">
        <v>5</v>
      </c>
    </row>
    <row r="297" spans="1:35" x14ac:dyDescent="0.25">
      <c r="A297" t="s">
        <v>1061</v>
      </c>
      <c r="B297" t="s">
        <v>516</v>
      </c>
      <c r="C297" t="s">
        <v>852</v>
      </c>
      <c r="D297" t="s">
        <v>1001</v>
      </c>
      <c r="E297" s="33">
        <v>35.1</v>
      </c>
      <c r="F297" s="33">
        <v>5.6888888888888891</v>
      </c>
      <c r="G297" s="33">
        <v>0.83333333333333337</v>
      </c>
      <c r="H297" s="33">
        <v>0.3</v>
      </c>
      <c r="I297" s="33">
        <v>1.1555555555555554</v>
      </c>
      <c r="J297" s="33">
        <v>0</v>
      </c>
      <c r="K297" s="33">
        <v>0</v>
      </c>
      <c r="L297" s="33">
        <v>4.3702222222222211</v>
      </c>
      <c r="M297" s="33">
        <v>4.5155555555555562</v>
      </c>
      <c r="N297" s="33">
        <v>0</v>
      </c>
      <c r="O297" s="33">
        <v>0.12864830642608421</v>
      </c>
      <c r="P297" s="33">
        <v>6.1343333333333341</v>
      </c>
      <c r="Q297" s="33">
        <v>2.7162222222222221</v>
      </c>
      <c r="R297" s="33">
        <v>0.25215257993035767</v>
      </c>
      <c r="S297" s="33">
        <v>3.9928888888888903</v>
      </c>
      <c r="T297" s="33">
        <v>7.3833333333333355</v>
      </c>
      <c r="U297" s="33">
        <v>0</v>
      </c>
      <c r="V297" s="33">
        <v>0.32410889522000641</v>
      </c>
      <c r="W297" s="33">
        <v>3.0583333333333327</v>
      </c>
      <c r="X297" s="33">
        <v>5.6387777777777783</v>
      </c>
      <c r="Y297" s="33">
        <v>0</v>
      </c>
      <c r="Z297" s="33">
        <v>0.24778094333649889</v>
      </c>
      <c r="AA297" s="33">
        <v>0</v>
      </c>
      <c r="AB297" s="33">
        <v>0</v>
      </c>
      <c r="AC297" s="33">
        <v>1.3</v>
      </c>
      <c r="AD297" s="33">
        <v>0</v>
      </c>
      <c r="AE297" s="33">
        <v>0</v>
      </c>
      <c r="AF297" s="33">
        <v>0</v>
      </c>
      <c r="AG297" s="33">
        <v>0</v>
      </c>
      <c r="AH297" t="s">
        <v>158</v>
      </c>
      <c r="AI297" s="34">
        <v>5</v>
      </c>
    </row>
    <row r="298" spans="1:35" x14ac:dyDescent="0.25">
      <c r="A298" t="s">
        <v>1061</v>
      </c>
      <c r="B298" t="s">
        <v>495</v>
      </c>
      <c r="C298" t="s">
        <v>841</v>
      </c>
      <c r="D298" t="s">
        <v>989</v>
      </c>
      <c r="E298" s="33">
        <v>44.87777777777778</v>
      </c>
      <c r="F298" s="33">
        <v>5.6888888888888891</v>
      </c>
      <c r="G298" s="33">
        <v>0</v>
      </c>
      <c r="H298" s="33">
        <v>0</v>
      </c>
      <c r="I298" s="33">
        <v>0</v>
      </c>
      <c r="J298" s="33">
        <v>0</v>
      </c>
      <c r="K298" s="33">
        <v>0</v>
      </c>
      <c r="L298" s="33">
        <v>0.53433333333333333</v>
      </c>
      <c r="M298" s="33">
        <v>6.0376666666666674</v>
      </c>
      <c r="N298" s="33">
        <v>0</v>
      </c>
      <c r="O298" s="33">
        <v>0.13453577618222334</v>
      </c>
      <c r="P298" s="33">
        <v>6.6797777777777787</v>
      </c>
      <c r="Q298" s="33">
        <v>9.3957777777777753</v>
      </c>
      <c r="R298" s="33">
        <v>0.35820747709829159</v>
      </c>
      <c r="S298" s="33">
        <v>1.2511111111111113</v>
      </c>
      <c r="T298" s="33">
        <v>4.4291111111111121</v>
      </c>
      <c r="U298" s="33">
        <v>0</v>
      </c>
      <c r="V298" s="33">
        <v>0.12657093339935629</v>
      </c>
      <c r="W298" s="33">
        <v>1.4866666666666661</v>
      </c>
      <c r="X298" s="33">
        <v>3.0921111111111119</v>
      </c>
      <c r="Y298" s="33">
        <v>0</v>
      </c>
      <c r="Z298" s="33">
        <v>0.10202772963604852</v>
      </c>
      <c r="AA298" s="33">
        <v>0</v>
      </c>
      <c r="AB298" s="33">
        <v>0</v>
      </c>
      <c r="AC298" s="33">
        <v>0</v>
      </c>
      <c r="AD298" s="33">
        <v>0</v>
      </c>
      <c r="AE298" s="33">
        <v>0</v>
      </c>
      <c r="AF298" s="33">
        <v>0</v>
      </c>
      <c r="AG298" s="33">
        <v>0</v>
      </c>
      <c r="AH298" t="s">
        <v>137</v>
      </c>
      <c r="AI298" s="34">
        <v>5</v>
      </c>
    </row>
    <row r="299" spans="1:35" x14ac:dyDescent="0.25">
      <c r="A299" t="s">
        <v>1061</v>
      </c>
      <c r="B299" t="s">
        <v>669</v>
      </c>
      <c r="C299" t="s">
        <v>726</v>
      </c>
      <c r="D299" t="s">
        <v>991</v>
      </c>
      <c r="E299" s="33">
        <v>24.155555555555555</v>
      </c>
      <c r="F299" s="33">
        <v>4.7111111111111112</v>
      </c>
      <c r="G299" s="33">
        <v>5.5555555555555552E-2</v>
      </c>
      <c r="H299" s="33">
        <v>0.18888888888888888</v>
      </c>
      <c r="I299" s="33">
        <v>0.1111111111111111</v>
      </c>
      <c r="J299" s="33">
        <v>0</v>
      </c>
      <c r="K299" s="33">
        <v>0</v>
      </c>
      <c r="L299" s="33">
        <v>0.64266666666666683</v>
      </c>
      <c r="M299" s="33">
        <v>4.1444444444444448</v>
      </c>
      <c r="N299" s="33">
        <v>0</v>
      </c>
      <c r="O299" s="33">
        <v>0.17157313707451705</v>
      </c>
      <c r="P299" s="33">
        <v>0</v>
      </c>
      <c r="Q299" s="33">
        <v>8.2722222222222221</v>
      </c>
      <c r="R299" s="33">
        <v>0.34245630174793007</v>
      </c>
      <c r="S299" s="33">
        <v>0.41699999999999993</v>
      </c>
      <c r="T299" s="33">
        <v>1.3642222222222224</v>
      </c>
      <c r="U299" s="33">
        <v>0</v>
      </c>
      <c r="V299" s="33">
        <v>7.3739650413983449E-2</v>
      </c>
      <c r="W299" s="33">
        <v>0.74788888888888894</v>
      </c>
      <c r="X299" s="33">
        <v>0.83288888888888901</v>
      </c>
      <c r="Y299" s="33">
        <v>0</v>
      </c>
      <c r="Z299" s="33">
        <v>6.544158233670655E-2</v>
      </c>
      <c r="AA299" s="33">
        <v>0</v>
      </c>
      <c r="AB299" s="33">
        <v>0</v>
      </c>
      <c r="AC299" s="33">
        <v>0</v>
      </c>
      <c r="AD299" s="33">
        <v>0</v>
      </c>
      <c r="AE299" s="33">
        <v>0</v>
      </c>
      <c r="AF299" s="33">
        <v>0</v>
      </c>
      <c r="AG299" s="33">
        <v>0</v>
      </c>
      <c r="AH299" t="s">
        <v>315</v>
      </c>
      <c r="AI299" s="34">
        <v>5</v>
      </c>
    </row>
    <row r="300" spans="1:35" x14ac:dyDescent="0.25">
      <c r="A300" t="s">
        <v>1061</v>
      </c>
      <c r="B300" t="s">
        <v>365</v>
      </c>
      <c r="C300" t="s">
        <v>765</v>
      </c>
      <c r="D300" t="s">
        <v>980</v>
      </c>
      <c r="E300" s="33">
        <v>38.855555555555554</v>
      </c>
      <c r="F300" s="33">
        <v>4.177777777777778</v>
      </c>
      <c r="G300" s="33">
        <v>0</v>
      </c>
      <c r="H300" s="33">
        <v>0.32777777777777778</v>
      </c>
      <c r="I300" s="33">
        <v>2.8222222222222224</v>
      </c>
      <c r="J300" s="33">
        <v>0</v>
      </c>
      <c r="K300" s="33">
        <v>0</v>
      </c>
      <c r="L300" s="33">
        <v>0.81388888888888888</v>
      </c>
      <c r="M300" s="33">
        <v>4.75</v>
      </c>
      <c r="N300" s="33">
        <v>0</v>
      </c>
      <c r="O300" s="33">
        <v>0.12224764083500143</v>
      </c>
      <c r="P300" s="33">
        <v>5.166666666666667</v>
      </c>
      <c r="Q300" s="33">
        <v>5.552777777777778</v>
      </c>
      <c r="R300" s="33">
        <v>0.27587932513583074</v>
      </c>
      <c r="S300" s="33">
        <v>1.4694444444444446</v>
      </c>
      <c r="T300" s="33">
        <v>0</v>
      </c>
      <c r="U300" s="33">
        <v>0</v>
      </c>
      <c r="V300" s="33">
        <v>3.7818129825564775E-2</v>
      </c>
      <c r="W300" s="33">
        <v>1.7749999999999999</v>
      </c>
      <c r="X300" s="33">
        <v>1.0444444444444445</v>
      </c>
      <c r="Y300" s="33">
        <v>0</v>
      </c>
      <c r="Z300" s="33">
        <v>7.2562196168144133E-2</v>
      </c>
      <c r="AA300" s="33">
        <v>0</v>
      </c>
      <c r="AB300" s="33">
        <v>0</v>
      </c>
      <c r="AC300" s="33">
        <v>0</v>
      </c>
      <c r="AD300" s="33">
        <v>0</v>
      </c>
      <c r="AE300" s="33">
        <v>0</v>
      </c>
      <c r="AF300" s="33">
        <v>0</v>
      </c>
      <c r="AG300" s="33">
        <v>0</v>
      </c>
      <c r="AH300" t="s">
        <v>5</v>
      </c>
      <c r="AI300" s="34">
        <v>5</v>
      </c>
    </row>
    <row r="301" spans="1:35" x14ac:dyDescent="0.25">
      <c r="A301" t="s">
        <v>1061</v>
      </c>
      <c r="B301" t="s">
        <v>556</v>
      </c>
      <c r="C301" t="s">
        <v>877</v>
      </c>
      <c r="D301" t="s">
        <v>998</v>
      </c>
      <c r="E301" s="33">
        <v>41.733333333333334</v>
      </c>
      <c r="F301" s="33">
        <v>3.6222222222222222</v>
      </c>
      <c r="G301" s="33">
        <v>6.6666666666666666E-2</v>
      </c>
      <c r="H301" s="33">
        <v>0.44877777777777761</v>
      </c>
      <c r="I301" s="33">
        <v>1.2666666666666666</v>
      </c>
      <c r="J301" s="33">
        <v>0</v>
      </c>
      <c r="K301" s="33">
        <v>0</v>
      </c>
      <c r="L301" s="33">
        <v>0.23333333333333334</v>
      </c>
      <c r="M301" s="33">
        <v>4.3604444444444459</v>
      </c>
      <c r="N301" s="33">
        <v>0</v>
      </c>
      <c r="O301" s="33">
        <v>0.10448349307774231</v>
      </c>
      <c r="P301" s="33">
        <v>0.44888888888888878</v>
      </c>
      <c r="Q301" s="33">
        <v>4.6188888888888879</v>
      </c>
      <c r="R301" s="33">
        <v>0.12143237486687963</v>
      </c>
      <c r="S301" s="33">
        <v>0.64444444444444449</v>
      </c>
      <c r="T301" s="33">
        <v>9.4444444444444442E-2</v>
      </c>
      <c r="U301" s="33">
        <v>0</v>
      </c>
      <c r="V301" s="33">
        <v>1.7705005324813634E-2</v>
      </c>
      <c r="W301" s="33">
        <v>0.80833333333333335</v>
      </c>
      <c r="X301" s="33">
        <v>0.93888888888888888</v>
      </c>
      <c r="Y301" s="33">
        <v>0</v>
      </c>
      <c r="Z301" s="33">
        <v>4.1866347177848776E-2</v>
      </c>
      <c r="AA301" s="33">
        <v>0</v>
      </c>
      <c r="AB301" s="33">
        <v>5.5</v>
      </c>
      <c r="AC301" s="33">
        <v>0</v>
      </c>
      <c r="AD301" s="33">
        <v>0</v>
      </c>
      <c r="AE301" s="33">
        <v>0</v>
      </c>
      <c r="AF301" s="33">
        <v>0</v>
      </c>
      <c r="AG301" s="33">
        <v>0</v>
      </c>
      <c r="AH301" t="s">
        <v>200</v>
      </c>
      <c r="AI301" s="34">
        <v>5</v>
      </c>
    </row>
    <row r="302" spans="1:35" x14ac:dyDescent="0.25">
      <c r="A302" t="s">
        <v>1061</v>
      </c>
      <c r="B302" t="s">
        <v>560</v>
      </c>
      <c r="C302" t="s">
        <v>725</v>
      </c>
      <c r="D302" t="s">
        <v>1001</v>
      </c>
      <c r="E302" s="33">
        <v>64.155555555555551</v>
      </c>
      <c r="F302" s="33">
        <v>5.5111111111111111</v>
      </c>
      <c r="G302" s="33">
        <v>3.3333333333333333E-2</v>
      </c>
      <c r="H302" s="33">
        <v>1.1111111111111112E-2</v>
      </c>
      <c r="I302" s="33">
        <v>0</v>
      </c>
      <c r="J302" s="33">
        <v>0</v>
      </c>
      <c r="K302" s="33">
        <v>0</v>
      </c>
      <c r="L302" s="33">
        <v>0</v>
      </c>
      <c r="M302" s="33">
        <v>5.6</v>
      </c>
      <c r="N302" s="33">
        <v>0</v>
      </c>
      <c r="O302" s="33">
        <v>8.7287842050571524E-2</v>
      </c>
      <c r="P302" s="33">
        <v>5.2444444444444445</v>
      </c>
      <c r="Q302" s="33">
        <v>4.7666666666666666</v>
      </c>
      <c r="R302" s="33">
        <v>0.1560443366816765</v>
      </c>
      <c r="S302" s="33">
        <v>5.3321111111111108</v>
      </c>
      <c r="T302" s="33">
        <v>4.4892222222222209</v>
      </c>
      <c r="U302" s="33">
        <v>0</v>
      </c>
      <c r="V302" s="33">
        <v>0.15308624870107376</v>
      </c>
      <c r="W302" s="33">
        <v>10.039444444444445</v>
      </c>
      <c r="X302" s="33">
        <v>3.7603333333333335</v>
      </c>
      <c r="Y302" s="33">
        <v>0</v>
      </c>
      <c r="Z302" s="33">
        <v>0.21509871839279532</v>
      </c>
      <c r="AA302" s="33">
        <v>0</v>
      </c>
      <c r="AB302" s="33">
        <v>0</v>
      </c>
      <c r="AC302" s="33">
        <v>0</v>
      </c>
      <c r="AD302" s="33">
        <v>0</v>
      </c>
      <c r="AE302" s="33">
        <v>0</v>
      </c>
      <c r="AF302" s="33">
        <v>0</v>
      </c>
      <c r="AG302" s="33">
        <v>0</v>
      </c>
      <c r="AH302" t="s">
        <v>204</v>
      </c>
      <c r="AI302" s="34">
        <v>5</v>
      </c>
    </row>
    <row r="303" spans="1:35" x14ac:dyDescent="0.25">
      <c r="A303" t="s">
        <v>1061</v>
      </c>
      <c r="B303" t="s">
        <v>690</v>
      </c>
      <c r="C303" t="s">
        <v>724</v>
      </c>
      <c r="D303" t="s">
        <v>983</v>
      </c>
      <c r="E303" s="33">
        <v>35.43333333333333</v>
      </c>
      <c r="F303" s="33">
        <v>2.4888888888888889</v>
      </c>
      <c r="G303" s="33">
        <v>0</v>
      </c>
      <c r="H303" s="33">
        <v>0.24177777777777779</v>
      </c>
      <c r="I303" s="33">
        <v>5.6888888888888891</v>
      </c>
      <c r="J303" s="33">
        <v>0</v>
      </c>
      <c r="K303" s="33">
        <v>0</v>
      </c>
      <c r="L303" s="33">
        <v>1.9675555555555557</v>
      </c>
      <c r="M303" s="33">
        <v>0</v>
      </c>
      <c r="N303" s="33">
        <v>10.261333333333331</v>
      </c>
      <c r="O303" s="33">
        <v>0.28959548447789274</v>
      </c>
      <c r="P303" s="33">
        <v>0</v>
      </c>
      <c r="Q303" s="33">
        <v>19.838333333333328</v>
      </c>
      <c r="R303" s="33">
        <v>0.55987770460959541</v>
      </c>
      <c r="S303" s="33">
        <v>4.0596666666666659</v>
      </c>
      <c r="T303" s="33">
        <v>1.6379999999999999</v>
      </c>
      <c r="U303" s="33">
        <v>0</v>
      </c>
      <c r="V303" s="33">
        <v>0.16079962370649106</v>
      </c>
      <c r="W303" s="33">
        <v>7.0944444444444441</v>
      </c>
      <c r="X303" s="33">
        <v>7.8916666666666666</v>
      </c>
      <c r="Y303" s="33">
        <v>2.7888888888888888</v>
      </c>
      <c r="Z303" s="33">
        <v>0.50164628410159928</v>
      </c>
      <c r="AA303" s="33">
        <v>0</v>
      </c>
      <c r="AB303" s="33">
        <v>0</v>
      </c>
      <c r="AC303" s="33">
        <v>0</v>
      </c>
      <c r="AD303" s="33">
        <v>0</v>
      </c>
      <c r="AE303" s="33">
        <v>0</v>
      </c>
      <c r="AF303" s="33">
        <v>0</v>
      </c>
      <c r="AG303" s="33">
        <v>0</v>
      </c>
      <c r="AH303" t="s">
        <v>336</v>
      </c>
      <c r="AI303" s="34">
        <v>5</v>
      </c>
    </row>
    <row r="304" spans="1:35" x14ac:dyDescent="0.25">
      <c r="A304" t="s">
        <v>1061</v>
      </c>
      <c r="B304" t="s">
        <v>369</v>
      </c>
      <c r="C304" t="s">
        <v>767</v>
      </c>
      <c r="D304" t="s">
        <v>974</v>
      </c>
      <c r="E304" s="33">
        <v>65.011111111111106</v>
      </c>
      <c r="F304" s="33">
        <v>5.6</v>
      </c>
      <c r="G304" s="33">
        <v>0</v>
      </c>
      <c r="H304" s="33">
        <v>0.37222222222222223</v>
      </c>
      <c r="I304" s="33">
        <v>0.8</v>
      </c>
      <c r="J304" s="33">
        <v>0</v>
      </c>
      <c r="K304" s="33">
        <v>0</v>
      </c>
      <c r="L304" s="33">
        <v>4.5380000000000011</v>
      </c>
      <c r="M304" s="33">
        <v>4.7555555555555555</v>
      </c>
      <c r="N304" s="33">
        <v>5.177777777777778</v>
      </c>
      <c r="O304" s="33">
        <v>0.15279439412066315</v>
      </c>
      <c r="P304" s="33">
        <v>5.333333333333333</v>
      </c>
      <c r="Q304" s="33">
        <v>6.1083333333333334</v>
      </c>
      <c r="R304" s="33">
        <v>0.17599555631515981</v>
      </c>
      <c r="S304" s="33">
        <v>5.2814444444444444</v>
      </c>
      <c r="T304" s="33">
        <v>10.373555555555555</v>
      </c>
      <c r="U304" s="33">
        <v>0</v>
      </c>
      <c r="V304" s="33">
        <v>0.24080499059989746</v>
      </c>
      <c r="W304" s="33">
        <v>2.927111111111111</v>
      </c>
      <c r="X304" s="33">
        <v>12.852111111111117</v>
      </c>
      <c r="Y304" s="33">
        <v>0</v>
      </c>
      <c r="Z304" s="33">
        <v>0.24271577508118283</v>
      </c>
      <c r="AA304" s="33">
        <v>0</v>
      </c>
      <c r="AB304" s="33">
        <v>0</v>
      </c>
      <c r="AC304" s="33">
        <v>0</v>
      </c>
      <c r="AD304" s="33">
        <v>0</v>
      </c>
      <c r="AE304" s="33">
        <v>0</v>
      </c>
      <c r="AF304" s="33">
        <v>0</v>
      </c>
      <c r="AG304" s="33">
        <v>0</v>
      </c>
      <c r="AH304" t="s">
        <v>9</v>
      </c>
      <c r="AI304" s="34">
        <v>5</v>
      </c>
    </row>
    <row r="305" spans="1:35" x14ac:dyDescent="0.25">
      <c r="A305" t="s">
        <v>1061</v>
      </c>
      <c r="B305" t="s">
        <v>603</v>
      </c>
      <c r="C305" t="s">
        <v>759</v>
      </c>
      <c r="D305" t="s">
        <v>1017</v>
      </c>
      <c r="E305" s="33">
        <v>63.8</v>
      </c>
      <c r="F305" s="33">
        <v>5.1555555555555559</v>
      </c>
      <c r="G305" s="33">
        <v>0</v>
      </c>
      <c r="H305" s="33">
        <v>0.4</v>
      </c>
      <c r="I305" s="33">
        <v>1.2</v>
      </c>
      <c r="J305" s="33">
        <v>0</v>
      </c>
      <c r="K305" s="33">
        <v>0</v>
      </c>
      <c r="L305" s="33">
        <v>4.697333333333332</v>
      </c>
      <c r="M305" s="33">
        <v>5.927777777777778</v>
      </c>
      <c r="N305" s="33">
        <v>4.1333333333333337</v>
      </c>
      <c r="O305" s="33">
        <v>0.15769766631835599</v>
      </c>
      <c r="P305" s="33">
        <v>5.1194444444444445</v>
      </c>
      <c r="Q305" s="33">
        <v>4.2833333333333332</v>
      </c>
      <c r="R305" s="33">
        <v>0.14737896203413448</v>
      </c>
      <c r="S305" s="33">
        <v>5.4141111111111107</v>
      </c>
      <c r="T305" s="33">
        <v>4.1097777777777784</v>
      </c>
      <c r="U305" s="33">
        <v>0</v>
      </c>
      <c r="V305" s="33">
        <v>0.14927725531173808</v>
      </c>
      <c r="W305" s="33">
        <v>4.2585555555555556</v>
      </c>
      <c r="X305" s="33">
        <v>4.1958888888888879</v>
      </c>
      <c r="Y305" s="33">
        <v>0</v>
      </c>
      <c r="Z305" s="33">
        <v>0.13251480320445838</v>
      </c>
      <c r="AA305" s="33">
        <v>0</v>
      </c>
      <c r="AB305" s="33">
        <v>0</v>
      </c>
      <c r="AC305" s="33">
        <v>0</v>
      </c>
      <c r="AD305" s="33">
        <v>0</v>
      </c>
      <c r="AE305" s="33">
        <v>0</v>
      </c>
      <c r="AF305" s="33">
        <v>0</v>
      </c>
      <c r="AG305" s="33">
        <v>0</v>
      </c>
      <c r="AH305" t="s">
        <v>248</v>
      </c>
      <c r="AI305" s="34">
        <v>5</v>
      </c>
    </row>
    <row r="306" spans="1:35" x14ac:dyDescent="0.25">
      <c r="A306" t="s">
        <v>1061</v>
      </c>
      <c r="B306" t="s">
        <v>456</v>
      </c>
      <c r="C306" t="s">
        <v>749</v>
      </c>
      <c r="D306" t="s">
        <v>981</v>
      </c>
      <c r="E306" s="33">
        <v>84.177777777777777</v>
      </c>
      <c r="F306" s="33">
        <v>5.7777777777777777</v>
      </c>
      <c r="G306" s="33">
        <v>0</v>
      </c>
      <c r="H306" s="33">
        <v>0.20555555555555555</v>
      </c>
      <c r="I306" s="33">
        <v>0.35555555555555557</v>
      </c>
      <c r="J306" s="33">
        <v>0</v>
      </c>
      <c r="K306" s="33">
        <v>0</v>
      </c>
      <c r="L306" s="33">
        <v>5.1632222222222222</v>
      </c>
      <c r="M306" s="33">
        <v>1.3166666666666667</v>
      </c>
      <c r="N306" s="33">
        <v>9.6111111111111107</v>
      </c>
      <c r="O306" s="33">
        <v>0.12981784582893346</v>
      </c>
      <c r="P306" s="33">
        <v>4.8888888888888893</v>
      </c>
      <c r="Q306" s="33">
        <v>9.8333333333333339</v>
      </c>
      <c r="R306" s="33">
        <v>0.17489440337909187</v>
      </c>
      <c r="S306" s="33">
        <v>10.321777777777777</v>
      </c>
      <c r="T306" s="33">
        <v>7.6874444444444441</v>
      </c>
      <c r="U306" s="33">
        <v>0</v>
      </c>
      <c r="V306" s="33">
        <v>0.21394271383315733</v>
      </c>
      <c r="W306" s="33">
        <v>4.5561111111111119</v>
      </c>
      <c r="X306" s="33">
        <v>11.519999999999998</v>
      </c>
      <c r="Y306" s="33">
        <v>0</v>
      </c>
      <c r="Z306" s="33">
        <v>0.19097808870116156</v>
      </c>
      <c r="AA306" s="33">
        <v>2.7888888888888888</v>
      </c>
      <c r="AB306" s="33">
        <v>0</v>
      </c>
      <c r="AC306" s="33">
        <v>0</v>
      </c>
      <c r="AD306" s="33">
        <v>0</v>
      </c>
      <c r="AE306" s="33">
        <v>4.9777777777777779</v>
      </c>
      <c r="AF306" s="33">
        <v>0</v>
      </c>
      <c r="AG306" s="33">
        <v>0</v>
      </c>
      <c r="AH306" t="s">
        <v>98</v>
      </c>
      <c r="AI306" s="34">
        <v>5</v>
      </c>
    </row>
    <row r="307" spans="1:35" x14ac:dyDescent="0.25">
      <c r="A307" t="s">
        <v>1061</v>
      </c>
      <c r="B307" t="s">
        <v>475</v>
      </c>
      <c r="C307" t="s">
        <v>733</v>
      </c>
      <c r="D307" t="s">
        <v>983</v>
      </c>
      <c r="E307" s="33">
        <v>58.68888888888889</v>
      </c>
      <c r="F307" s="33">
        <v>5.2444444444444445</v>
      </c>
      <c r="G307" s="33">
        <v>0</v>
      </c>
      <c r="H307" s="33">
        <v>0</v>
      </c>
      <c r="I307" s="33">
        <v>0.13333333333333333</v>
      </c>
      <c r="J307" s="33">
        <v>0</v>
      </c>
      <c r="K307" s="33">
        <v>0</v>
      </c>
      <c r="L307" s="33">
        <v>1.4831111111111113</v>
      </c>
      <c r="M307" s="33">
        <v>0.16111111111111112</v>
      </c>
      <c r="N307" s="33">
        <v>5.6138888888888889</v>
      </c>
      <c r="O307" s="33">
        <v>9.8400227186671713E-2</v>
      </c>
      <c r="P307" s="33">
        <v>5.5555555555555554</v>
      </c>
      <c r="Q307" s="33">
        <v>4.9222222222222225</v>
      </c>
      <c r="R307" s="33">
        <v>0.17853085952290798</v>
      </c>
      <c r="S307" s="33">
        <v>2.8757777777777775</v>
      </c>
      <c r="T307" s="33">
        <v>7.96811111111111</v>
      </c>
      <c r="U307" s="33">
        <v>0</v>
      </c>
      <c r="V307" s="33">
        <v>0.18476902688375613</v>
      </c>
      <c r="W307" s="33">
        <v>2.8156666666666674</v>
      </c>
      <c r="X307" s="33">
        <v>9.2633333333333354</v>
      </c>
      <c r="Y307" s="33">
        <v>0</v>
      </c>
      <c r="Z307" s="33">
        <v>0.20581408557364639</v>
      </c>
      <c r="AA307" s="33">
        <v>2.2222222222222223E-2</v>
      </c>
      <c r="AB307" s="33">
        <v>0</v>
      </c>
      <c r="AC307" s="33">
        <v>0</v>
      </c>
      <c r="AD307" s="33">
        <v>0</v>
      </c>
      <c r="AE307" s="33">
        <v>0</v>
      </c>
      <c r="AF307" s="33">
        <v>0</v>
      </c>
      <c r="AG307" s="33">
        <v>0</v>
      </c>
      <c r="AH307" t="s">
        <v>117</v>
      </c>
      <c r="AI307" s="34">
        <v>5</v>
      </c>
    </row>
    <row r="308" spans="1:35" x14ac:dyDescent="0.25">
      <c r="A308" t="s">
        <v>1061</v>
      </c>
      <c r="B308" t="s">
        <v>401</v>
      </c>
      <c r="C308" t="s">
        <v>748</v>
      </c>
      <c r="D308" t="s">
        <v>983</v>
      </c>
      <c r="E308" s="33">
        <v>59.68888888888889</v>
      </c>
      <c r="F308" s="33">
        <v>5.1555555555555559</v>
      </c>
      <c r="G308" s="33">
        <v>0</v>
      </c>
      <c r="H308" s="33">
        <v>0</v>
      </c>
      <c r="I308" s="33">
        <v>0.82222222222222219</v>
      </c>
      <c r="J308" s="33">
        <v>0</v>
      </c>
      <c r="K308" s="33">
        <v>0</v>
      </c>
      <c r="L308" s="33">
        <v>2.4803333333333337</v>
      </c>
      <c r="M308" s="33">
        <v>5.5035555555555558</v>
      </c>
      <c r="N308" s="33">
        <v>5.5111111111111111</v>
      </c>
      <c r="O308" s="33">
        <v>0.18453462397617273</v>
      </c>
      <c r="P308" s="33">
        <v>5.9111111111111114</v>
      </c>
      <c r="Q308" s="33">
        <v>0</v>
      </c>
      <c r="R308" s="33">
        <v>9.9032017870439318E-2</v>
      </c>
      <c r="S308" s="33">
        <v>6.9099999999999984</v>
      </c>
      <c r="T308" s="33">
        <v>1.4427777777777779</v>
      </c>
      <c r="U308" s="33">
        <v>0</v>
      </c>
      <c r="V308" s="33">
        <v>0.13993857036485477</v>
      </c>
      <c r="W308" s="33">
        <v>3.7533333333333343</v>
      </c>
      <c r="X308" s="33">
        <v>4.9119999999999999</v>
      </c>
      <c r="Y308" s="33">
        <v>0</v>
      </c>
      <c r="Z308" s="33">
        <v>0.14517498138495907</v>
      </c>
      <c r="AA308" s="33">
        <v>0</v>
      </c>
      <c r="AB308" s="33">
        <v>0</v>
      </c>
      <c r="AC308" s="33">
        <v>0</v>
      </c>
      <c r="AD308" s="33">
        <v>0</v>
      </c>
      <c r="AE308" s="33">
        <v>0</v>
      </c>
      <c r="AF308" s="33">
        <v>0</v>
      </c>
      <c r="AG308" s="33">
        <v>0</v>
      </c>
      <c r="AH308" t="s">
        <v>41</v>
      </c>
      <c r="AI308" s="34">
        <v>5</v>
      </c>
    </row>
    <row r="309" spans="1:35" x14ac:dyDescent="0.25">
      <c r="A309" t="s">
        <v>1061</v>
      </c>
      <c r="B309" t="s">
        <v>482</v>
      </c>
      <c r="C309" t="s">
        <v>834</v>
      </c>
      <c r="D309" t="s">
        <v>973</v>
      </c>
      <c r="E309" s="33">
        <v>20.933333333333334</v>
      </c>
      <c r="F309" s="33">
        <v>3.7111111111111112</v>
      </c>
      <c r="G309" s="33">
        <v>7.7777777777777779E-2</v>
      </c>
      <c r="H309" s="33">
        <v>8.3333333333333329E-2</v>
      </c>
      <c r="I309" s="33">
        <v>0.44444444444444442</v>
      </c>
      <c r="J309" s="33">
        <v>0</v>
      </c>
      <c r="K309" s="33">
        <v>0</v>
      </c>
      <c r="L309" s="33">
        <v>2.0296666666666665</v>
      </c>
      <c r="M309" s="33">
        <v>3.2222222222222223</v>
      </c>
      <c r="N309" s="33">
        <v>0</v>
      </c>
      <c r="O309" s="33">
        <v>0.15392781316348195</v>
      </c>
      <c r="P309" s="33">
        <v>2.5444444444444443</v>
      </c>
      <c r="Q309" s="33">
        <v>0</v>
      </c>
      <c r="R309" s="33">
        <v>0.12154989384288746</v>
      </c>
      <c r="S309" s="33">
        <v>1.6988888888888887</v>
      </c>
      <c r="T309" s="33">
        <v>2.7625555555555557</v>
      </c>
      <c r="U309" s="33">
        <v>0</v>
      </c>
      <c r="V309" s="33">
        <v>0.21312632696390657</v>
      </c>
      <c r="W309" s="33">
        <v>1.0617777777777777</v>
      </c>
      <c r="X309" s="33">
        <v>4.6639999999999997</v>
      </c>
      <c r="Y309" s="33">
        <v>0</v>
      </c>
      <c r="Z309" s="33">
        <v>0.27352441613588108</v>
      </c>
      <c r="AA309" s="33">
        <v>6.6666666666666666E-2</v>
      </c>
      <c r="AB309" s="33">
        <v>0</v>
      </c>
      <c r="AC309" s="33">
        <v>0</v>
      </c>
      <c r="AD309" s="33">
        <v>0</v>
      </c>
      <c r="AE309" s="33">
        <v>0</v>
      </c>
      <c r="AF309" s="33">
        <v>0</v>
      </c>
      <c r="AG309" s="33">
        <v>0</v>
      </c>
      <c r="AH309" t="s">
        <v>124</v>
      </c>
      <c r="AI309" s="34">
        <v>5</v>
      </c>
    </row>
    <row r="310" spans="1:35" x14ac:dyDescent="0.25">
      <c r="A310" t="s">
        <v>1061</v>
      </c>
      <c r="B310" t="s">
        <v>481</v>
      </c>
      <c r="C310" t="s">
        <v>833</v>
      </c>
      <c r="D310" t="s">
        <v>983</v>
      </c>
      <c r="E310" s="33">
        <v>27.266666666666666</v>
      </c>
      <c r="F310" s="33">
        <v>3.6444444444444444</v>
      </c>
      <c r="G310" s="33">
        <v>0</v>
      </c>
      <c r="H310" s="33">
        <v>0</v>
      </c>
      <c r="I310" s="33">
        <v>0.71111111111111114</v>
      </c>
      <c r="J310" s="33">
        <v>0</v>
      </c>
      <c r="K310" s="33">
        <v>0</v>
      </c>
      <c r="L310" s="33">
        <v>2.1410000000000005</v>
      </c>
      <c r="M310" s="33">
        <v>0.4</v>
      </c>
      <c r="N310" s="33">
        <v>2.8972222222222221</v>
      </c>
      <c r="O310" s="33">
        <v>0.12092502037489812</v>
      </c>
      <c r="P310" s="33">
        <v>4.7111111111111112</v>
      </c>
      <c r="Q310" s="33">
        <v>0</v>
      </c>
      <c r="R310" s="33">
        <v>0.1727791361043195</v>
      </c>
      <c r="S310" s="33">
        <v>2.937444444444445</v>
      </c>
      <c r="T310" s="33">
        <v>1.6377777777777776</v>
      </c>
      <c r="U310" s="33">
        <v>0</v>
      </c>
      <c r="V310" s="33">
        <v>0.16779543602281993</v>
      </c>
      <c r="W310" s="33">
        <v>2.391888888888889</v>
      </c>
      <c r="X310" s="33">
        <v>2.9304444444444453</v>
      </c>
      <c r="Y310" s="33">
        <v>0</v>
      </c>
      <c r="Z310" s="33">
        <v>0.19519559902200495</v>
      </c>
      <c r="AA310" s="33">
        <v>0</v>
      </c>
      <c r="AB310" s="33">
        <v>0</v>
      </c>
      <c r="AC310" s="33">
        <v>0</v>
      </c>
      <c r="AD310" s="33">
        <v>0</v>
      </c>
      <c r="AE310" s="33">
        <v>0</v>
      </c>
      <c r="AF310" s="33">
        <v>0</v>
      </c>
      <c r="AG310" s="33">
        <v>0</v>
      </c>
      <c r="AH310" t="s">
        <v>123</v>
      </c>
      <c r="AI310" s="34">
        <v>5</v>
      </c>
    </row>
    <row r="311" spans="1:35" x14ac:dyDescent="0.25">
      <c r="A311" t="s">
        <v>1061</v>
      </c>
      <c r="B311" t="s">
        <v>391</v>
      </c>
      <c r="C311" t="s">
        <v>778</v>
      </c>
      <c r="D311" t="s">
        <v>979</v>
      </c>
      <c r="E311" s="33">
        <v>43.833333333333336</v>
      </c>
      <c r="F311" s="33">
        <v>5.6</v>
      </c>
      <c r="G311" s="33">
        <v>7.7777777777777779E-2</v>
      </c>
      <c r="H311" s="33">
        <v>0.17222222222222222</v>
      </c>
      <c r="I311" s="33">
        <v>0.92222222222222228</v>
      </c>
      <c r="J311" s="33">
        <v>0</v>
      </c>
      <c r="K311" s="33">
        <v>0</v>
      </c>
      <c r="L311" s="33">
        <v>3.5933333333333342</v>
      </c>
      <c r="M311" s="33">
        <v>3.7333333333333334</v>
      </c>
      <c r="N311" s="33">
        <v>0.26111111111111113</v>
      </c>
      <c r="O311" s="33">
        <v>9.1128010139416973E-2</v>
      </c>
      <c r="P311" s="33">
        <v>5.5916666666666668</v>
      </c>
      <c r="Q311" s="33">
        <v>0</v>
      </c>
      <c r="R311" s="33">
        <v>0.12756653992395436</v>
      </c>
      <c r="S311" s="33">
        <v>2.6383333333333336</v>
      </c>
      <c r="T311" s="33">
        <v>3.9708888888888887</v>
      </c>
      <c r="U311" s="33">
        <v>0</v>
      </c>
      <c r="V311" s="33">
        <v>0.1507807351077313</v>
      </c>
      <c r="W311" s="33">
        <v>1.5249999999999999</v>
      </c>
      <c r="X311" s="33">
        <v>5.2567777777777769</v>
      </c>
      <c r="Y311" s="33">
        <v>0</v>
      </c>
      <c r="Z311" s="33">
        <v>0.15471736375158424</v>
      </c>
      <c r="AA311" s="33">
        <v>0.1111111111111111</v>
      </c>
      <c r="AB311" s="33">
        <v>0</v>
      </c>
      <c r="AC311" s="33">
        <v>0</v>
      </c>
      <c r="AD311" s="33">
        <v>0</v>
      </c>
      <c r="AE311" s="33">
        <v>0</v>
      </c>
      <c r="AF311" s="33">
        <v>0</v>
      </c>
      <c r="AG311" s="33">
        <v>0</v>
      </c>
      <c r="AH311" t="s">
        <v>31</v>
      </c>
      <c r="AI311" s="34">
        <v>5</v>
      </c>
    </row>
    <row r="312" spans="1:35" x14ac:dyDescent="0.25">
      <c r="A312" t="s">
        <v>1061</v>
      </c>
      <c r="B312" t="s">
        <v>488</v>
      </c>
      <c r="C312" t="s">
        <v>780</v>
      </c>
      <c r="D312" t="s">
        <v>954</v>
      </c>
      <c r="E312" s="33">
        <v>49.4</v>
      </c>
      <c r="F312" s="33">
        <v>2.2222222222222223</v>
      </c>
      <c r="G312" s="33">
        <v>0.13333333333333333</v>
      </c>
      <c r="H312" s="33">
        <v>0.1111111111111111</v>
      </c>
      <c r="I312" s="33">
        <v>1.1555555555555554</v>
      </c>
      <c r="J312" s="33">
        <v>0</v>
      </c>
      <c r="K312" s="33">
        <v>0</v>
      </c>
      <c r="L312" s="33">
        <v>2.7661111111111119</v>
      </c>
      <c r="M312" s="33">
        <v>5.0666666666666664</v>
      </c>
      <c r="N312" s="33">
        <v>0</v>
      </c>
      <c r="O312" s="33">
        <v>0.10256410256410256</v>
      </c>
      <c r="P312" s="33">
        <v>2.6666666666666665</v>
      </c>
      <c r="Q312" s="33">
        <v>4.9749999999999996</v>
      </c>
      <c r="R312" s="33">
        <v>0.15468960863697703</v>
      </c>
      <c r="S312" s="33">
        <v>3.4769999999999999</v>
      </c>
      <c r="T312" s="33">
        <v>2.8140000000000001</v>
      </c>
      <c r="U312" s="33">
        <v>0</v>
      </c>
      <c r="V312" s="33">
        <v>0.12734817813765184</v>
      </c>
      <c r="W312" s="33">
        <v>3.4497777777777765</v>
      </c>
      <c r="X312" s="33">
        <v>5.4641111111111131</v>
      </c>
      <c r="Y312" s="33">
        <v>0</v>
      </c>
      <c r="Z312" s="33">
        <v>0.18044309491677915</v>
      </c>
      <c r="AA312" s="33">
        <v>0</v>
      </c>
      <c r="AB312" s="33">
        <v>0</v>
      </c>
      <c r="AC312" s="33">
        <v>0</v>
      </c>
      <c r="AD312" s="33">
        <v>0</v>
      </c>
      <c r="AE312" s="33">
        <v>0</v>
      </c>
      <c r="AF312" s="33">
        <v>0</v>
      </c>
      <c r="AG312" s="33">
        <v>0</v>
      </c>
      <c r="AH312" t="s">
        <v>130</v>
      </c>
      <c r="AI312" s="34">
        <v>5</v>
      </c>
    </row>
    <row r="313" spans="1:35" x14ac:dyDescent="0.25">
      <c r="A313" t="s">
        <v>1061</v>
      </c>
      <c r="B313" t="s">
        <v>483</v>
      </c>
      <c r="C313" t="s">
        <v>780</v>
      </c>
      <c r="D313" t="s">
        <v>954</v>
      </c>
      <c r="E313" s="33">
        <v>33.177777777777777</v>
      </c>
      <c r="F313" s="33">
        <v>2.3111111111111109</v>
      </c>
      <c r="G313" s="33">
        <v>0.13333333333333333</v>
      </c>
      <c r="H313" s="33">
        <v>8.8888888888888892E-2</v>
      </c>
      <c r="I313" s="33">
        <v>1.3333333333333333</v>
      </c>
      <c r="J313" s="33">
        <v>0</v>
      </c>
      <c r="K313" s="33">
        <v>0</v>
      </c>
      <c r="L313" s="33">
        <v>0.88600000000000012</v>
      </c>
      <c r="M313" s="33">
        <v>2.5555555555555554</v>
      </c>
      <c r="N313" s="33">
        <v>0</v>
      </c>
      <c r="O313" s="33">
        <v>7.7026121902210309E-2</v>
      </c>
      <c r="P313" s="33">
        <v>3.0222222222222221</v>
      </c>
      <c r="Q313" s="33">
        <v>3.2194444444444446</v>
      </c>
      <c r="R313" s="33">
        <v>0.18812793034159411</v>
      </c>
      <c r="S313" s="33">
        <v>1.0864444444444443</v>
      </c>
      <c r="T313" s="33">
        <v>1.5188888888888892</v>
      </c>
      <c r="U313" s="33">
        <v>0</v>
      </c>
      <c r="V313" s="33">
        <v>7.8526456798392499E-2</v>
      </c>
      <c r="W313" s="33">
        <v>1.1084444444444446</v>
      </c>
      <c r="X313" s="33">
        <v>3.1738888888888894</v>
      </c>
      <c r="Y313" s="33">
        <v>0</v>
      </c>
      <c r="Z313" s="33">
        <v>0.12907233757535166</v>
      </c>
      <c r="AA313" s="33">
        <v>0</v>
      </c>
      <c r="AB313" s="33">
        <v>0</v>
      </c>
      <c r="AC313" s="33">
        <v>0</v>
      </c>
      <c r="AD313" s="33">
        <v>0</v>
      </c>
      <c r="AE313" s="33">
        <v>0</v>
      </c>
      <c r="AF313" s="33">
        <v>0</v>
      </c>
      <c r="AG313" s="33">
        <v>0</v>
      </c>
      <c r="AH313" t="s">
        <v>125</v>
      </c>
      <c r="AI313" s="34">
        <v>5</v>
      </c>
    </row>
    <row r="314" spans="1:35" x14ac:dyDescent="0.25">
      <c r="A314" t="s">
        <v>1061</v>
      </c>
      <c r="B314" t="s">
        <v>526</v>
      </c>
      <c r="C314" t="s">
        <v>749</v>
      </c>
      <c r="D314" t="s">
        <v>981</v>
      </c>
      <c r="E314" s="33">
        <v>51.56666666666667</v>
      </c>
      <c r="F314" s="33">
        <v>5.8666666666666663</v>
      </c>
      <c r="G314" s="33">
        <v>0</v>
      </c>
      <c r="H314" s="33">
        <v>0</v>
      </c>
      <c r="I314" s="33">
        <v>1.1555555555555554</v>
      </c>
      <c r="J314" s="33">
        <v>0</v>
      </c>
      <c r="K314" s="33">
        <v>0</v>
      </c>
      <c r="L314" s="33">
        <v>1.5425555555555555</v>
      </c>
      <c r="M314" s="33">
        <v>5.333333333333333</v>
      </c>
      <c r="N314" s="33">
        <v>0</v>
      </c>
      <c r="O314" s="33">
        <v>0.10342598577892695</v>
      </c>
      <c r="P314" s="33">
        <v>6.083333333333333</v>
      </c>
      <c r="Q314" s="33">
        <v>1.05</v>
      </c>
      <c r="R314" s="33">
        <v>0.13833225597931478</v>
      </c>
      <c r="S314" s="33">
        <v>1.9478888888888892</v>
      </c>
      <c r="T314" s="33">
        <v>4.3152222222222223</v>
      </c>
      <c r="U314" s="33">
        <v>0</v>
      </c>
      <c r="V314" s="33">
        <v>0.12145658263305323</v>
      </c>
      <c r="W314" s="33">
        <v>1.2015555555555553</v>
      </c>
      <c r="X314" s="33">
        <v>3.6309999999999989</v>
      </c>
      <c r="Y314" s="33">
        <v>0</v>
      </c>
      <c r="Z314" s="33">
        <v>9.3714716655893107E-2</v>
      </c>
      <c r="AA314" s="33">
        <v>5.7555555555555555</v>
      </c>
      <c r="AB314" s="33">
        <v>0</v>
      </c>
      <c r="AC314" s="33">
        <v>0</v>
      </c>
      <c r="AD314" s="33">
        <v>0</v>
      </c>
      <c r="AE314" s="33">
        <v>0</v>
      </c>
      <c r="AF314" s="33">
        <v>0</v>
      </c>
      <c r="AG314" s="33">
        <v>0</v>
      </c>
      <c r="AH314" t="s">
        <v>169</v>
      </c>
      <c r="AI314" s="34">
        <v>5</v>
      </c>
    </row>
    <row r="315" spans="1:35" x14ac:dyDescent="0.25">
      <c r="A315" t="s">
        <v>1061</v>
      </c>
      <c r="B315" t="s">
        <v>374</v>
      </c>
      <c r="C315" t="s">
        <v>718</v>
      </c>
      <c r="D315" t="s">
        <v>981</v>
      </c>
      <c r="E315" s="33">
        <v>124.37777777777778</v>
      </c>
      <c r="F315" s="33">
        <v>4.8</v>
      </c>
      <c r="G315" s="33">
        <v>0.26666666666666666</v>
      </c>
      <c r="H315" s="33">
        <v>0.53333333333333333</v>
      </c>
      <c r="I315" s="33">
        <v>4.4444444444444446</v>
      </c>
      <c r="J315" s="33">
        <v>0</v>
      </c>
      <c r="K315" s="33">
        <v>0</v>
      </c>
      <c r="L315" s="33">
        <v>3.3611111111111103</v>
      </c>
      <c r="M315" s="33">
        <v>10.702777777777778</v>
      </c>
      <c r="N315" s="33">
        <v>5.4972222222222218</v>
      </c>
      <c r="O315" s="33">
        <v>0.13024834732892621</v>
      </c>
      <c r="P315" s="33">
        <v>5.8472222222222223</v>
      </c>
      <c r="Q315" s="33">
        <v>11.597222222222221</v>
      </c>
      <c r="R315" s="33">
        <v>0.14025370734321957</v>
      </c>
      <c r="S315" s="33">
        <v>4.8532222222222208</v>
      </c>
      <c r="T315" s="33">
        <v>10.02022222222222</v>
      </c>
      <c r="U315" s="33">
        <v>0</v>
      </c>
      <c r="V315" s="33">
        <v>0.11958281222083256</v>
      </c>
      <c r="W315" s="33">
        <v>4.9324444444444424</v>
      </c>
      <c r="X315" s="33">
        <v>8.6059999999999981</v>
      </c>
      <c r="Y315" s="33">
        <v>0</v>
      </c>
      <c r="Z315" s="33">
        <v>0.10884938359835623</v>
      </c>
      <c r="AA315" s="33">
        <v>9.4888888888888889</v>
      </c>
      <c r="AB315" s="33">
        <v>0</v>
      </c>
      <c r="AC315" s="33">
        <v>0</v>
      </c>
      <c r="AD315" s="33">
        <v>0</v>
      </c>
      <c r="AE315" s="33">
        <v>0</v>
      </c>
      <c r="AF315" s="33">
        <v>0</v>
      </c>
      <c r="AG315" s="33">
        <v>0</v>
      </c>
      <c r="AH315" t="s">
        <v>14</v>
      </c>
      <c r="AI315" s="34">
        <v>5</v>
      </c>
    </row>
    <row r="316" spans="1:35" x14ac:dyDescent="0.25">
      <c r="A316" t="s">
        <v>1061</v>
      </c>
      <c r="B316" t="s">
        <v>494</v>
      </c>
      <c r="C316" t="s">
        <v>840</v>
      </c>
      <c r="D316" t="s">
        <v>1010</v>
      </c>
      <c r="E316" s="33">
        <v>36.466666666666669</v>
      </c>
      <c r="F316" s="33">
        <v>5.6</v>
      </c>
      <c r="G316" s="33">
        <v>0</v>
      </c>
      <c r="H316" s="33">
        <v>0</v>
      </c>
      <c r="I316" s="33">
        <v>1.1555555555555554</v>
      </c>
      <c r="J316" s="33">
        <v>0</v>
      </c>
      <c r="K316" s="33">
        <v>0</v>
      </c>
      <c r="L316" s="33">
        <v>1.2557777777777777</v>
      </c>
      <c r="M316" s="33">
        <v>5.8111111111111109</v>
      </c>
      <c r="N316" s="33">
        <v>0</v>
      </c>
      <c r="O316" s="33">
        <v>0.15935405240706885</v>
      </c>
      <c r="P316" s="33">
        <v>4.9444444444444446</v>
      </c>
      <c r="Q316" s="33">
        <v>0</v>
      </c>
      <c r="R316" s="33">
        <v>0.13558805606337598</v>
      </c>
      <c r="S316" s="33">
        <v>2.6317777777777778</v>
      </c>
      <c r="T316" s="33">
        <v>3.2874444444444446</v>
      </c>
      <c r="U316" s="33">
        <v>0</v>
      </c>
      <c r="V316" s="33">
        <v>0.16231870810481414</v>
      </c>
      <c r="W316" s="33">
        <v>0.87455555555555564</v>
      </c>
      <c r="X316" s="33">
        <v>4.7157777777777783</v>
      </c>
      <c r="Y316" s="33">
        <v>0</v>
      </c>
      <c r="Z316" s="33">
        <v>0.1532998171846435</v>
      </c>
      <c r="AA316" s="33">
        <v>0</v>
      </c>
      <c r="AB316" s="33">
        <v>0</v>
      </c>
      <c r="AC316" s="33">
        <v>0</v>
      </c>
      <c r="AD316" s="33">
        <v>0</v>
      </c>
      <c r="AE316" s="33">
        <v>0</v>
      </c>
      <c r="AF316" s="33">
        <v>0</v>
      </c>
      <c r="AG316" s="33">
        <v>0</v>
      </c>
      <c r="AH316" t="s">
        <v>136</v>
      </c>
      <c r="AI316" s="34">
        <v>5</v>
      </c>
    </row>
    <row r="317" spans="1:35" x14ac:dyDescent="0.25">
      <c r="A317" t="s">
        <v>1061</v>
      </c>
      <c r="B317" t="s">
        <v>379</v>
      </c>
      <c r="C317" t="s">
        <v>768</v>
      </c>
      <c r="D317" t="s">
        <v>983</v>
      </c>
      <c r="E317" s="33">
        <v>128.03333333333333</v>
      </c>
      <c r="F317" s="33">
        <v>6.7</v>
      </c>
      <c r="G317" s="33">
        <v>0.26666666666666666</v>
      </c>
      <c r="H317" s="33">
        <v>0.26666666666666666</v>
      </c>
      <c r="I317" s="33">
        <v>4.4000000000000004</v>
      </c>
      <c r="J317" s="33">
        <v>0</v>
      </c>
      <c r="K317" s="33">
        <v>0</v>
      </c>
      <c r="L317" s="33">
        <v>5.2888888888888888</v>
      </c>
      <c r="M317" s="33">
        <v>10.244444444444444</v>
      </c>
      <c r="N317" s="33">
        <v>10.820333333333332</v>
      </c>
      <c r="O317" s="33">
        <v>0.16452573114640284</v>
      </c>
      <c r="P317" s="33">
        <v>6.9333333333333336</v>
      </c>
      <c r="Q317" s="33">
        <v>7.3250000000000002</v>
      </c>
      <c r="R317" s="33">
        <v>0.11136422806560792</v>
      </c>
      <c r="S317" s="33">
        <v>5.5423333333333336</v>
      </c>
      <c r="T317" s="33">
        <v>5.7381111111111132</v>
      </c>
      <c r="U317" s="33">
        <v>0</v>
      </c>
      <c r="V317" s="33">
        <v>8.8105528074286232E-2</v>
      </c>
      <c r="W317" s="33">
        <v>10.177777777777777</v>
      </c>
      <c r="X317" s="33">
        <v>5.7623333333333351</v>
      </c>
      <c r="Y317" s="33">
        <v>0</v>
      </c>
      <c r="Z317" s="33">
        <v>0.12449969625965461</v>
      </c>
      <c r="AA317" s="33">
        <v>4.2333333333333334</v>
      </c>
      <c r="AB317" s="33">
        <v>0</v>
      </c>
      <c r="AC317" s="33">
        <v>0</v>
      </c>
      <c r="AD317" s="33">
        <v>0</v>
      </c>
      <c r="AE317" s="33">
        <v>0</v>
      </c>
      <c r="AF317" s="33">
        <v>0</v>
      </c>
      <c r="AG317" s="33">
        <v>0</v>
      </c>
      <c r="AH317" t="s">
        <v>19</v>
      </c>
      <c r="AI317" s="34">
        <v>5</v>
      </c>
    </row>
    <row r="318" spans="1:35" x14ac:dyDescent="0.25">
      <c r="A318" t="s">
        <v>1061</v>
      </c>
      <c r="B318" t="s">
        <v>457</v>
      </c>
      <c r="C318" t="s">
        <v>779</v>
      </c>
      <c r="D318" t="s">
        <v>979</v>
      </c>
      <c r="E318" s="33">
        <v>38.977777777777774</v>
      </c>
      <c r="F318" s="33">
        <v>4.8555555555555552</v>
      </c>
      <c r="G318" s="33">
        <v>0</v>
      </c>
      <c r="H318" s="33">
        <v>0</v>
      </c>
      <c r="I318" s="33">
        <v>1.1777777777777778</v>
      </c>
      <c r="J318" s="33">
        <v>0</v>
      </c>
      <c r="K318" s="33">
        <v>0</v>
      </c>
      <c r="L318" s="33">
        <v>4.9225555555555536</v>
      </c>
      <c r="M318" s="33">
        <v>5.4666666666666668</v>
      </c>
      <c r="N318" s="33">
        <v>0</v>
      </c>
      <c r="O318" s="33">
        <v>0.1402508551881414</v>
      </c>
      <c r="P318" s="33">
        <v>4.8</v>
      </c>
      <c r="Q318" s="33">
        <v>0</v>
      </c>
      <c r="R318" s="33">
        <v>0.12314709236031927</v>
      </c>
      <c r="S318" s="33">
        <v>3.6666666666666679</v>
      </c>
      <c r="T318" s="33">
        <v>5.4926666666666648</v>
      </c>
      <c r="U318" s="33">
        <v>0</v>
      </c>
      <c r="V318" s="33">
        <v>0.23498859749144813</v>
      </c>
      <c r="W318" s="33">
        <v>1.9365555555555549</v>
      </c>
      <c r="X318" s="33">
        <v>7.7378888888888895</v>
      </c>
      <c r="Y318" s="33">
        <v>0</v>
      </c>
      <c r="Z318" s="33">
        <v>0.2482041049030787</v>
      </c>
      <c r="AA318" s="33">
        <v>0</v>
      </c>
      <c r="AB318" s="33">
        <v>0</v>
      </c>
      <c r="AC318" s="33">
        <v>0</v>
      </c>
      <c r="AD318" s="33">
        <v>0</v>
      </c>
      <c r="AE318" s="33">
        <v>0</v>
      </c>
      <c r="AF318" s="33">
        <v>0</v>
      </c>
      <c r="AG318" s="33">
        <v>0</v>
      </c>
      <c r="AH318" t="s">
        <v>99</v>
      </c>
      <c r="AI318" s="34">
        <v>5</v>
      </c>
    </row>
    <row r="319" spans="1:35" x14ac:dyDescent="0.25">
      <c r="A319" t="s">
        <v>1061</v>
      </c>
      <c r="B319" t="s">
        <v>476</v>
      </c>
      <c r="C319" t="s">
        <v>708</v>
      </c>
      <c r="D319" t="s">
        <v>957</v>
      </c>
      <c r="E319" s="33">
        <v>69.566666666666663</v>
      </c>
      <c r="F319" s="33">
        <v>5.1555555555555559</v>
      </c>
      <c r="G319" s="33">
        <v>2.2222222222222223E-2</v>
      </c>
      <c r="H319" s="33">
        <v>0.41666666666666669</v>
      </c>
      <c r="I319" s="33">
        <v>1.1000000000000001</v>
      </c>
      <c r="J319" s="33">
        <v>0</v>
      </c>
      <c r="K319" s="33">
        <v>0</v>
      </c>
      <c r="L319" s="33">
        <v>1.0658888888888884</v>
      </c>
      <c r="M319" s="33">
        <v>3.411111111111111</v>
      </c>
      <c r="N319" s="33">
        <v>0.42222222222222222</v>
      </c>
      <c r="O319" s="33">
        <v>5.5103018687110684E-2</v>
      </c>
      <c r="P319" s="33">
        <v>4.9333333333333336</v>
      </c>
      <c r="Q319" s="33">
        <v>30.43611111111111</v>
      </c>
      <c r="R319" s="33">
        <v>0.50842517169781176</v>
      </c>
      <c r="S319" s="33">
        <v>4.413666666666666</v>
      </c>
      <c r="T319" s="33">
        <v>3.8585555555555553</v>
      </c>
      <c r="U319" s="33">
        <v>0</v>
      </c>
      <c r="V319" s="33">
        <v>0.11891071713783741</v>
      </c>
      <c r="W319" s="33">
        <v>3.639555555555555</v>
      </c>
      <c r="X319" s="33">
        <v>7.193888888888889</v>
      </c>
      <c r="Y319" s="33">
        <v>0</v>
      </c>
      <c r="Z319" s="33">
        <v>0.1557275195655646</v>
      </c>
      <c r="AA319" s="33">
        <v>0</v>
      </c>
      <c r="AB319" s="33">
        <v>0</v>
      </c>
      <c r="AC319" s="33">
        <v>0</v>
      </c>
      <c r="AD319" s="33">
        <v>0</v>
      </c>
      <c r="AE319" s="33">
        <v>0</v>
      </c>
      <c r="AF319" s="33">
        <v>0</v>
      </c>
      <c r="AG319" s="33">
        <v>0</v>
      </c>
      <c r="AH319" t="s">
        <v>118</v>
      </c>
      <c r="AI319" s="34">
        <v>5</v>
      </c>
    </row>
    <row r="320" spans="1:35" x14ac:dyDescent="0.25">
      <c r="A320" t="s">
        <v>1061</v>
      </c>
      <c r="B320" t="s">
        <v>575</v>
      </c>
      <c r="C320" t="s">
        <v>884</v>
      </c>
      <c r="D320" t="s">
        <v>985</v>
      </c>
      <c r="E320" s="33">
        <v>41.93333333333333</v>
      </c>
      <c r="F320" s="33">
        <v>4.4222222222222225</v>
      </c>
      <c r="G320" s="33">
        <v>0</v>
      </c>
      <c r="H320" s="33">
        <v>0</v>
      </c>
      <c r="I320" s="33">
        <v>1.0222222222222221</v>
      </c>
      <c r="J320" s="33">
        <v>0</v>
      </c>
      <c r="K320" s="33">
        <v>0</v>
      </c>
      <c r="L320" s="33">
        <v>2.6687777777777772</v>
      </c>
      <c r="M320" s="33">
        <v>1.1111111111111112E-2</v>
      </c>
      <c r="N320" s="33">
        <v>5.4222222222222225</v>
      </c>
      <c r="O320" s="33">
        <v>0.12957074721780606</v>
      </c>
      <c r="P320" s="33">
        <v>6.0444444444444443</v>
      </c>
      <c r="Q320" s="33">
        <v>3.2194444444444446</v>
      </c>
      <c r="R320" s="33">
        <v>0.22091944886062537</v>
      </c>
      <c r="S320" s="33">
        <v>3.3505555555555557</v>
      </c>
      <c r="T320" s="33">
        <v>4.8024444444444443</v>
      </c>
      <c r="U320" s="33">
        <v>0</v>
      </c>
      <c r="V320" s="33">
        <v>0.19442766295707475</v>
      </c>
      <c r="W320" s="33">
        <v>3.2634444444444441</v>
      </c>
      <c r="X320" s="33">
        <v>6.6273333333333353</v>
      </c>
      <c r="Y320" s="33">
        <v>0</v>
      </c>
      <c r="Z320" s="33">
        <v>0.23586910439851624</v>
      </c>
      <c r="AA320" s="33">
        <v>1.1111111111111112E-2</v>
      </c>
      <c r="AB320" s="33">
        <v>0</v>
      </c>
      <c r="AC320" s="33">
        <v>0</v>
      </c>
      <c r="AD320" s="33">
        <v>0</v>
      </c>
      <c r="AE320" s="33">
        <v>0</v>
      </c>
      <c r="AF320" s="33">
        <v>0</v>
      </c>
      <c r="AG320" s="33">
        <v>0</v>
      </c>
      <c r="AH320" t="s">
        <v>219</v>
      </c>
      <c r="AI320" s="34">
        <v>5</v>
      </c>
    </row>
    <row r="321" spans="1:35" x14ac:dyDescent="0.25">
      <c r="A321" t="s">
        <v>1061</v>
      </c>
      <c r="B321" t="s">
        <v>491</v>
      </c>
      <c r="C321" t="s">
        <v>838</v>
      </c>
      <c r="D321" t="s">
        <v>1013</v>
      </c>
      <c r="E321" s="33">
        <v>34.166666666666664</v>
      </c>
      <c r="F321" s="33">
        <v>5.3111111111111109</v>
      </c>
      <c r="G321" s="33">
        <v>6.6666666666666666E-2</v>
      </c>
      <c r="H321" s="33">
        <v>0.26666666666666666</v>
      </c>
      <c r="I321" s="33">
        <v>0.31111111111111112</v>
      </c>
      <c r="J321" s="33">
        <v>0</v>
      </c>
      <c r="K321" s="33">
        <v>0</v>
      </c>
      <c r="L321" s="33">
        <v>0.16844444444444445</v>
      </c>
      <c r="M321" s="33">
        <v>3.1111111111111112</v>
      </c>
      <c r="N321" s="33">
        <v>0.66666666666666663</v>
      </c>
      <c r="O321" s="33">
        <v>0.11056910569105692</v>
      </c>
      <c r="P321" s="33">
        <v>1.6</v>
      </c>
      <c r="Q321" s="33">
        <v>5.6138888888888889</v>
      </c>
      <c r="R321" s="33">
        <v>0.21113821138211383</v>
      </c>
      <c r="S321" s="33">
        <v>4.4610000000000003</v>
      </c>
      <c r="T321" s="33">
        <v>0.48277777777777781</v>
      </c>
      <c r="U321" s="33">
        <v>0</v>
      </c>
      <c r="V321" s="33">
        <v>0.1446959349593496</v>
      </c>
      <c r="W321" s="33">
        <v>1.3346666666666667</v>
      </c>
      <c r="X321" s="33">
        <v>3.2723333333333327</v>
      </c>
      <c r="Y321" s="33">
        <v>0</v>
      </c>
      <c r="Z321" s="33">
        <v>0.13483902439024389</v>
      </c>
      <c r="AA321" s="33">
        <v>0</v>
      </c>
      <c r="AB321" s="33">
        <v>0</v>
      </c>
      <c r="AC321" s="33">
        <v>0</v>
      </c>
      <c r="AD321" s="33">
        <v>0</v>
      </c>
      <c r="AE321" s="33">
        <v>0</v>
      </c>
      <c r="AF321" s="33">
        <v>0</v>
      </c>
      <c r="AG321" s="33">
        <v>0</v>
      </c>
      <c r="AH321" t="s">
        <v>133</v>
      </c>
      <c r="AI321" s="34">
        <v>5</v>
      </c>
    </row>
    <row r="322" spans="1:35" x14ac:dyDescent="0.25">
      <c r="A322" t="s">
        <v>1061</v>
      </c>
      <c r="B322" t="s">
        <v>662</v>
      </c>
      <c r="C322" t="s">
        <v>744</v>
      </c>
      <c r="D322" t="s">
        <v>962</v>
      </c>
      <c r="E322" s="33">
        <v>62.788888888888891</v>
      </c>
      <c r="F322" s="33">
        <v>2.0555555555555554</v>
      </c>
      <c r="G322" s="33">
        <v>8.8888888888888892E-2</v>
      </c>
      <c r="H322" s="33">
        <v>0</v>
      </c>
      <c r="I322" s="33">
        <v>4.7333333333333334</v>
      </c>
      <c r="J322" s="33">
        <v>0</v>
      </c>
      <c r="K322" s="33">
        <v>0</v>
      </c>
      <c r="L322" s="33">
        <v>2.6115555555555563</v>
      </c>
      <c r="M322" s="33">
        <v>10.871111111111107</v>
      </c>
      <c r="N322" s="33">
        <v>0</v>
      </c>
      <c r="O322" s="33">
        <v>0.17313749778800205</v>
      </c>
      <c r="P322" s="33">
        <v>0</v>
      </c>
      <c r="Q322" s="33">
        <v>3.7911111111111118</v>
      </c>
      <c r="R322" s="33">
        <v>6.0378694036453733E-2</v>
      </c>
      <c r="S322" s="33">
        <v>1.5014444444444441</v>
      </c>
      <c r="T322" s="33">
        <v>0.33866666666666662</v>
      </c>
      <c r="U322" s="33">
        <v>0</v>
      </c>
      <c r="V322" s="33">
        <v>2.9306317465935226E-2</v>
      </c>
      <c r="W322" s="33">
        <v>2.9621111111111116</v>
      </c>
      <c r="X322" s="33">
        <v>3.2442222222222226</v>
      </c>
      <c r="Y322" s="33">
        <v>0</v>
      </c>
      <c r="Z322" s="33">
        <v>9.8844452309325787E-2</v>
      </c>
      <c r="AA322" s="33">
        <v>0</v>
      </c>
      <c r="AB322" s="33">
        <v>15.933333333333334</v>
      </c>
      <c r="AC322" s="33">
        <v>0</v>
      </c>
      <c r="AD322" s="33">
        <v>0</v>
      </c>
      <c r="AE322" s="33">
        <v>0</v>
      </c>
      <c r="AF322" s="33">
        <v>0</v>
      </c>
      <c r="AG322" s="33">
        <v>0</v>
      </c>
      <c r="AH322" t="s">
        <v>308</v>
      </c>
      <c r="AI322" s="34">
        <v>5</v>
      </c>
    </row>
    <row r="323" spans="1:35" x14ac:dyDescent="0.25">
      <c r="A323" t="s">
        <v>1061</v>
      </c>
      <c r="B323" t="s">
        <v>591</v>
      </c>
      <c r="C323" t="s">
        <v>784</v>
      </c>
      <c r="D323" t="s">
        <v>988</v>
      </c>
      <c r="E323" s="33">
        <v>62.277777777777779</v>
      </c>
      <c r="F323" s="33">
        <v>5.6888888888888891</v>
      </c>
      <c r="G323" s="33">
        <v>5.5555555555555552E-2</v>
      </c>
      <c r="H323" s="33">
        <v>0.26666666666666666</v>
      </c>
      <c r="I323" s="33">
        <v>1.2666666666666666</v>
      </c>
      <c r="J323" s="33">
        <v>0</v>
      </c>
      <c r="K323" s="33">
        <v>0</v>
      </c>
      <c r="L323" s="33">
        <v>1.7485555555555563</v>
      </c>
      <c r="M323" s="33">
        <v>0.22222222222222221</v>
      </c>
      <c r="N323" s="33">
        <v>4.9777777777777779</v>
      </c>
      <c r="O323" s="33">
        <v>8.3496877787689563E-2</v>
      </c>
      <c r="P323" s="33">
        <v>5.0666666666666664</v>
      </c>
      <c r="Q323" s="33">
        <v>11.975</v>
      </c>
      <c r="R323" s="33">
        <v>0.27363960749330951</v>
      </c>
      <c r="S323" s="33">
        <v>3.7434444444444455</v>
      </c>
      <c r="T323" s="33">
        <v>9.7942222222222206</v>
      </c>
      <c r="U323" s="33">
        <v>0</v>
      </c>
      <c r="V323" s="33">
        <v>0.21737555753791257</v>
      </c>
      <c r="W323" s="33">
        <v>5.745333333333333</v>
      </c>
      <c r="X323" s="33">
        <v>10.406444444444443</v>
      </c>
      <c r="Y323" s="33">
        <v>0</v>
      </c>
      <c r="Z323" s="33">
        <v>0.259350579839429</v>
      </c>
      <c r="AA323" s="33">
        <v>0</v>
      </c>
      <c r="AB323" s="33">
        <v>0</v>
      </c>
      <c r="AC323" s="33">
        <v>0</v>
      </c>
      <c r="AD323" s="33">
        <v>0</v>
      </c>
      <c r="AE323" s="33">
        <v>0</v>
      </c>
      <c r="AF323" s="33">
        <v>0</v>
      </c>
      <c r="AG323" s="33">
        <v>0</v>
      </c>
      <c r="AH323" t="s">
        <v>236</v>
      </c>
      <c r="AI323" s="34">
        <v>5</v>
      </c>
    </row>
    <row r="324" spans="1:35" x14ac:dyDescent="0.25">
      <c r="A324" t="s">
        <v>1061</v>
      </c>
      <c r="B324" t="s">
        <v>461</v>
      </c>
      <c r="C324" t="s">
        <v>822</v>
      </c>
      <c r="D324" t="s">
        <v>992</v>
      </c>
      <c r="E324" s="33">
        <v>36.155555555555559</v>
      </c>
      <c r="F324" s="33">
        <v>2.5777777777777779</v>
      </c>
      <c r="G324" s="33">
        <v>0</v>
      </c>
      <c r="H324" s="33">
        <v>0</v>
      </c>
      <c r="I324" s="33">
        <v>0</v>
      </c>
      <c r="J324" s="33">
        <v>0</v>
      </c>
      <c r="K324" s="33">
        <v>0</v>
      </c>
      <c r="L324" s="33">
        <v>0.66111111111111109</v>
      </c>
      <c r="M324" s="33">
        <v>0</v>
      </c>
      <c r="N324" s="33">
        <v>0</v>
      </c>
      <c r="O324" s="33">
        <v>0</v>
      </c>
      <c r="P324" s="33">
        <v>0</v>
      </c>
      <c r="Q324" s="33">
        <v>13.469444444444445</v>
      </c>
      <c r="R324" s="33">
        <v>0.37254148740012288</v>
      </c>
      <c r="S324" s="33">
        <v>7.1888888888888891</v>
      </c>
      <c r="T324" s="33">
        <v>0</v>
      </c>
      <c r="U324" s="33">
        <v>0</v>
      </c>
      <c r="V324" s="33">
        <v>0.19883220651505837</v>
      </c>
      <c r="W324" s="33">
        <v>5.0888888888888886</v>
      </c>
      <c r="X324" s="33">
        <v>5.0968888888888895</v>
      </c>
      <c r="Y324" s="33">
        <v>0</v>
      </c>
      <c r="Z324" s="33">
        <v>0.28172095881991394</v>
      </c>
      <c r="AA324" s="33">
        <v>0</v>
      </c>
      <c r="AB324" s="33">
        <v>0</v>
      </c>
      <c r="AC324" s="33">
        <v>0</v>
      </c>
      <c r="AD324" s="33">
        <v>0</v>
      </c>
      <c r="AE324" s="33">
        <v>0</v>
      </c>
      <c r="AF324" s="33">
        <v>0</v>
      </c>
      <c r="AG324" s="33">
        <v>0</v>
      </c>
      <c r="AH324" t="s">
        <v>103</v>
      </c>
      <c r="AI324" s="34">
        <v>5</v>
      </c>
    </row>
    <row r="325" spans="1:35" x14ac:dyDescent="0.25">
      <c r="A325" t="s">
        <v>1061</v>
      </c>
      <c r="B325" t="s">
        <v>452</v>
      </c>
      <c r="C325" t="s">
        <v>815</v>
      </c>
      <c r="D325" t="s">
        <v>983</v>
      </c>
      <c r="E325" s="33">
        <v>58.522222222222226</v>
      </c>
      <c r="F325" s="33">
        <v>0</v>
      </c>
      <c r="G325" s="33">
        <v>0</v>
      </c>
      <c r="H325" s="33">
        <v>0</v>
      </c>
      <c r="I325" s="33">
        <v>0</v>
      </c>
      <c r="J325" s="33">
        <v>0</v>
      </c>
      <c r="K325" s="33">
        <v>0</v>
      </c>
      <c r="L325" s="33">
        <v>0</v>
      </c>
      <c r="M325" s="33">
        <v>0</v>
      </c>
      <c r="N325" s="33">
        <v>0</v>
      </c>
      <c r="O325" s="33">
        <v>0</v>
      </c>
      <c r="P325" s="33">
        <v>0</v>
      </c>
      <c r="Q325" s="33">
        <v>0</v>
      </c>
      <c r="R325" s="33">
        <v>0</v>
      </c>
      <c r="S325" s="33">
        <v>0</v>
      </c>
      <c r="T325" s="33">
        <v>4.5</v>
      </c>
      <c r="U325" s="33">
        <v>0</v>
      </c>
      <c r="V325" s="33">
        <v>7.689386747674197E-2</v>
      </c>
      <c r="W325" s="33">
        <v>0.1</v>
      </c>
      <c r="X325" s="33">
        <v>8.7861111111111114</v>
      </c>
      <c r="Y325" s="33">
        <v>0</v>
      </c>
      <c r="Z325" s="33">
        <v>0.15184165559141827</v>
      </c>
      <c r="AA325" s="33">
        <v>0</v>
      </c>
      <c r="AB325" s="33">
        <v>0</v>
      </c>
      <c r="AC325" s="33">
        <v>1.7333333333333334</v>
      </c>
      <c r="AD325" s="33">
        <v>6.7777777777777777</v>
      </c>
      <c r="AE325" s="33">
        <v>0</v>
      </c>
      <c r="AF325" s="33">
        <v>0</v>
      </c>
      <c r="AG325" s="33">
        <v>0</v>
      </c>
      <c r="AH325" t="s">
        <v>94</v>
      </c>
      <c r="AI325" s="34">
        <v>5</v>
      </c>
    </row>
    <row r="326" spans="1:35" x14ac:dyDescent="0.25">
      <c r="A326" t="s">
        <v>1061</v>
      </c>
      <c r="B326" t="s">
        <v>392</v>
      </c>
      <c r="C326" t="s">
        <v>748</v>
      </c>
      <c r="D326" t="s">
        <v>983</v>
      </c>
      <c r="E326" s="33">
        <v>89.766666666666666</v>
      </c>
      <c r="F326" s="33">
        <v>5.6888888888888891</v>
      </c>
      <c r="G326" s="33">
        <v>0</v>
      </c>
      <c r="H326" s="33">
        <v>0.35</v>
      </c>
      <c r="I326" s="33">
        <v>4.8888888888888893</v>
      </c>
      <c r="J326" s="33">
        <v>0</v>
      </c>
      <c r="K326" s="33">
        <v>0</v>
      </c>
      <c r="L326" s="33">
        <v>2.1818888888888881</v>
      </c>
      <c r="M326" s="33">
        <v>15.522222222222222</v>
      </c>
      <c r="N326" s="33">
        <v>6.9038888888888863</v>
      </c>
      <c r="O326" s="33">
        <v>0.24982671122663694</v>
      </c>
      <c r="P326" s="33">
        <v>4.8034444444444446</v>
      </c>
      <c r="Q326" s="33">
        <v>16.873555555555559</v>
      </c>
      <c r="R326" s="33">
        <v>0.24148161901225404</v>
      </c>
      <c r="S326" s="33">
        <v>1.4381111111111111</v>
      </c>
      <c r="T326" s="33">
        <v>4.2306666666666644</v>
      </c>
      <c r="U326" s="33">
        <v>0</v>
      </c>
      <c r="V326" s="33">
        <v>6.3150142344349514E-2</v>
      </c>
      <c r="W326" s="33">
        <v>1.6205555555555555</v>
      </c>
      <c r="X326" s="33">
        <v>6.5034444444444466</v>
      </c>
      <c r="Y326" s="33">
        <v>0</v>
      </c>
      <c r="Z326" s="33">
        <v>9.0501299665800256E-2</v>
      </c>
      <c r="AA326" s="33">
        <v>0</v>
      </c>
      <c r="AB326" s="33">
        <v>0</v>
      </c>
      <c r="AC326" s="33">
        <v>0</v>
      </c>
      <c r="AD326" s="33">
        <v>0</v>
      </c>
      <c r="AE326" s="33">
        <v>0</v>
      </c>
      <c r="AF326" s="33">
        <v>0</v>
      </c>
      <c r="AG326" s="33">
        <v>0</v>
      </c>
      <c r="AH326" t="s">
        <v>32</v>
      </c>
      <c r="AI326" s="34">
        <v>5</v>
      </c>
    </row>
    <row r="327" spans="1:35" x14ac:dyDescent="0.25">
      <c r="A327" t="s">
        <v>1061</v>
      </c>
      <c r="B327" t="s">
        <v>692</v>
      </c>
      <c r="C327" t="s">
        <v>949</v>
      </c>
      <c r="D327" t="s">
        <v>983</v>
      </c>
      <c r="E327" s="33">
        <v>86.766666666666666</v>
      </c>
      <c r="F327" s="33">
        <v>7.0222222222222221</v>
      </c>
      <c r="G327" s="33">
        <v>0</v>
      </c>
      <c r="H327" s="33">
        <v>0.29444444444444445</v>
      </c>
      <c r="I327" s="33">
        <v>10.755555555555556</v>
      </c>
      <c r="J327" s="33">
        <v>0</v>
      </c>
      <c r="K327" s="33">
        <v>0</v>
      </c>
      <c r="L327" s="33">
        <v>4.1371111111111105</v>
      </c>
      <c r="M327" s="33">
        <v>10.844444444444445</v>
      </c>
      <c r="N327" s="33">
        <v>6.0795555555555563</v>
      </c>
      <c r="O327" s="33">
        <v>0.19505186323472914</v>
      </c>
      <c r="P327" s="33">
        <v>3.5555555555555554</v>
      </c>
      <c r="Q327" s="33">
        <v>6.3681111111111086</v>
      </c>
      <c r="R327" s="33">
        <v>0.11437187860161349</v>
      </c>
      <c r="S327" s="33">
        <v>4.3498888888888905</v>
      </c>
      <c r="T327" s="33">
        <v>5.0221111111111112</v>
      </c>
      <c r="U327" s="33">
        <v>0</v>
      </c>
      <c r="V327" s="33">
        <v>0.10801383019592779</v>
      </c>
      <c r="W327" s="33">
        <v>4.9423333333333339</v>
      </c>
      <c r="X327" s="33">
        <v>7.3817777777777778</v>
      </c>
      <c r="Y327" s="33">
        <v>0</v>
      </c>
      <c r="Z327" s="33">
        <v>0.14203739275195287</v>
      </c>
      <c r="AA327" s="33">
        <v>0</v>
      </c>
      <c r="AB327" s="33">
        <v>0</v>
      </c>
      <c r="AC327" s="33">
        <v>0</v>
      </c>
      <c r="AD327" s="33">
        <v>0</v>
      </c>
      <c r="AE327" s="33">
        <v>0</v>
      </c>
      <c r="AF327" s="33">
        <v>0</v>
      </c>
      <c r="AG327" s="33">
        <v>0</v>
      </c>
      <c r="AH327" t="s">
        <v>338</v>
      </c>
      <c r="AI327" s="34">
        <v>5</v>
      </c>
    </row>
    <row r="328" spans="1:35" x14ac:dyDescent="0.25">
      <c r="A328" t="s">
        <v>1061</v>
      </c>
      <c r="B328" t="s">
        <v>384</v>
      </c>
      <c r="C328" t="s">
        <v>768</v>
      </c>
      <c r="D328" t="s">
        <v>983</v>
      </c>
      <c r="E328" s="33">
        <v>88.988888888888894</v>
      </c>
      <c r="F328" s="33">
        <v>16.622222222222224</v>
      </c>
      <c r="G328" s="33">
        <v>0</v>
      </c>
      <c r="H328" s="33">
        <v>0.33333333333333331</v>
      </c>
      <c r="I328" s="33">
        <v>5.6888888888888891</v>
      </c>
      <c r="J328" s="33">
        <v>0</v>
      </c>
      <c r="K328" s="33">
        <v>0</v>
      </c>
      <c r="L328" s="33">
        <v>4.1182222222222231</v>
      </c>
      <c r="M328" s="33">
        <v>5.4222222222222225</v>
      </c>
      <c r="N328" s="33">
        <v>4.1327777777777772</v>
      </c>
      <c r="O328" s="33">
        <v>0.1073729554251467</v>
      </c>
      <c r="P328" s="33">
        <v>5.5111111111111111</v>
      </c>
      <c r="Q328" s="33">
        <v>9.0601111111111088</v>
      </c>
      <c r="R328" s="33">
        <v>0.1637420402047696</v>
      </c>
      <c r="S328" s="33">
        <v>7.6055555555555552</v>
      </c>
      <c r="T328" s="33">
        <v>8.6195555555555572</v>
      </c>
      <c r="U328" s="33">
        <v>0</v>
      </c>
      <c r="V328" s="33">
        <v>0.18232738169559246</v>
      </c>
      <c r="W328" s="33">
        <v>10.117444444444443</v>
      </c>
      <c r="X328" s="33">
        <v>11.549777777777781</v>
      </c>
      <c r="Y328" s="33">
        <v>0</v>
      </c>
      <c r="Z328" s="33">
        <v>0.24348233237607689</v>
      </c>
      <c r="AA328" s="33">
        <v>0</v>
      </c>
      <c r="AB328" s="33">
        <v>0</v>
      </c>
      <c r="AC328" s="33">
        <v>0</v>
      </c>
      <c r="AD328" s="33">
        <v>0</v>
      </c>
      <c r="AE328" s="33">
        <v>0</v>
      </c>
      <c r="AF328" s="33">
        <v>0</v>
      </c>
      <c r="AG328" s="33">
        <v>0</v>
      </c>
      <c r="AH328" t="s">
        <v>24</v>
      </c>
      <c r="AI328" s="34">
        <v>5</v>
      </c>
    </row>
    <row r="329" spans="1:35" x14ac:dyDescent="0.25">
      <c r="A329" t="s">
        <v>1061</v>
      </c>
      <c r="B329" t="s">
        <v>449</v>
      </c>
      <c r="C329" t="s">
        <v>739</v>
      </c>
      <c r="D329" t="s">
        <v>988</v>
      </c>
      <c r="E329" s="33">
        <v>67.044444444444451</v>
      </c>
      <c r="F329" s="33">
        <v>4.5333333333333332</v>
      </c>
      <c r="G329" s="33">
        <v>0</v>
      </c>
      <c r="H329" s="33">
        <v>0</v>
      </c>
      <c r="I329" s="33">
        <v>1.1111111111111112</v>
      </c>
      <c r="J329" s="33">
        <v>0</v>
      </c>
      <c r="K329" s="33">
        <v>0</v>
      </c>
      <c r="L329" s="33">
        <v>4.2895555555555571</v>
      </c>
      <c r="M329" s="33">
        <v>5.3777777777777782</v>
      </c>
      <c r="N329" s="33">
        <v>0</v>
      </c>
      <c r="O329" s="33">
        <v>8.0212131256214778E-2</v>
      </c>
      <c r="P329" s="33">
        <v>4.3555555555555552</v>
      </c>
      <c r="Q329" s="33">
        <v>18.930555555555557</v>
      </c>
      <c r="R329" s="33">
        <v>0.34732350016572749</v>
      </c>
      <c r="S329" s="33">
        <v>4.54</v>
      </c>
      <c r="T329" s="33">
        <v>5.8506666666666662</v>
      </c>
      <c r="U329" s="33">
        <v>0</v>
      </c>
      <c r="V329" s="33">
        <v>0.15498176997016902</v>
      </c>
      <c r="W329" s="33">
        <v>1.9641111111111111</v>
      </c>
      <c r="X329" s="33">
        <v>7.4161111111111104</v>
      </c>
      <c r="Y329" s="33">
        <v>0</v>
      </c>
      <c r="Z329" s="33">
        <v>0.13991050712628436</v>
      </c>
      <c r="AA329" s="33">
        <v>0</v>
      </c>
      <c r="AB329" s="33">
        <v>0</v>
      </c>
      <c r="AC329" s="33">
        <v>0</v>
      </c>
      <c r="AD329" s="33">
        <v>0</v>
      </c>
      <c r="AE329" s="33">
        <v>0</v>
      </c>
      <c r="AF329" s="33">
        <v>0</v>
      </c>
      <c r="AG329" s="33">
        <v>0</v>
      </c>
      <c r="AH329" t="s">
        <v>91</v>
      </c>
      <c r="AI329" s="34">
        <v>5</v>
      </c>
    </row>
    <row r="330" spans="1:35" x14ac:dyDescent="0.25">
      <c r="A330" t="s">
        <v>1061</v>
      </c>
      <c r="B330" t="s">
        <v>586</v>
      </c>
      <c r="C330" t="s">
        <v>891</v>
      </c>
      <c r="D330" t="s">
        <v>963</v>
      </c>
      <c r="E330" s="33">
        <v>34.766666666666666</v>
      </c>
      <c r="F330" s="33">
        <v>5.6444444444444448</v>
      </c>
      <c r="G330" s="33">
        <v>0</v>
      </c>
      <c r="H330" s="33">
        <v>0</v>
      </c>
      <c r="I330" s="33">
        <v>0.55555555555555558</v>
      </c>
      <c r="J330" s="33">
        <v>0</v>
      </c>
      <c r="K330" s="33">
        <v>0</v>
      </c>
      <c r="L330" s="33">
        <v>1.5924444444444443</v>
      </c>
      <c r="M330" s="33">
        <v>4.4027777777777777</v>
      </c>
      <c r="N330" s="33">
        <v>0</v>
      </c>
      <c r="O330" s="33">
        <v>0.12663790348354106</v>
      </c>
      <c r="P330" s="33">
        <v>5.0999999999999996</v>
      </c>
      <c r="Q330" s="33">
        <v>2.5694444444444446</v>
      </c>
      <c r="R330" s="33">
        <v>0.22059763502716523</v>
      </c>
      <c r="S330" s="33">
        <v>4.668333333333333</v>
      </c>
      <c r="T330" s="33">
        <v>1.9129999999999998</v>
      </c>
      <c r="U330" s="33">
        <v>0</v>
      </c>
      <c r="V330" s="33">
        <v>0.18930009587727709</v>
      </c>
      <c r="W330" s="33">
        <v>1.7202222222222228</v>
      </c>
      <c r="X330" s="33">
        <v>2.8494444444444444</v>
      </c>
      <c r="Y330" s="33">
        <v>0</v>
      </c>
      <c r="Z330" s="33">
        <v>0.13143815915627999</v>
      </c>
      <c r="AA330" s="33">
        <v>0</v>
      </c>
      <c r="AB330" s="33">
        <v>0</v>
      </c>
      <c r="AC330" s="33">
        <v>0</v>
      </c>
      <c r="AD330" s="33">
        <v>0</v>
      </c>
      <c r="AE330" s="33">
        <v>0</v>
      </c>
      <c r="AF330" s="33">
        <v>0</v>
      </c>
      <c r="AG330" s="33">
        <v>0</v>
      </c>
      <c r="AH330" t="s">
        <v>230</v>
      </c>
      <c r="AI330" s="34">
        <v>5</v>
      </c>
    </row>
    <row r="331" spans="1:35" x14ac:dyDescent="0.25">
      <c r="A331" t="s">
        <v>1061</v>
      </c>
      <c r="B331" t="s">
        <v>443</v>
      </c>
      <c r="C331" t="s">
        <v>809</v>
      </c>
      <c r="D331" t="s">
        <v>988</v>
      </c>
      <c r="E331" s="33">
        <v>53.244444444444447</v>
      </c>
      <c r="F331" s="33">
        <v>5.6</v>
      </c>
      <c r="G331" s="33">
        <v>0.21111111111111111</v>
      </c>
      <c r="H331" s="33">
        <v>0.32777777777777778</v>
      </c>
      <c r="I331" s="33">
        <v>1.1111111111111112</v>
      </c>
      <c r="J331" s="33">
        <v>0</v>
      </c>
      <c r="K331" s="33">
        <v>0</v>
      </c>
      <c r="L331" s="33">
        <v>0.98577777777777775</v>
      </c>
      <c r="M331" s="33">
        <v>4.5777777777777775</v>
      </c>
      <c r="N331" s="33">
        <v>0.35555555555555557</v>
      </c>
      <c r="O331" s="33">
        <v>9.2654424040066755E-2</v>
      </c>
      <c r="P331" s="33">
        <v>5.0666666666666664</v>
      </c>
      <c r="Q331" s="33">
        <v>5.9194444444444443</v>
      </c>
      <c r="R331" s="33">
        <v>0.20633347245409014</v>
      </c>
      <c r="S331" s="33">
        <v>0.82933333333333314</v>
      </c>
      <c r="T331" s="33">
        <v>11.944111111111111</v>
      </c>
      <c r="U331" s="33">
        <v>0</v>
      </c>
      <c r="V331" s="33">
        <v>0.23990191986644405</v>
      </c>
      <c r="W331" s="33">
        <v>1.8824444444444444</v>
      </c>
      <c r="X331" s="33">
        <v>2.6465555555555556</v>
      </c>
      <c r="Y331" s="33">
        <v>0</v>
      </c>
      <c r="Z331" s="33">
        <v>8.5060517529215354E-2</v>
      </c>
      <c r="AA331" s="33">
        <v>4.166666666666667</v>
      </c>
      <c r="AB331" s="33">
        <v>0</v>
      </c>
      <c r="AC331" s="33">
        <v>0</v>
      </c>
      <c r="AD331" s="33">
        <v>0</v>
      </c>
      <c r="AE331" s="33">
        <v>0</v>
      </c>
      <c r="AF331" s="33">
        <v>0</v>
      </c>
      <c r="AG331" s="33">
        <v>0</v>
      </c>
      <c r="AH331" t="s">
        <v>85</v>
      </c>
      <c r="AI331" s="34">
        <v>5</v>
      </c>
    </row>
    <row r="332" spans="1:35" x14ac:dyDescent="0.25">
      <c r="A332" t="s">
        <v>1061</v>
      </c>
      <c r="B332" t="s">
        <v>424</v>
      </c>
      <c r="C332" t="s">
        <v>800</v>
      </c>
      <c r="D332" t="s">
        <v>1000</v>
      </c>
      <c r="E332" s="33">
        <v>52.06666666666667</v>
      </c>
      <c r="F332" s="33">
        <v>5.6888888888888891</v>
      </c>
      <c r="G332" s="33">
        <v>3.3333333333333333E-2</v>
      </c>
      <c r="H332" s="33">
        <v>0.29444444444444445</v>
      </c>
      <c r="I332" s="33">
        <v>0.21111111111111111</v>
      </c>
      <c r="J332" s="33">
        <v>0</v>
      </c>
      <c r="K332" s="33">
        <v>0</v>
      </c>
      <c r="L332" s="33">
        <v>1.2662222222222221</v>
      </c>
      <c r="M332" s="33">
        <v>5.6</v>
      </c>
      <c r="N332" s="33">
        <v>0.46944444444444444</v>
      </c>
      <c r="O332" s="33">
        <v>0.1165706359368331</v>
      </c>
      <c r="P332" s="33">
        <v>5.2444444444444445</v>
      </c>
      <c r="Q332" s="33">
        <v>13.205555555555556</v>
      </c>
      <c r="R332" s="33">
        <v>0.35435339308578739</v>
      </c>
      <c r="S332" s="33">
        <v>4.7063333333333341</v>
      </c>
      <c r="T332" s="33">
        <v>0.11666666666666667</v>
      </c>
      <c r="U332" s="33">
        <v>0</v>
      </c>
      <c r="V332" s="33">
        <v>9.2631241997439176E-2</v>
      </c>
      <c r="W332" s="33">
        <v>2.1345555555555555</v>
      </c>
      <c r="X332" s="33">
        <v>4.7639999999999985</v>
      </c>
      <c r="Y332" s="33">
        <v>0</v>
      </c>
      <c r="Z332" s="33">
        <v>0.13249466495945364</v>
      </c>
      <c r="AA332" s="33">
        <v>0</v>
      </c>
      <c r="AB332" s="33">
        <v>0</v>
      </c>
      <c r="AC332" s="33">
        <v>0</v>
      </c>
      <c r="AD332" s="33">
        <v>0</v>
      </c>
      <c r="AE332" s="33">
        <v>0</v>
      </c>
      <c r="AF332" s="33">
        <v>0</v>
      </c>
      <c r="AG332" s="33">
        <v>0</v>
      </c>
      <c r="AH332" t="s">
        <v>65</v>
      </c>
      <c r="AI332" s="34">
        <v>5</v>
      </c>
    </row>
    <row r="333" spans="1:35" x14ac:dyDescent="0.25">
      <c r="A333" t="s">
        <v>1061</v>
      </c>
      <c r="B333" t="s">
        <v>549</v>
      </c>
      <c r="C333" t="s">
        <v>835</v>
      </c>
      <c r="D333" t="s">
        <v>1012</v>
      </c>
      <c r="E333" s="33">
        <v>38.833333333333336</v>
      </c>
      <c r="F333" s="33">
        <v>5.2</v>
      </c>
      <c r="G333" s="33">
        <v>0</v>
      </c>
      <c r="H333" s="33">
        <v>0</v>
      </c>
      <c r="I333" s="33">
        <v>0</v>
      </c>
      <c r="J333" s="33">
        <v>0</v>
      </c>
      <c r="K333" s="33">
        <v>0</v>
      </c>
      <c r="L333" s="33">
        <v>0.80044444444444451</v>
      </c>
      <c r="M333" s="33">
        <v>0</v>
      </c>
      <c r="N333" s="33">
        <v>0</v>
      </c>
      <c r="O333" s="33">
        <v>0</v>
      </c>
      <c r="P333" s="33">
        <v>5.8361111111111112</v>
      </c>
      <c r="Q333" s="33">
        <v>10.675000000000001</v>
      </c>
      <c r="R333" s="33">
        <v>0.42517882689556513</v>
      </c>
      <c r="S333" s="33">
        <v>4.8813333333333322</v>
      </c>
      <c r="T333" s="33">
        <v>0.58911111111111114</v>
      </c>
      <c r="U333" s="33">
        <v>0</v>
      </c>
      <c r="V333" s="33">
        <v>0.14086981402002857</v>
      </c>
      <c r="W333" s="33">
        <v>0.77466666666666661</v>
      </c>
      <c r="X333" s="33">
        <v>5.1471111111111121</v>
      </c>
      <c r="Y333" s="33">
        <v>0.91111111111111109</v>
      </c>
      <c r="Z333" s="33">
        <v>0.17595422031473534</v>
      </c>
      <c r="AA333" s="33">
        <v>0</v>
      </c>
      <c r="AB333" s="33">
        <v>0</v>
      </c>
      <c r="AC333" s="33">
        <v>0</v>
      </c>
      <c r="AD333" s="33">
        <v>0</v>
      </c>
      <c r="AE333" s="33">
        <v>0</v>
      </c>
      <c r="AF333" s="33">
        <v>0</v>
      </c>
      <c r="AG333" s="33">
        <v>0</v>
      </c>
      <c r="AH333" t="s">
        <v>193</v>
      </c>
      <c r="AI333" s="34">
        <v>5</v>
      </c>
    </row>
    <row r="334" spans="1:35" x14ac:dyDescent="0.25">
      <c r="A334" t="s">
        <v>1061</v>
      </c>
      <c r="B334" t="s">
        <v>693</v>
      </c>
      <c r="C334" t="s">
        <v>811</v>
      </c>
      <c r="D334" t="s">
        <v>983</v>
      </c>
      <c r="E334" s="33">
        <v>12.78888888888889</v>
      </c>
      <c r="F334" s="33">
        <v>0</v>
      </c>
      <c r="G334" s="33">
        <v>0</v>
      </c>
      <c r="H334" s="33">
        <v>0.18611111111111112</v>
      </c>
      <c r="I334" s="33">
        <v>2.9444444444444446</v>
      </c>
      <c r="J334" s="33">
        <v>0</v>
      </c>
      <c r="K334" s="33">
        <v>0</v>
      </c>
      <c r="L334" s="33">
        <v>1.5722222222222222</v>
      </c>
      <c r="M334" s="33">
        <v>3.7555555555555555</v>
      </c>
      <c r="N334" s="33">
        <v>0</v>
      </c>
      <c r="O334" s="33">
        <v>0.29365768896611638</v>
      </c>
      <c r="P334" s="33">
        <v>0</v>
      </c>
      <c r="Q334" s="33">
        <v>0</v>
      </c>
      <c r="R334" s="33">
        <v>0</v>
      </c>
      <c r="S334" s="33">
        <v>0.41944444444444445</v>
      </c>
      <c r="T334" s="33">
        <v>4.6694444444444443</v>
      </c>
      <c r="U334" s="33">
        <v>0</v>
      </c>
      <c r="V334" s="33">
        <v>0.39791485664639437</v>
      </c>
      <c r="W334" s="33">
        <v>7.7555555555555555</v>
      </c>
      <c r="X334" s="33">
        <v>2.5611111111111109</v>
      </c>
      <c r="Y334" s="33">
        <v>0</v>
      </c>
      <c r="Z334" s="33">
        <v>0.80668983492615109</v>
      </c>
      <c r="AA334" s="33">
        <v>0</v>
      </c>
      <c r="AB334" s="33">
        <v>0</v>
      </c>
      <c r="AC334" s="33">
        <v>0</v>
      </c>
      <c r="AD334" s="33">
        <v>0</v>
      </c>
      <c r="AE334" s="33">
        <v>0</v>
      </c>
      <c r="AF334" s="33">
        <v>0</v>
      </c>
      <c r="AG334" s="33">
        <v>0</v>
      </c>
      <c r="AH334" t="s">
        <v>339</v>
      </c>
      <c r="AI334" s="34">
        <v>5</v>
      </c>
    </row>
    <row r="335" spans="1:35" x14ac:dyDescent="0.25">
      <c r="A335" t="s">
        <v>1061</v>
      </c>
      <c r="B335" t="s">
        <v>658</v>
      </c>
      <c r="C335" t="s">
        <v>734</v>
      </c>
      <c r="D335" t="s">
        <v>1036</v>
      </c>
      <c r="E335" s="33">
        <v>31.422222222222221</v>
      </c>
      <c r="F335" s="33">
        <v>5.6888888888888891</v>
      </c>
      <c r="G335" s="33">
        <v>6.6666666666666666E-2</v>
      </c>
      <c r="H335" s="33">
        <v>0.26666666666666666</v>
      </c>
      <c r="I335" s="33">
        <v>0</v>
      </c>
      <c r="J335" s="33">
        <v>0</v>
      </c>
      <c r="K335" s="33">
        <v>0</v>
      </c>
      <c r="L335" s="33">
        <v>0.5441111111111111</v>
      </c>
      <c r="M335" s="33">
        <v>0</v>
      </c>
      <c r="N335" s="33">
        <v>5.6077777777777786</v>
      </c>
      <c r="O335" s="33">
        <v>0.17846534653465351</v>
      </c>
      <c r="P335" s="33">
        <v>0.43777777777777777</v>
      </c>
      <c r="Q335" s="33">
        <v>1.2583333333333333</v>
      </c>
      <c r="R335" s="33">
        <v>5.3978076379066479E-2</v>
      </c>
      <c r="S335" s="33">
        <v>1.3908888888888891</v>
      </c>
      <c r="T335" s="33">
        <v>2.0581111111111117</v>
      </c>
      <c r="U335" s="33">
        <v>0</v>
      </c>
      <c r="V335" s="33">
        <v>0.1097630834512023</v>
      </c>
      <c r="W335" s="33">
        <v>0.5524444444444444</v>
      </c>
      <c r="X335" s="33">
        <v>1.2033333333333334</v>
      </c>
      <c r="Y335" s="33">
        <v>0</v>
      </c>
      <c r="Z335" s="33">
        <v>5.5876944837340882E-2</v>
      </c>
      <c r="AA335" s="33">
        <v>0</v>
      </c>
      <c r="AB335" s="33">
        <v>0</v>
      </c>
      <c r="AC335" s="33">
        <v>0</v>
      </c>
      <c r="AD335" s="33">
        <v>0</v>
      </c>
      <c r="AE335" s="33">
        <v>0</v>
      </c>
      <c r="AF335" s="33">
        <v>0</v>
      </c>
      <c r="AG335" s="33">
        <v>0</v>
      </c>
      <c r="AH335" t="s">
        <v>304</v>
      </c>
      <c r="AI335" s="34">
        <v>5</v>
      </c>
    </row>
    <row r="336" spans="1:35" x14ac:dyDescent="0.25">
      <c r="A336" t="s">
        <v>1061</v>
      </c>
      <c r="B336" t="s">
        <v>422</v>
      </c>
      <c r="C336" t="s">
        <v>723</v>
      </c>
      <c r="D336" t="s">
        <v>990</v>
      </c>
      <c r="E336" s="33">
        <v>64.63333333333334</v>
      </c>
      <c r="F336" s="33">
        <v>3.6</v>
      </c>
      <c r="G336" s="33">
        <v>0.13333333333333333</v>
      </c>
      <c r="H336" s="33">
        <v>0.28333333333333333</v>
      </c>
      <c r="I336" s="33">
        <v>0.25555555555555554</v>
      </c>
      <c r="J336" s="33">
        <v>0</v>
      </c>
      <c r="K336" s="33">
        <v>0</v>
      </c>
      <c r="L336" s="33">
        <v>4.1692222222222215</v>
      </c>
      <c r="M336" s="33">
        <v>7.0222222222222221</v>
      </c>
      <c r="N336" s="33">
        <v>6.3401111111111117</v>
      </c>
      <c r="O336" s="33">
        <v>0.20674058793192365</v>
      </c>
      <c r="P336" s="33">
        <v>2.8266666666666698</v>
      </c>
      <c r="Q336" s="33">
        <v>22.252777777777776</v>
      </c>
      <c r="R336" s="33">
        <v>0.3880264741275572</v>
      </c>
      <c r="S336" s="33">
        <v>4.9883333333333342</v>
      </c>
      <c r="T336" s="33">
        <v>0.84533333333333327</v>
      </c>
      <c r="U336" s="33">
        <v>0</v>
      </c>
      <c r="V336" s="33">
        <v>9.0257864878803509E-2</v>
      </c>
      <c r="W336" s="33">
        <v>4.4320000000000004</v>
      </c>
      <c r="X336" s="33">
        <v>2.6842222222222221</v>
      </c>
      <c r="Y336" s="33">
        <v>0</v>
      </c>
      <c r="Z336" s="33">
        <v>0.11010142685232938</v>
      </c>
      <c r="AA336" s="33">
        <v>0</v>
      </c>
      <c r="AB336" s="33">
        <v>0</v>
      </c>
      <c r="AC336" s="33">
        <v>0</v>
      </c>
      <c r="AD336" s="33">
        <v>0</v>
      </c>
      <c r="AE336" s="33">
        <v>0</v>
      </c>
      <c r="AF336" s="33">
        <v>0</v>
      </c>
      <c r="AG336" s="33">
        <v>0</v>
      </c>
      <c r="AH336" t="s">
        <v>63</v>
      </c>
      <c r="AI336" s="34">
        <v>5</v>
      </c>
    </row>
    <row r="337" spans="1:35" x14ac:dyDescent="0.25">
      <c r="A337" t="s">
        <v>1061</v>
      </c>
      <c r="B337" t="s">
        <v>492</v>
      </c>
      <c r="C337" t="s">
        <v>839</v>
      </c>
      <c r="D337" t="s">
        <v>965</v>
      </c>
      <c r="E337" s="33">
        <v>25.744444444444444</v>
      </c>
      <c r="F337" s="33">
        <v>2.8444444444444446</v>
      </c>
      <c r="G337" s="33">
        <v>0</v>
      </c>
      <c r="H337" s="33">
        <v>0.38333333333333336</v>
      </c>
      <c r="I337" s="33">
        <v>0.62222222222222223</v>
      </c>
      <c r="J337" s="33">
        <v>0</v>
      </c>
      <c r="K337" s="33">
        <v>0.28888888888888886</v>
      </c>
      <c r="L337" s="33">
        <v>8.1888888888888886E-2</v>
      </c>
      <c r="M337" s="33">
        <v>0</v>
      </c>
      <c r="N337" s="33">
        <v>0</v>
      </c>
      <c r="O337" s="33">
        <v>0</v>
      </c>
      <c r="P337" s="33">
        <v>4.5194444444444448</v>
      </c>
      <c r="Q337" s="33">
        <v>0.68333333333333335</v>
      </c>
      <c r="R337" s="33">
        <v>0.20209322399654728</v>
      </c>
      <c r="S337" s="33">
        <v>1.4028888888888889</v>
      </c>
      <c r="T337" s="33">
        <v>2.8756666666666666</v>
      </c>
      <c r="U337" s="33">
        <v>0</v>
      </c>
      <c r="V337" s="33">
        <v>0.16619335347432024</v>
      </c>
      <c r="W337" s="33">
        <v>0.7596666666666666</v>
      </c>
      <c r="X337" s="33">
        <v>4.2816666666666663</v>
      </c>
      <c r="Y337" s="33">
        <v>0</v>
      </c>
      <c r="Z337" s="33">
        <v>0.19582218385843764</v>
      </c>
      <c r="AA337" s="33">
        <v>0</v>
      </c>
      <c r="AB337" s="33">
        <v>0</v>
      </c>
      <c r="AC337" s="33">
        <v>0</v>
      </c>
      <c r="AD337" s="33">
        <v>0</v>
      </c>
      <c r="AE337" s="33">
        <v>0</v>
      </c>
      <c r="AF337" s="33">
        <v>0</v>
      </c>
      <c r="AG337" s="33">
        <v>0.13333333333333333</v>
      </c>
      <c r="AH337" t="s">
        <v>134</v>
      </c>
      <c r="AI337" s="34">
        <v>5</v>
      </c>
    </row>
    <row r="338" spans="1:35" x14ac:dyDescent="0.25">
      <c r="A338" t="s">
        <v>1061</v>
      </c>
      <c r="B338" t="s">
        <v>633</v>
      </c>
      <c r="C338" t="s">
        <v>918</v>
      </c>
      <c r="D338" t="s">
        <v>1032</v>
      </c>
      <c r="E338" s="33">
        <v>37.722222222222221</v>
      </c>
      <c r="F338" s="33">
        <v>8.3000000000000007</v>
      </c>
      <c r="G338" s="33">
        <v>0</v>
      </c>
      <c r="H338" s="33">
        <v>0</v>
      </c>
      <c r="I338" s="33">
        <v>0</v>
      </c>
      <c r="J338" s="33">
        <v>0</v>
      </c>
      <c r="K338" s="33">
        <v>0</v>
      </c>
      <c r="L338" s="33">
        <v>0</v>
      </c>
      <c r="M338" s="33">
        <v>4.5566666666666658</v>
      </c>
      <c r="N338" s="33">
        <v>0</v>
      </c>
      <c r="O338" s="33">
        <v>0.12079528718703975</v>
      </c>
      <c r="P338" s="33">
        <v>4.5777777777777793</v>
      </c>
      <c r="Q338" s="33">
        <v>6.9599999999999982</v>
      </c>
      <c r="R338" s="33">
        <v>0.30586156111929308</v>
      </c>
      <c r="S338" s="33">
        <v>0</v>
      </c>
      <c r="T338" s="33">
        <v>0</v>
      </c>
      <c r="U338" s="33">
        <v>0</v>
      </c>
      <c r="V338" s="33">
        <v>0</v>
      </c>
      <c r="W338" s="33">
        <v>0</v>
      </c>
      <c r="X338" s="33">
        <v>0</v>
      </c>
      <c r="Y338" s="33">
        <v>0</v>
      </c>
      <c r="Z338" s="33">
        <v>0</v>
      </c>
      <c r="AA338" s="33">
        <v>0</v>
      </c>
      <c r="AB338" s="33">
        <v>0</v>
      </c>
      <c r="AC338" s="33">
        <v>0</v>
      </c>
      <c r="AD338" s="33">
        <v>0</v>
      </c>
      <c r="AE338" s="33">
        <v>0</v>
      </c>
      <c r="AF338" s="33">
        <v>0</v>
      </c>
      <c r="AG338" s="33">
        <v>0</v>
      </c>
      <c r="AH338" t="s">
        <v>279</v>
      </c>
      <c r="AI338" s="34">
        <v>5</v>
      </c>
    </row>
    <row r="339" spans="1:35" x14ac:dyDescent="0.25">
      <c r="A339" t="s">
        <v>1061</v>
      </c>
      <c r="B339" t="s">
        <v>553</v>
      </c>
      <c r="C339" t="s">
        <v>875</v>
      </c>
      <c r="D339" t="s">
        <v>956</v>
      </c>
      <c r="E339" s="33">
        <v>26.433333333333334</v>
      </c>
      <c r="F339" s="33">
        <v>16.722222222222221</v>
      </c>
      <c r="G339" s="33">
        <v>0</v>
      </c>
      <c r="H339" s="33">
        <v>0.1361111111111111</v>
      </c>
      <c r="I339" s="33">
        <v>5.6</v>
      </c>
      <c r="J339" s="33">
        <v>0</v>
      </c>
      <c r="K339" s="33">
        <v>0</v>
      </c>
      <c r="L339" s="33">
        <v>0.55500000000000016</v>
      </c>
      <c r="M339" s="33">
        <v>0</v>
      </c>
      <c r="N339" s="33">
        <v>2.9222222222222221</v>
      </c>
      <c r="O339" s="33">
        <v>0.11055065153425808</v>
      </c>
      <c r="P339" s="33">
        <v>5.1444444444444448</v>
      </c>
      <c r="Q339" s="33">
        <v>4.5666666666666664</v>
      </c>
      <c r="R339" s="33">
        <v>0.36738125262715432</v>
      </c>
      <c r="S339" s="33">
        <v>2.5295555555555551</v>
      </c>
      <c r="T339" s="33">
        <v>3.2504444444444447</v>
      </c>
      <c r="U339" s="33">
        <v>0</v>
      </c>
      <c r="V339" s="33">
        <v>0.21866330390920552</v>
      </c>
      <c r="W339" s="33">
        <v>1.1481111111111111</v>
      </c>
      <c r="X339" s="33">
        <v>4.1611111111111097</v>
      </c>
      <c r="Y339" s="33">
        <v>0</v>
      </c>
      <c r="Z339" s="33">
        <v>0.20085329970575869</v>
      </c>
      <c r="AA339" s="33">
        <v>0</v>
      </c>
      <c r="AB339" s="33">
        <v>0</v>
      </c>
      <c r="AC339" s="33">
        <v>0</v>
      </c>
      <c r="AD339" s="33">
        <v>0</v>
      </c>
      <c r="AE339" s="33">
        <v>0</v>
      </c>
      <c r="AF339" s="33">
        <v>0</v>
      </c>
      <c r="AG339" s="33">
        <v>0</v>
      </c>
      <c r="AH339" t="s">
        <v>197</v>
      </c>
      <c r="AI339" s="34">
        <v>5</v>
      </c>
    </row>
    <row r="340" spans="1:35" x14ac:dyDescent="0.25">
      <c r="A340" t="s">
        <v>1061</v>
      </c>
      <c r="B340" t="s">
        <v>447</v>
      </c>
      <c r="C340" t="s">
        <v>728</v>
      </c>
      <c r="D340" t="s">
        <v>955</v>
      </c>
      <c r="E340" s="33">
        <v>27.355555555555554</v>
      </c>
      <c r="F340" s="33">
        <v>5.1111111111111107</v>
      </c>
      <c r="G340" s="33">
        <v>2.2222222222222223E-2</v>
      </c>
      <c r="H340" s="33">
        <v>0.12222222222222222</v>
      </c>
      <c r="I340" s="33">
        <v>0.3</v>
      </c>
      <c r="J340" s="33">
        <v>0</v>
      </c>
      <c r="K340" s="33">
        <v>0</v>
      </c>
      <c r="L340" s="33">
        <v>0.10277777777777777</v>
      </c>
      <c r="M340" s="33">
        <v>0</v>
      </c>
      <c r="N340" s="33">
        <v>5.447222222222222</v>
      </c>
      <c r="O340" s="33">
        <v>0.19912672623883021</v>
      </c>
      <c r="P340" s="33">
        <v>0</v>
      </c>
      <c r="Q340" s="33">
        <v>11.322222222222223</v>
      </c>
      <c r="R340" s="33">
        <v>0.41389114541023564</v>
      </c>
      <c r="S340" s="33">
        <v>0.19166666666666668</v>
      </c>
      <c r="T340" s="33">
        <v>1.1861111111111111</v>
      </c>
      <c r="U340" s="33">
        <v>0</v>
      </c>
      <c r="V340" s="33">
        <v>5.0365556458164096E-2</v>
      </c>
      <c r="W340" s="33">
        <v>0.6166666666666667</v>
      </c>
      <c r="X340" s="33">
        <v>0.3972222222222222</v>
      </c>
      <c r="Y340" s="33">
        <v>0</v>
      </c>
      <c r="Z340" s="33">
        <v>3.7063363119415112E-2</v>
      </c>
      <c r="AA340" s="33">
        <v>0</v>
      </c>
      <c r="AB340" s="33">
        <v>0</v>
      </c>
      <c r="AC340" s="33">
        <v>0</v>
      </c>
      <c r="AD340" s="33">
        <v>0</v>
      </c>
      <c r="AE340" s="33">
        <v>0</v>
      </c>
      <c r="AF340" s="33">
        <v>0</v>
      </c>
      <c r="AG340" s="33">
        <v>0</v>
      </c>
      <c r="AH340" t="s">
        <v>89</v>
      </c>
      <c r="AI340" s="34">
        <v>5</v>
      </c>
    </row>
    <row r="341" spans="1:35" x14ac:dyDescent="0.25">
      <c r="A341" t="s">
        <v>1061</v>
      </c>
      <c r="B341" t="s">
        <v>646</v>
      </c>
      <c r="C341" t="s">
        <v>927</v>
      </c>
      <c r="D341" t="s">
        <v>956</v>
      </c>
      <c r="E341" s="33">
        <v>32.844444444444441</v>
      </c>
      <c r="F341" s="33">
        <v>0</v>
      </c>
      <c r="G341" s="33">
        <v>0</v>
      </c>
      <c r="H341" s="33">
        <v>0</v>
      </c>
      <c r="I341" s="33">
        <v>0</v>
      </c>
      <c r="J341" s="33">
        <v>0</v>
      </c>
      <c r="K341" s="33">
        <v>0</v>
      </c>
      <c r="L341" s="33">
        <v>0</v>
      </c>
      <c r="M341" s="33">
        <v>6.0250000000000004</v>
      </c>
      <c r="N341" s="33">
        <v>0</v>
      </c>
      <c r="O341" s="33">
        <v>0.18344046008119083</v>
      </c>
      <c r="P341" s="33">
        <v>9.1277777777777782</v>
      </c>
      <c r="Q341" s="33">
        <v>0</v>
      </c>
      <c r="R341" s="33">
        <v>0.2779093369418133</v>
      </c>
      <c r="S341" s="33">
        <v>0</v>
      </c>
      <c r="T341" s="33">
        <v>0</v>
      </c>
      <c r="U341" s="33">
        <v>0</v>
      </c>
      <c r="V341" s="33">
        <v>0</v>
      </c>
      <c r="W341" s="33">
        <v>0</v>
      </c>
      <c r="X341" s="33">
        <v>0</v>
      </c>
      <c r="Y341" s="33">
        <v>0</v>
      </c>
      <c r="Z341" s="33">
        <v>0</v>
      </c>
      <c r="AA341" s="33">
        <v>0</v>
      </c>
      <c r="AB341" s="33">
        <v>0</v>
      </c>
      <c r="AC341" s="33">
        <v>18.222222222222221</v>
      </c>
      <c r="AD341" s="33">
        <v>0</v>
      </c>
      <c r="AE341" s="33">
        <v>0</v>
      </c>
      <c r="AF341" s="33">
        <v>0</v>
      </c>
      <c r="AG341" s="33">
        <v>0</v>
      </c>
      <c r="AH341" t="s">
        <v>292</v>
      </c>
      <c r="AI341" s="34">
        <v>5</v>
      </c>
    </row>
    <row r="342" spans="1:35" x14ac:dyDescent="0.25">
      <c r="A342" t="s">
        <v>1061</v>
      </c>
      <c r="B342" t="s">
        <v>518</v>
      </c>
      <c r="C342" t="s">
        <v>854</v>
      </c>
      <c r="D342" t="s">
        <v>996</v>
      </c>
      <c r="E342" s="33">
        <v>34.633333333333333</v>
      </c>
      <c r="F342" s="33">
        <v>5.1555555555555559</v>
      </c>
      <c r="G342" s="33">
        <v>0</v>
      </c>
      <c r="H342" s="33">
        <v>0</v>
      </c>
      <c r="I342" s="33">
        <v>0</v>
      </c>
      <c r="J342" s="33">
        <v>0</v>
      </c>
      <c r="K342" s="33">
        <v>0</v>
      </c>
      <c r="L342" s="33">
        <v>0</v>
      </c>
      <c r="M342" s="33">
        <v>9.8166666666666664</v>
      </c>
      <c r="N342" s="33">
        <v>5.9222222222222225</v>
      </c>
      <c r="O342" s="33">
        <v>0.45444337504010268</v>
      </c>
      <c r="P342" s="33">
        <v>5.1583333333333332</v>
      </c>
      <c r="Q342" s="33">
        <v>4.6555555555555559</v>
      </c>
      <c r="R342" s="33">
        <v>0.28336541546358684</v>
      </c>
      <c r="S342" s="33">
        <v>0</v>
      </c>
      <c r="T342" s="33">
        <v>5.2444444444444445</v>
      </c>
      <c r="U342" s="33">
        <v>0</v>
      </c>
      <c r="V342" s="33">
        <v>0.15142765479627848</v>
      </c>
      <c r="W342" s="33">
        <v>4.416666666666667</v>
      </c>
      <c r="X342" s="33">
        <v>0</v>
      </c>
      <c r="Y342" s="33">
        <v>0</v>
      </c>
      <c r="Z342" s="33">
        <v>0.1275264677574591</v>
      </c>
      <c r="AA342" s="33">
        <v>0</v>
      </c>
      <c r="AB342" s="33">
        <v>0</v>
      </c>
      <c r="AC342" s="33">
        <v>0</v>
      </c>
      <c r="AD342" s="33">
        <v>0</v>
      </c>
      <c r="AE342" s="33">
        <v>0</v>
      </c>
      <c r="AF342" s="33">
        <v>0</v>
      </c>
      <c r="AG342" s="33">
        <v>0</v>
      </c>
      <c r="AH342" t="s">
        <v>160</v>
      </c>
      <c r="AI342" s="34">
        <v>5</v>
      </c>
    </row>
    <row r="343" spans="1:35" x14ac:dyDescent="0.25">
      <c r="A343" t="s">
        <v>1061</v>
      </c>
      <c r="B343" t="s">
        <v>631</v>
      </c>
      <c r="C343" t="s">
        <v>748</v>
      </c>
      <c r="D343" t="s">
        <v>983</v>
      </c>
      <c r="E343" s="33">
        <v>55.155555555555559</v>
      </c>
      <c r="F343" s="33">
        <v>5.6</v>
      </c>
      <c r="G343" s="33">
        <v>0</v>
      </c>
      <c r="H343" s="33">
        <v>0.30477777777777787</v>
      </c>
      <c r="I343" s="33">
        <v>3.4444444444444446</v>
      </c>
      <c r="J343" s="33">
        <v>0</v>
      </c>
      <c r="K343" s="33">
        <v>0</v>
      </c>
      <c r="L343" s="33">
        <v>1.1122222222222222</v>
      </c>
      <c r="M343" s="33">
        <v>10.658333333333333</v>
      </c>
      <c r="N343" s="33">
        <v>0</v>
      </c>
      <c r="O343" s="33">
        <v>0.19324133763094278</v>
      </c>
      <c r="P343" s="33">
        <v>5</v>
      </c>
      <c r="Q343" s="33">
        <v>17.394444444444446</v>
      </c>
      <c r="R343" s="33">
        <v>0.40602336825141017</v>
      </c>
      <c r="S343" s="33">
        <v>4.7555555555555555</v>
      </c>
      <c r="T343" s="33">
        <v>4.958333333333333</v>
      </c>
      <c r="U343" s="33">
        <v>0</v>
      </c>
      <c r="V343" s="33">
        <v>0.17611804995970989</v>
      </c>
      <c r="W343" s="33">
        <v>1.125</v>
      </c>
      <c r="X343" s="33">
        <v>2.3111111111111109</v>
      </c>
      <c r="Y343" s="33">
        <v>0</v>
      </c>
      <c r="Z343" s="33">
        <v>6.2298549556809017E-2</v>
      </c>
      <c r="AA343" s="33">
        <v>0</v>
      </c>
      <c r="AB343" s="33">
        <v>0</v>
      </c>
      <c r="AC343" s="33">
        <v>0</v>
      </c>
      <c r="AD343" s="33">
        <v>0</v>
      </c>
      <c r="AE343" s="33">
        <v>0</v>
      </c>
      <c r="AF343" s="33">
        <v>0</v>
      </c>
      <c r="AG343" s="33">
        <v>0</v>
      </c>
      <c r="AH343" t="s">
        <v>277</v>
      </c>
      <c r="AI343" s="34">
        <v>5</v>
      </c>
    </row>
    <row r="344" spans="1:35" x14ac:dyDescent="0.25">
      <c r="A344" t="s">
        <v>1061</v>
      </c>
      <c r="B344" t="s">
        <v>540</v>
      </c>
      <c r="C344" t="s">
        <v>784</v>
      </c>
      <c r="D344" t="s">
        <v>988</v>
      </c>
      <c r="E344" s="33">
        <v>75.177777777777777</v>
      </c>
      <c r="F344" s="33">
        <v>4.7111111111111112</v>
      </c>
      <c r="G344" s="33">
        <v>0</v>
      </c>
      <c r="H344" s="33">
        <v>0.4244444444444444</v>
      </c>
      <c r="I344" s="33">
        <v>1.3888888888888888</v>
      </c>
      <c r="J344" s="33">
        <v>0</v>
      </c>
      <c r="K344" s="33">
        <v>0</v>
      </c>
      <c r="L344" s="33">
        <v>5.3116666666666665</v>
      </c>
      <c r="M344" s="33">
        <v>5.4222222222222225</v>
      </c>
      <c r="N344" s="33">
        <v>3.786111111111111</v>
      </c>
      <c r="O344" s="33">
        <v>0.12248743718592965</v>
      </c>
      <c r="P344" s="33">
        <v>5.5111111111111111</v>
      </c>
      <c r="Q344" s="33">
        <v>21.334999999999997</v>
      </c>
      <c r="R344" s="33">
        <v>0.3571016848950635</v>
      </c>
      <c r="S344" s="33">
        <v>5.9999999999999991</v>
      </c>
      <c r="T344" s="33">
        <v>6.033777777777777</v>
      </c>
      <c r="U344" s="33">
        <v>0</v>
      </c>
      <c r="V344" s="33">
        <v>0.16007094295004431</v>
      </c>
      <c r="W344" s="33">
        <v>5.1450000000000005</v>
      </c>
      <c r="X344" s="33">
        <v>5.1696666666666662</v>
      </c>
      <c r="Y344" s="33">
        <v>0</v>
      </c>
      <c r="Z344" s="33">
        <v>0.13720366538575229</v>
      </c>
      <c r="AA344" s="33">
        <v>0</v>
      </c>
      <c r="AB344" s="33">
        <v>0</v>
      </c>
      <c r="AC344" s="33">
        <v>0</v>
      </c>
      <c r="AD344" s="33">
        <v>0</v>
      </c>
      <c r="AE344" s="33">
        <v>0</v>
      </c>
      <c r="AF344" s="33">
        <v>0</v>
      </c>
      <c r="AG344" s="33">
        <v>0</v>
      </c>
      <c r="AH344" t="s">
        <v>184</v>
      </c>
      <c r="AI344" s="34">
        <v>5</v>
      </c>
    </row>
    <row r="345" spans="1:35" x14ac:dyDescent="0.25">
      <c r="A345" t="s">
        <v>1061</v>
      </c>
      <c r="B345" t="s">
        <v>641</v>
      </c>
      <c r="C345" t="s">
        <v>923</v>
      </c>
      <c r="D345" t="s">
        <v>955</v>
      </c>
      <c r="E345" s="33">
        <v>37.555555555555557</v>
      </c>
      <c r="F345" s="33">
        <v>4.5555555555555554</v>
      </c>
      <c r="G345" s="33">
        <v>1.1111111111111112E-2</v>
      </c>
      <c r="H345" s="33">
        <v>0.25277777777777777</v>
      </c>
      <c r="I345" s="33">
        <v>0.28888888888888886</v>
      </c>
      <c r="J345" s="33">
        <v>0</v>
      </c>
      <c r="K345" s="33">
        <v>0</v>
      </c>
      <c r="L345" s="33">
        <v>0.74111111111111094</v>
      </c>
      <c r="M345" s="33">
        <v>0</v>
      </c>
      <c r="N345" s="33">
        <v>1.7027777777777777</v>
      </c>
      <c r="O345" s="33">
        <v>4.5340236686390527E-2</v>
      </c>
      <c r="P345" s="33">
        <v>2.6555555555555554</v>
      </c>
      <c r="Q345" s="33">
        <v>1.2444444444444445</v>
      </c>
      <c r="R345" s="33">
        <v>0.10384615384615384</v>
      </c>
      <c r="S345" s="33">
        <v>0.49988888888888899</v>
      </c>
      <c r="T345" s="33">
        <v>2.419</v>
      </c>
      <c r="U345" s="33">
        <v>0</v>
      </c>
      <c r="V345" s="33">
        <v>7.7721893491124266E-2</v>
      </c>
      <c r="W345" s="33">
        <v>0.35655555555555557</v>
      </c>
      <c r="X345" s="33">
        <v>0.7135555555555555</v>
      </c>
      <c r="Y345" s="33">
        <v>0</v>
      </c>
      <c r="Z345" s="33">
        <v>2.8494082840236683E-2</v>
      </c>
      <c r="AA345" s="33">
        <v>0</v>
      </c>
      <c r="AB345" s="33">
        <v>0</v>
      </c>
      <c r="AC345" s="33">
        <v>0</v>
      </c>
      <c r="AD345" s="33">
        <v>0</v>
      </c>
      <c r="AE345" s="33">
        <v>0</v>
      </c>
      <c r="AF345" s="33">
        <v>0</v>
      </c>
      <c r="AG345" s="33">
        <v>0</v>
      </c>
      <c r="AH345" t="s">
        <v>287</v>
      </c>
      <c r="AI345" s="34">
        <v>5</v>
      </c>
    </row>
    <row r="346" spans="1:35" x14ac:dyDescent="0.25">
      <c r="A346" t="s">
        <v>1061</v>
      </c>
      <c r="B346" t="s">
        <v>592</v>
      </c>
      <c r="C346" t="s">
        <v>799</v>
      </c>
      <c r="D346" t="s">
        <v>961</v>
      </c>
      <c r="E346" s="33">
        <v>84.811111111111117</v>
      </c>
      <c r="F346" s="33">
        <v>3.7888888888888888</v>
      </c>
      <c r="G346" s="33">
        <v>0.35555555555555557</v>
      </c>
      <c r="H346" s="33">
        <v>0.56666666666666665</v>
      </c>
      <c r="I346" s="33">
        <v>4.6555555555555559</v>
      </c>
      <c r="J346" s="33">
        <v>0</v>
      </c>
      <c r="K346" s="33">
        <v>0</v>
      </c>
      <c r="L346" s="33">
        <v>0</v>
      </c>
      <c r="M346" s="33">
        <v>8.4472222222222229</v>
      </c>
      <c r="N346" s="33">
        <v>0</v>
      </c>
      <c r="O346" s="33">
        <v>9.9600419232280885E-2</v>
      </c>
      <c r="P346" s="33">
        <v>18.286111111111111</v>
      </c>
      <c r="Q346" s="33">
        <v>2.8722222222222222</v>
      </c>
      <c r="R346" s="33">
        <v>0.24947595964889296</v>
      </c>
      <c r="S346" s="33">
        <v>5.1260000000000003</v>
      </c>
      <c r="T346" s="33">
        <v>5.4267777777777777</v>
      </c>
      <c r="U346" s="33">
        <v>0</v>
      </c>
      <c r="V346" s="33">
        <v>0.12442683086597667</v>
      </c>
      <c r="W346" s="33">
        <v>11.56977777777778</v>
      </c>
      <c r="X346" s="33">
        <v>1.7777777777777777</v>
      </c>
      <c r="Y346" s="33">
        <v>0</v>
      </c>
      <c r="Z346" s="33">
        <v>0.15737979824446485</v>
      </c>
      <c r="AA346" s="33">
        <v>0</v>
      </c>
      <c r="AB346" s="33">
        <v>0</v>
      </c>
      <c r="AC346" s="33">
        <v>0</v>
      </c>
      <c r="AD346" s="33">
        <v>0</v>
      </c>
      <c r="AE346" s="33">
        <v>0</v>
      </c>
      <c r="AF346" s="33">
        <v>0</v>
      </c>
      <c r="AG346" s="33">
        <v>0</v>
      </c>
      <c r="AH346" t="s">
        <v>237</v>
      </c>
      <c r="AI346" s="34">
        <v>5</v>
      </c>
    </row>
    <row r="347" spans="1:35" x14ac:dyDescent="0.25">
      <c r="A347" t="s">
        <v>1061</v>
      </c>
      <c r="B347" t="s">
        <v>531</v>
      </c>
      <c r="C347" t="s">
        <v>861</v>
      </c>
      <c r="D347" t="s">
        <v>996</v>
      </c>
      <c r="E347" s="33">
        <v>31.622222222222224</v>
      </c>
      <c r="F347" s="33">
        <v>11.2</v>
      </c>
      <c r="G347" s="33">
        <v>0</v>
      </c>
      <c r="H347" s="33">
        <v>0</v>
      </c>
      <c r="I347" s="33">
        <v>0</v>
      </c>
      <c r="J347" s="33">
        <v>0</v>
      </c>
      <c r="K347" s="33">
        <v>0</v>
      </c>
      <c r="L347" s="33">
        <v>2.3777777777777778</v>
      </c>
      <c r="M347" s="33">
        <v>5.6888888888888891</v>
      </c>
      <c r="N347" s="33">
        <v>0</v>
      </c>
      <c r="O347" s="33">
        <v>0.17990161630358398</v>
      </c>
      <c r="P347" s="33">
        <v>0</v>
      </c>
      <c r="Q347" s="33">
        <v>1.6138888888888889</v>
      </c>
      <c r="R347" s="33">
        <v>5.1036542515811661E-2</v>
      </c>
      <c r="S347" s="33">
        <v>0</v>
      </c>
      <c r="T347" s="33">
        <v>0.30211111111111111</v>
      </c>
      <c r="U347" s="33">
        <v>0</v>
      </c>
      <c r="V347" s="33">
        <v>9.5537596626844683E-3</v>
      </c>
      <c r="W347" s="33">
        <v>0</v>
      </c>
      <c r="X347" s="33">
        <v>3.2015555555555548</v>
      </c>
      <c r="Y347" s="33">
        <v>0</v>
      </c>
      <c r="Z347" s="33">
        <v>0.10124385101897397</v>
      </c>
      <c r="AA347" s="33">
        <v>0</v>
      </c>
      <c r="AB347" s="33">
        <v>4.9333333333333336</v>
      </c>
      <c r="AC347" s="33">
        <v>0</v>
      </c>
      <c r="AD347" s="33">
        <v>0</v>
      </c>
      <c r="AE347" s="33">
        <v>0</v>
      </c>
      <c r="AF347" s="33">
        <v>0</v>
      </c>
      <c r="AG347" s="33">
        <v>0</v>
      </c>
      <c r="AH347" t="s">
        <v>174</v>
      </c>
      <c r="AI347" s="34">
        <v>5</v>
      </c>
    </row>
    <row r="348" spans="1:35" x14ac:dyDescent="0.25">
      <c r="A348" t="s">
        <v>1061</v>
      </c>
      <c r="B348" t="s">
        <v>367</v>
      </c>
      <c r="C348" t="s">
        <v>748</v>
      </c>
      <c r="D348" t="s">
        <v>983</v>
      </c>
      <c r="E348" s="33">
        <v>197.25555555555556</v>
      </c>
      <c r="F348" s="33">
        <v>2.8222222222222224</v>
      </c>
      <c r="G348" s="33">
        <v>0</v>
      </c>
      <c r="H348" s="33">
        <v>0</v>
      </c>
      <c r="I348" s="33">
        <v>7.822222222222222</v>
      </c>
      <c r="J348" s="33">
        <v>0</v>
      </c>
      <c r="K348" s="33">
        <v>0</v>
      </c>
      <c r="L348" s="33">
        <v>9.1583333333333332</v>
      </c>
      <c r="M348" s="33">
        <v>18.822222222222223</v>
      </c>
      <c r="N348" s="33">
        <v>9.9666666666666668</v>
      </c>
      <c r="O348" s="33">
        <v>0.14594716385962936</v>
      </c>
      <c r="P348" s="33">
        <v>5.2444444444444445</v>
      </c>
      <c r="Q348" s="33">
        <v>6.1749999999999998</v>
      </c>
      <c r="R348" s="33">
        <v>5.7891623950881536E-2</v>
      </c>
      <c r="S348" s="33">
        <v>18.508333333333333</v>
      </c>
      <c r="T348" s="33">
        <v>15.594444444444445</v>
      </c>
      <c r="U348" s="33">
        <v>0</v>
      </c>
      <c r="V348" s="33">
        <v>0.17288627274263502</v>
      </c>
      <c r="W348" s="33">
        <v>15.041666666666666</v>
      </c>
      <c r="X348" s="33">
        <v>25.736111111111111</v>
      </c>
      <c r="Y348" s="33">
        <v>0</v>
      </c>
      <c r="Z348" s="33">
        <v>0.20672562383822451</v>
      </c>
      <c r="AA348" s="33">
        <v>0</v>
      </c>
      <c r="AB348" s="33">
        <v>18.277777777777779</v>
      </c>
      <c r="AC348" s="33">
        <v>0</v>
      </c>
      <c r="AD348" s="33">
        <v>0</v>
      </c>
      <c r="AE348" s="33">
        <v>0</v>
      </c>
      <c r="AF348" s="33">
        <v>0</v>
      </c>
      <c r="AG348" s="33">
        <v>0</v>
      </c>
      <c r="AH348" t="s">
        <v>7</v>
      </c>
      <c r="AI348" s="34">
        <v>5</v>
      </c>
    </row>
    <row r="349" spans="1:35" x14ac:dyDescent="0.25">
      <c r="A349" t="s">
        <v>1061</v>
      </c>
      <c r="B349" t="s">
        <v>681</v>
      </c>
      <c r="C349" t="s">
        <v>776</v>
      </c>
      <c r="D349" t="s">
        <v>990</v>
      </c>
      <c r="E349" s="33">
        <v>29.9</v>
      </c>
      <c r="F349" s="33">
        <v>1.3555555555555556</v>
      </c>
      <c r="G349" s="33">
        <v>0.18888888888888888</v>
      </c>
      <c r="H349" s="33">
        <v>0</v>
      </c>
      <c r="I349" s="33">
        <v>2.2222222222222223</v>
      </c>
      <c r="J349" s="33">
        <v>0</v>
      </c>
      <c r="K349" s="33">
        <v>0</v>
      </c>
      <c r="L349" s="33">
        <v>0</v>
      </c>
      <c r="M349" s="33">
        <v>5.6</v>
      </c>
      <c r="N349" s="33">
        <v>0</v>
      </c>
      <c r="O349" s="33">
        <v>0.18729096989966554</v>
      </c>
      <c r="P349" s="33">
        <v>0.6566666666666664</v>
      </c>
      <c r="Q349" s="33">
        <v>1.1299999999999994</v>
      </c>
      <c r="R349" s="33">
        <v>5.9754738015607552E-2</v>
      </c>
      <c r="S349" s="33">
        <v>11.316666666666666</v>
      </c>
      <c r="T349" s="33">
        <v>12.661111111111111</v>
      </c>
      <c r="U349" s="33">
        <v>0</v>
      </c>
      <c r="V349" s="33">
        <v>0.80193236714975846</v>
      </c>
      <c r="W349" s="33">
        <v>10.297222222222222</v>
      </c>
      <c r="X349" s="33">
        <v>12.505555555555556</v>
      </c>
      <c r="Y349" s="33">
        <v>0</v>
      </c>
      <c r="Z349" s="33">
        <v>0.76263470828688218</v>
      </c>
      <c r="AA349" s="33">
        <v>0.25555555555555554</v>
      </c>
      <c r="AB349" s="33">
        <v>0</v>
      </c>
      <c r="AC349" s="33">
        <v>0</v>
      </c>
      <c r="AD349" s="33">
        <v>0</v>
      </c>
      <c r="AE349" s="33">
        <v>0</v>
      </c>
      <c r="AF349" s="33">
        <v>0</v>
      </c>
      <c r="AG349" s="33">
        <v>0</v>
      </c>
      <c r="AH349" t="s">
        <v>327</v>
      </c>
      <c r="AI349" s="34">
        <v>5</v>
      </c>
    </row>
    <row r="350" spans="1:35" x14ac:dyDescent="0.25">
      <c r="A350" t="s">
        <v>1061</v>
      </c>
      <c r="B350" t="s">
        <v>479</v>
      </c>
      <c r="C350" t="s">
        <v>831</v>
      </c>
      <c r="D350" t="s">
        <v>1011</v>
      </c>
      <c r="E350" s="33">
        <v>46.588888888888889</v>
      </c>
      <c r="F350" s="33">
        <v>5.0222222222222221</v>
      </c>
      <c r="G350" s="33">
        <v>0</v>
      </c>
      <c r="H350" s="33">
        <v>0.2</v>
      </c>
      <c r="I350" s="33">
        <v>0.55555555555555558</v>
      </c>
      <c r="J350" s="33">
        <v>0</v>
      </c>
      <c r="K350" s="33">
        <v>0</v>
      </c>
      <c r="L350" s="33">
        <v>0</v>
      </c>
      <c r="M350" s="33">
        <v>0</v>
      </c>
      <c r="N350" s="33">
        <v>5.9</v>
      </c>
      <c r="O350" s="33">
        <v>0.12663963749105653</v>
      </c>
      <c r="P350" s="33">
        <v>0</v>
      </c>
      <c r="Q350" s="33">
        <v>17.305555555555557</v>
      </c>
      <c r="R350" s="33">
        <v>0.37145242070116863</v>
      </c>
      <c r="S350" s="33">
        <v>0.15622222222222221</v>
      </c>
      <c r="T350" s="33">
        <v>0</v>
      </c>
      <c r="U350" s="33">
        <v>0</v>
      </c>
      <c r="V350" s="33">
        <v>3.3532077271643214E-3</v>
      </c>
      <c r="W350" s="33">
        <v>0.30855555555555553</v>
      </c>
      <c r="X350" s="33">
        <v>0</v>
      </c>
      <c r="Y350" s="33">
        <v>0</v>
      </c>
      <c r="Z350" s="33">
        <v>6.6229430002384924E-3</v>
      </c>
      <c r="AA350" s="33">
        <v>0</v>
      </c>
      <c r="AB350" s="33">
        <v>0</v>
      </c>
      <c r="AC350" s="33">
        <v>0</v>
      </c>
      <c r="AD350" s="33">
        <v>0</v>
      </c>
      <c r="AE350" s="33">
        <v>0</v>
      </c>
      <c r="AF350" s="33">
        <v>0</v>
      </c>
      <c r="AG350" s="33">
        <v>0</v>
      </c>
      <c r="AH350" t="s">
        <v>121</v>
      </c>
      <c r="AI350" s="34">
        <v>5</v>
      </c>
    </row>
    <row r="351" spans="1:35" x14ac:dyDescent="0.25">
      <c r="A351" t="s">
        <v>1061</v>
      </c>
      <c r="B351" t="s">
        <v>431</v>
      </c>
      <c r="C351" t="s">
        <v>737</v>
      </c>
      <c r="D351" t="s">
        <v>975</v>
      </c>
      <c r="E351" s="33">
        <v>59.166666666666664</v>
      </c>
      <c r="F351" s="33">
        <v>4.8</v>
      </c>
      <c r="G351" s="33">
        <v>2.2222222222222223E-2</v>
      </c>
      <c r="H351" s="33">
        <v>0.26111111111111113</v>
      </c>
      <c r="I351" s="33">
        <v>0.18888888888888888</v>
      </c>
      <c r="J351" s="33">
        <v>0</v>
      </c>
      <c r="K351" s="33">
        <v>0</v>
      </c>
      <c r="L351" s="33">
        <v>0.54199999999999993</v>
      </c>
      <c r="M351" s="33">
        <v>5.5111111111111111</v>
      </c>
      <c r="N351" s="33">
        <v>0</v>
      </c>
      <c r="O351" s="33">
        <v>9.3145539906103289E-2</v>
      </c>
      <c r="P351" s="33">
        <v>5.333333333333333</v>
      </c>
      <c r="Q351" s="33">
        <v>22.158333333333335</v>
      </c>
      <c r="R351" s="33">
        <v>0.46464788732394369</v>
      </c>
      <c r="S351" s="33">
        <v>0.88033333333333341</v>
      </c>
      <c r="T351" s="33">
        <v>1.3620000000000001</v>
      </c>
      <c r="U351" s="33">
        <v>0</v>
      </c>
      <c r="V351" s="33">
        <v>3.7898591549295785E-2</v>
      </c>
      <c r="W351" s="33">
        <v>2.8186666666666671</v>
      </c>
      <c r="X351" s="33">
        <v>0.80466666666666653</v>
      </c>
      <c r="Y351" s="33">
        <v>0</v>
      </c>
      <c r="Z351" s="33">
        <v>6.1239436619718313E-2</v>
      </c>
      <c r="AA351" s="33">
        <v>0</v>
      </c>
      <c r="AB351" s="33">
        <v>0</v>
      </c>
      <c r="AC351" s="33">
        <v>0</v>
      </c>
      <c r="AD351" s="33">
        <v>0</v>
      </c>
      <c r="AE351" s="33">
        <v>0</v>
      </c>
      <c r="AF351" s="33">
        <v>0</v>
      </c>
      <c r="AG351" s="33">
        <v>0</v>
      </c>
      <c r="AH351" t="s">
        <v>72</v>
      </c>
      <c r="AI351" s="34">
        <v>5</v>
      </c>
    </row>
    <row r="352" spans="1:35" x14ac:dyDescent="0.25">
      <c r="A352" t="s">
        <v>1061</v>
      </c>
      <c r="B352" t="s">
        <v>562</v>
      </c>
      <c r="C352" t="s">
        <v>879</v>
      </c>
      <c r="D352" t="s">
        <v>1007</v>
      </c>
      <c r="E352" s="33">
        <v>27.5</v>
      </c>
      <c r="F352" s="33">
        <v>4.4000000000000004</v>
      </c>
      <c r="G352" s="33">
        <v>0</v>
      </c>
      <c r="H352" s="33">
        <v>0</v>
      </c>
      <c r="I352" s="33">
        <v>0</v>
      </c>
      <c r="J352" s="33">
        <v>0</v>
      </c>
      <c r="K352" s="33">
        <v>0</v>
      </c>
      <c r="L352" s="33">
        <v>0.31444444444444447</v>
      </c>
      <c r="M352" s="33">
        <v>0</v>
      </c>
      <c r="N352" s="33">
        <v>0</v>
      </c>
      <c r="O352" s="33">
        <v>0</v>
      </c>
      <c r="P352" s="33">
        <v>4.458333333333333</v>
      </c>
      <c r="Q352" s="33">
        <v>11.294444444444444</v>
      </c>
      <c r="R352" s="33">
        <v>0.5728282828282828</v>
      </c>
      <c r="S352" s="33">
        <v>0.62899999999999989</v>
      </c>
      <c r="T352" s="33">
        <v>2.1075555555555554</v>
      </c>
      <c r="U352" s="33">
        <v>0</v>
      </c>
      <c r="V352" s="33">
        <v>9.9511111111111106E-2</v>
      </c>
      <c r="W352" s="33">
        <v>0.52466666666666661</v>
      </c>
      <c r="X352" s="33">
        <v>2.201222222222222</v>
      </c>
      <c r="Y352" s="33">
        <v>0</v>
      </c>
      <c r="Z352" s="33">
        <v>9.9123232323232308E-2</v>
      </c>
      <c r="AA352" s="33">
        <v>0</v>
      </c>
      <c r="AB352" s="33">
        <v>0</v>
      </c>
      <c r="AC352" s="33">
        <v>0</v>
      </c>
      <c r="AD352" s="33">
        <v>0</v>
      </c>
      <c r="AE352" s="33">
        <v>0</v>
      </c>
      <c r="AF352" s="33">
        <v>0</v>
      </c>
      <c r="AG352" s="33">
        <v>0</v>
      </c>
      <c r="AH352" t="s">
        <v>206</v>
      </c>
      <c r="AI352" s="34">
        <v>5</v>
      </c>
    </row>
    <row r="353" spans="1:35" x14ac:dyDescent="0.25">
      <c r="A353" t="s">
        <v>1061</v>
      </c>
      <c r="B353" t="s">
        <v>437</v>
      </c>
      <c r="C353" t="s">
        <v>738</v>
      </c>
      <c r="D353" t="s">
        <v>984</v>
      </c>
      <c r="E353" s="33">
        <v>32.299999999999997</v>
      </c>
      <c r="F353" s="33">
        <v>5.333333333333333</v>
      </c>
      <c r="G353" s="33">
        <v>0</v>
      </c>
      <c r="H353" s="33">
        <v>0.3</v>
      </c>
      <c r="I353" s="33">
        <v>0.55555555555555558</v>
      </c>
      <c r="J353" s="33">
        <v>0</v>
      </c>
      <c r="K353" s="33">
        <v>0</v>
      </c>
      <c r="L353" s="33">
        <v>0.27688888888888885</v>
      </c>
      <c r="M353" s="33">
        <v>5.6888888888888891</v>
      </c>
      <c r="N353" s="33">
        <v>0</v>
      </c>
      <c r="O353" s="33">
        <v>0.17612659098727212</v>
      </c>
      <c r="P353" s="33">
        <v>4.4716666666666676</v>
      </c>
      <c r="Q353" s="33">
        <v>0</v>
      </c>
      <c r="R353" s="33">
        <v>0.13844169246646032</v>
      </c>
      <c r="S353" s="33">
        <v>0.63377777777777788</v>
      </c>
      <c r="T353" s="33">
        <v>2.7458888888888895</v>
      </c>
      <c r="U353" s="33">
        <v>0</v>
      </c>
      <c r="V353" s="33">
        <v>0.10463364293085659</v>
      </c>
      <c r="W353" s="33">
        <v>3.1442222222222225</v>
      </c>
      <c r="X353" s="33">
        <v>0.76733333333333331</v>
      </c>
      <c r="Y353" s="33">
        <v>0</v>
      </c>
      <c r="Z353" s="33">
        <v>0.12110079119367047</v>
      </c>
      <c r="AA353" s="33">
        <v>0</v>
      </c>
      <c r="AB353" s="33">
        <v>0</v>
      </c>
      <c r="AC353" s="33">
        <v>0</v>
      </c>
      <c r="AD353" s="33">
        <v>0</v>
      </c>
      <c r="AE353" s="33">
        <v>0</v>
      </c>
      <c r="AF353" s="33">
        <v>0</v>
      </c>
      <c r="AG353" s="33">
        <v>0</v>
      </c>
      <c r="AH353" t="s">
        <v>79</v>
      </c>
      <c r="AI353" s="34">
        <v>5</v>
      </c>
    </row>
    <row r="354" spans="1:35" x14ac:dyDescent="0.25">
      <c r="A354" t="s">
        <v>1061</v>
      </c>
      <c r="B354" t="s">
        <v>412</v>
      </c>
      <c r="C354" t="s">
        <v>790</v>
      </c>
      <c r="D354" t="s">
        <v>954</v>
      </c>
      <c r="E354" s="33">
        <v>103</v>
      </c>
      <c r="F354" s="33">
        <v>0</v>
      </c>
      <c r="G354" s="33">
        <v>0</v>
      </c>
      <c r="H354" s="33">
        <v>0</v>
      </c>
      <c r="I354" s="33">
        <v>0</v>
      </c>
      <c r="J354" s="33">
        <v>0</v>
      </c>
      <c r="K354" s="33">
        <v>0</v>
      </c>
      <c r="L354" s="33">
        <v>5.4668888888888896</v>
      </c>
      <c r="M354" s="33">
        <v>0</v>
      </c>
      <c r="N354" s="33">
        <v>0</v>
      </c>
      <c r="O354" s="33">
        <v>0</v>
      </c>
      <c r="P354" s="33">
        <v>0</v>
      </c>
      <c r="Q354" s="33">
        <v>18.80766666666667</v>
      </c>
      <c r="R354" s="33">
        <v>0.18259870550161816</v>
      </c>
      <c r="S354" s="33">
        <v>5.9371111111111103</v>
      </c>
      <c r="T354" s="33">
        <v>14.783555555555555</v>
      </c>
      <c r="U354" s="33">
        <v>0</v>
      </c>
      <c r="V354" s="33">
        <v>0.20117152103559871</v>
      </c>
      <c r="W354" s="33">
        <v>6.4154444444444447</v>
      </c>
      <c r="X354" s="33">
        <v>14.379888888888892</v>
      </c>
      <c r="Y354" s="33">
        <v>0</v>
      </c>
      <c r="Z354" s="33">
        <v>0.20189644012944991</v>
      </c>
      <c r="AA354" s="33">
        <v>0</v>
      </c>
      <c r="AB354" s="33">
        <v>0</v>
      </c>
      <c r="AC354" s="33">
        <v>0</v>
      </c>
      <c r="AD354" s="33">
        <v>0</v>
      </c>
      <c r="AE354" s="33">
        <v>0</v>
      </c>
      <c r="AF354" s="33">
        <v>0</v>
      </c>
      <c r="AG354" s="33">
        <v>0</v>
      </c>
      <c r="AH354" t="s">
        <v>52</v>
      </c>
      <c r="AI354" s="34">
        <v>5</v>
      </c>
    </row>
    <row r="355" spans="1:35" x14ac:dyDescent="0.25">
      <c r="A355" t="s">
        <v>1061</v>
      </c>
      <c r="B355" t="s">
        <v>473</v>
      </c>
      <c r="C355" t="s">
        <v>813</v>
      </c>
      <c r="D355" t="s">
        <v>990</v>
      </c>
      <c r="E355" s="33">
        <v>61.211111111111109</v>
      </c>
      <c r="F355" s="33">
        <v>10.488888888888889</v>
      </c>
      <c r="G355" s="33">
        <v>8.8888888888888892E-2</v>
      </c>
      <c r="H355" s="33">
        <v>0.16666666666666666</v>
      </c>
      <c r="I355" s="33">
        <v>0.57777777777777772</v>
      </c>
      <c r="J355" s="33">
        <v>0</v>
      </c>
      <c r="K355" s="33">
        <v>0</v>
      </c>
      <c r="L355" s="33">
        <v>4.6503333333333332</v>
      </c>
      <c r="M355" s="33">
        <v>5.8583333333333334</v>
      </c>
      <c r="N355" s="33">
        <v>0</v>
      </c>
      <c r="O355" s="33">
        <v>9.5707024868397175E-2</v>
      </c>
      <c r="P355" s="33">
        <v>5.7834444444444468</v>
      </c>
      <c r="Q355" s="33">
        <v>5.4457777777777761</v>
      </c>
      <c r="R355" s="33">
        <v>0.18345071700853152</v>
      </c>
      <c r="S355" s="33">
        <v>4.400222222222224</v>
      </c>
      <c r="T355" s="33">
        <v>9.0736666666666661</v>
      </c>
      <c r="U355" s="33">
        <v>0</v>
      </c>
      <c r="V355" s="33">
        <v>0.22012161916863318</v>
      </c>
      <c r="W355" s="33">
        <v>6.0712222222222234</v>
      </c>
      <c r="X355" s="33">
        <v>9.664333333333337</v>
      </c>
      <c r="Y355" s="33">
        <v>0</v>
      </c>
      <c r="Z355" s="33">
        <v>0.25707024868397177</v>
      </c>
      <c r="AA355" s="33">
        <v>0</v>
      </c>
      <c r="AB355" s="33">
        <v>0</v>
      </c>
      <c r="AC355" s="33">
        <v>0</v>
      </c>
      <c r="AD355" s="33">
        <v>0</v>
      </c>
      <c r="AE355" s="33">
        <v>0</v>
      </c>
      <c r="AF355" s="33">
        <v>0</v>
      </c>
      <c r="AG355" s="33">
        <v>0</v>
      </c>
      <c r="AH355" t="s">
        <v>115</v>
      </c>
      <c r="AI355" s="34">
        <v>5</v>
      </c>
    </row>
    <row r="356" spans="1:35" x14ac:dyDescent="0.25">
      <c r="A356" t="s">
        <v>1061</v>
      </c>
      <c r="B356" t="s">
        <v>517</v>
      </c>
      <c r="C356" t="s">
        <v>853</v>
      </c>
      <c r="D356" t="s">
        <v>992</v>
      </c>
      <c r="E356" s="33">
        <v>26.633333333333333</v>
      </c>
      <c r="F356" s="33">
        <v>4.9777777777777779</v>
      </c>
      <c r="G356" s="33">
        <v>3.3333333333333333E-2</v>
      </c>
      <c r="H356" s="33">
        <v>3.3333333333333333E-2</v>
      </c>
      <c r="I356" s="33">
        <v>0</v>
      </c>
      <c r="J356" s="33">
        <v>0</v>
      </c>
      <c r="K356" s="33">
        <v>0</v>
      </c>
      <c r="L356" s="33">
        <v>3.4771111111111117</v>
      </c>
      <c r="M356" s="33">
        <v>5.6222222222222218</v>
      </c>
      <c r="N356" s="33">
        <v>0</v>
      </c>
      <c r="O356" s="33">
        <v>0.21109720483938255</v>
      </c>
      <c r="P356" s="33">
        <v>5.6222222222222218</v>
      </c>
      <c r="Q356" s="33">
        <v>5.15</v>
      </c>
      <c r="R356" s="33">
        <v>0.40446391322486441</v>
      </c>
      <c r="S356" s="33">
        <v>2.4211111111111108</v>
      </c>
      <c r="T356" s="33">
        <v>0</v>
      </c>
      <c r="U356" s="33">
        <v>0</v>
      </c>
      <c r="V356" s="33">
        <v>9.0905298289528563E-2</v>
      </c>
      <c r="W356" s="33">
        <v>2.5030000000000001</v>
      </c>
      <c r="X356" s="33">
        <v>0.40855555555555551</v>
      </c>
      <c r="Y356" s="33">
        <v>0</v>
      </c>
      <c r="Z356" s="33">
        <v>0.10931998331247393</v>
      </c>
      <c r="AA356" s="33">
        <v>0</v>
      </c>
      <c r="AB356" s="33">
        <v>0</v>
      </c>
      <c r="AC356" s="33">
        <v>0</v>
      </c>
      <c r="AD356" s="33">
        <v>0</v>
      </c>
      <c r="AE356" s="33">
        <v>0</v>
      </c>
      <c r="AF356" s="33">
        <v>0</v>
      </c>
      <c r="AG356" s="33">
        <v>0</v>
      </c>
      <c r="AH356" t="s">
        <v>159</v>
      </c>
      <c r="AI356" s="34">
        <v>5</v>
      </c>
    </row>
  </sheetData>
  <pageMargins left="0.7" right="0.7" top="0.75" bottom="0.75" header="0.3" footer="0.3"/>
  <pageSetup orientation="portrait" horizontalDpi="1200" verticalDpi="1200" r:id="rId1"/>
  <ignoredErrors>
    <ignoredError sqref="AH2:AH356"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1240</v>
      </c>
      <c r="C2" s="1" t="s">
        <v>1241</v>
      </c>
      <c r="D2" s="1" t="s">
        <v>1242</v>
      </c>
      <c r="E2" s="2"/>
      <c r="F2" s="3" t="s">
        <v>1089</v>
      </c>
      <c r="G2" s="3" t="s">
        <v>1090</v>
      </c>
      <c r="H2" s="3" t="s">
        <v>1091</v>
      </c>
      <c r="I2" s="3" t="s">
        <v>1092</v>
      </c>
      <c r="J2" s="4" t="s">
        <v>1093</v>
      </c>
      <c r="K2" s="3" t="s">
        <v>1094</v>
      </c>
      <c r="L2" s="4" t="s">
        <v>1165</v>
      </c>
      <c r="M2" s="3" t="s">
        <v>1164</v>
      </c>
      <c r="N2" s="3"/>
      <c r="O2" s="3" t="s">
        <v>1095</v>
      </c>
      <c r="P2" s="3" t="s">
        <v>1090</v>
      </c>
      <c r="Q2" s="3" t="s">
        <v>1091</v>
      </c>
      <c r="R2" s="3" t="s">
        <v>1092</v>
      </c>
      <c r="S2" s="4" t="s">
        <v>1093</v>
      </c>
      <c r="T2" s="3" t="s">
        <v>1094</v>
      </c>
      <c r="U2" s="4" t="s">
        <v>1165</v>
      </c>
      <c r="V2" s="3" t="s">
        <v>1164</v>
      </c>
      <c r="X2" s="5" t="s">
        <v>1096</v>
      </c>
      <c r="Y2" s="5" t="s">
        <v>1243</v>
      </c>
      <c r="Z2" s="6" t="s">
        <v>1097</v>
      </c>
      <c r="AA2" s="6" t="s">
        <v>1098</v>
      </c>
    </row>
    <row r="3" spans="2:33" ht="15" customHeight="1" x14ac:dyDescent="0.25">
      <c r="B3" s="7" t="s">
        <v>1099</v>
      </c>
      <c r="C3" s="49">
        <f>AVERAGE(Nurse[MDS Census])</f>
        <v>55.504006259780923</v>
      </c>
      <c r="D3" s="8">
        <v>77.140845685707092</v>
      </c>
      <c r="E3" s="8"/>
      <c r="F3" s="5">
        <v>1</v>
      </c>
      <c r="G3" s="9">
        <v>69115.888888888876</v>
      </c>
      <c r="H3" s="10">
        <v>3.6672718204368535</v>
      </c>
      <c r="I3" s="9">
        <v>5</v>
      </c>
      <c r="J3" s="11">
        <v>0.69112838501518359</v>
      </c>
      <c r="K3" s="9">
        <v>3</v>
      </c>
      <c r="L3" s="30">
        <v>9.5793251673751564E-2</v>
      </c>
      <c r="M3" s="9">
        <v>6</v>
      </c>
      <c r="O3" t="s">
        <v>1039</v>
      </c>
      <c r="P3" s="9">
        <v>633.73333333333335</v>
      </c>
      <c r="Q3" s="10">
        <v>6.0408624377586086</v>
      </c>
      <c r="R3" s="12">
        <v>1</v>
      </c>
      <c r="S3" s="11">
        <v>1.8757404095658883</v>
      </c>
      <c r="T3" s="12">
        <v>1</v>
      </c>
      <c r="U3" s="30">
        <v>9.682463009433584E-2</v>
      </c>
      <c r="V3" s="12">
        <v>24</v>
      </c>
      <c r="X3" s="13" t="s">
        <v>1100</v>
      </c>
      <c r="Y3" s="9">
        <f>SUM(Nurse[Total Nurse Staff Hours])</f>
        <v>81960.38300000006</v>
      </c>
      <c r="Z3" s="14" t="s">
        <v>1101</v>
      </c>
      <c r="AA3" s="10">
        <f>Category[[#This Row],[State Total]]/D9</f>
        <v>7.202258085410855E-2</v>
      </c>
    </row>
    <row r="4" spans="2:33" ht="15" customHeight="1" x14ac:dyDescent="0.25">
      <c r="B4" s="15" t="s">
        <v>1091</v>
      </c>
      <c r="C4" s="16">
        <f>SUM(Nurse[Total Nurse Staff Hours])/SUM(Nurse[MDS Census])</f>
        <v>4.1595973672472448</v>
      </c>
      <c r="D4" s="16">
        <v>3.6162767648550016</v>
      </c>
      <c r="E4" s="8"/>
      <c r="F4" s="5">
        <v>2</v>
      </c>
      <c r="G4" s="9">
        <v>129923.92222222219</v>
      </c>
      <c r="H4" s="10">
        <v>3.478915026597186</v>
      </c>
      <c r="I4" s="9">
        <v>7</v>
      </c>
      <c r="J4" s="11">
        <v>0.63723178256540391</v>
      </c>
      <c r="K4" s="9">
        <v>6</v>
      </c>
      <c r="L4" s="30">
        <v>0.12604617718952438</v>
      </c>
      <c r="M4" s="9">
        <v>2</v>
      </c>
      <c r="O4" t="s">
        <v>1038</v>
      </c>
      <c r="P4" s="9">
        <v>16131.511111111107</v>
      </c>
      <c r="Q4" s="10">
        <v>3.6069247284128507</v>
      </c>
      <c r="R4" s="12">
        <v>34</v>
      </c>
      <c r="S4" s="11">
        <v>0.55170316068757097</v>
      </c>
      <c r="T4" s="12">
        <v>39</v>
      </c>
      <c r="U4" s="30">
        <v>5.0037531820096057E-2</v>
      </c>
      <c r="V4" s="12">
        <v>46</v>
      </c>
      <c r="X4" s="9" t="s">
        <v>1102</v>
      </c>
      <c r="Y4" s="9">
        <f>SUM(Nurse[Total Direct Care Staff Hours])</f>
        <v>75028.266111111094</v>
      </c>
      <c r="Z4" s="14">
        <f>Category[[#This Row],[State Total]]/Y3</f>
        <v>0.9154211262179075</v>
      </c>
      <c r="AA4" s="10">
        <f>Category[[#This Row],[State Total]]/D9</f>
        <v>6.5930992078588352E-2</v>
      </c>
    </row>
    <row r="5" spans="2:33" ht="15" customHeight="1" x14ac:dyDescent="0.25">
      <c r="B5" s="17" t="s">
        <v>1103</v>
      </c>
      <c r="C5" s="18">
        <f>SUM(Nurse[Total Direct Care Staff Hours])/SUM(Nurse[MDS Census])</f>
        <v>3.807783306538516</v>
      </c>
      <c r="D5" s="18">
        <v>3.341917987105413</v>
      </c>
      <c r="E5" s="19"/>
      <c r="F5" s="5">
        <v>3</v>
      </c>
      <c r="G5" s="9">
        <v>125277.33333333326</v>
      </c>
      <c r="H5" s="10">
        <v>3.5524562064965219</v>
      </c>
      <c r="I5" s="9">
        <v>6</v>
      </c>
      <c r="J5" s="11">
        <v>0.67245584197194497</v>
      </c>
      <c r="K5" s="9">
        <v>5</v>
      </c>
      <c r="L5" s="30">
        <v>0.12712919180650573</v>
      </c>
      <c r="M5" s="9">
        <v>1</v>
      </c>
      <c r="O5" t="s">
        <v>1041</v>
      </c>
      <c r="P5" s="9">
        <v>14363.788888888885</v>
      </c>
      <c r="Q5" s="10">
        <v>3.8190037447562974</v>
      </c>
      <c r="R5" s="12">
        <v>19</v>
      </c>
      <c r="S5" s="11">
        <v>0.36973406119245866</v>
      </c>
      <c r="T5" s="12">
        <v>48</v>
      </c>
      <c r="U5" s="30">
        <v>2.0994468864578082E-2</v>
      </c>
      <c r="V5" s="12">
        <v>50</v>
      </c>
      <c r="X5" s="13" t="s">
        <v>1104</v>
      </c>
      <c r="Y5" s="9">
        <f>SUM(Nurse[Total RN Hours (w/ Admin, DON)])</f>
        <v>20353.626333333312</v>
      </c>
      <c r="Z5" s="14">
        <f>Category[[#This Row],[State Total]]/Y3</f>
        <v>0.24833493437107654</v>
      </c>
      <c r="AA5" s="10">
        <f>Category[[#This Row],[State Total]]/D9</f>
        <v>1.7885722889640601E-2</v>
      </c>
      <c r="AB5" s="20"/>
      <c r="AC5" s="20"/>
      <c r="AF5" s="20"/>
      <c r="AG5" s="20"/>
    </row>
    <row r="6" spans="2:33" ht="15" customHeight="1" x14ac:dyDescent="0.25">
      <c r="B6" s="21" t="s">
        <v>1105</v>
      </c>
      <c r="C6" s="18">
        <f>SUM(Nurse[Total RN Hours (w/ Admin, DON)])/SUM(Nurse[MDS Census])</f>
        <v>1.0329733392054474</v>
      </c>
      <c r="D6" s="18">
        <v>0.6053127868931506</v>
      </c>
      <c r="E6"/>
      <c r="F6" s="5">
        <v>4</v>
      </c>
      <c r="G6" s="9">
        <v>213135.8888888885</v>
      </c>
      <c r="H6" s="10">
        <v>3.7068517101504894</v>
      </c>
      <c r="I6" s="9">
        <v>4</v>
      </c>
      <c r="J6" s="11">
        <v>0.55803789966025963</v>
      </c>
      <c r="K6" s="9">
        <v>9</v>
      </c>
      <c r="L6" s="30">
        <v>0.10911916801909696</v>
      </c>
      <c r="M6" s="9">
        <v>4</v>
      </c>
      <c r="O6" t="s">
        <v>1040</v>
      </c>
      <c r="P6" s="9">
        <v>10745.944444444447</v>
      </c>
      <c r="Q6" s="10">
        <v>3.8629575912359715</v>
      </c>
      <c r="R6" s="12">
        <v>17</v>
      </c>
      <c r="S6" s="11">
        <v>0.63364813598928815</v>
      </c>
      <c r="T6" s="12">
        <v>33</v>
      </c>
      <c r="U6" s="30">
        <v>9.0585542030926697E-2</v>
      </c>
      <c r="V6" s="12">
        <v>32</v>
      </c>
      <c r="X6" s="22" t="s">
        <v>1106</v>
      </c>
      <c r="Y6" s="9">
        <f>SUM(Nurse[RN Hours (excl. Admin, DON)])</f>
        <v>14088.513555555553</v>
      </c>
      <c r="Z6" s="14">
        <f>Category[[#This Row],[State Total]]/Y3</f>
        <v>0.17189418887361158</v>
      </c>
      <c r="AA6" s="10">
        <f>Category[[#This Row],[State Total]]/D9</f>
        <v>1.2380263116501094E-2</v>
      </c>
      <c r="AB6" s="20"/>
      <c r="AC6" s="20"/>
      <c r="AF6" s="20"/>
      <c r="AG6" s="20"/>
    </row>
    <row r="7" spans="2:33" ht="15" customHeight="1" thickBot="1" x14ac:dyDescent="0.3">
      <c r="B7" s="23" t="s">
        <v>1107</v>
      </c>
      <c r="C7" s="18">
        <f>SUM(Nurse[RN Hours (excl. Admin, DON)])/SUM(Nurse[MDS Census])</f>
        <v>0.71501061548377542</v>
      </c>
      <c r="D7" s="18">
        <v>0.40828202400980046</v>
      </c>
      <c r="E7"/>
      <c r="F7" s="5">
        <v>5</v>
      </c>
      <c r="G7" s="9">
        <v>223314.35555555581</v>
      </c>
      <c r="H7" s="10">
        <v>3.4643764455208377</v>
      </c>
      <c r="I7" s="9">
        <v>8</v>
      </c>
      <c r="J7" s="11">
        <v>0.67870255392846079</v>
      </c>
      <c r="K7" s="9">
        <v>4</v>
      </c>
      <c r="L7" s="30">
        <v>9.3639223792473358E-2</v>
      </c>
      <c r="M7" s="9">
        <v>7</v>
      </c>
      <c r="O7" t="s">
        <v>1042</v>
      </c>
      <c r="P7" s="9">
        <v>90543.855555555419</v>
      </c>
      <c r="Q7" s="10">
        <v>4.139123059703298</v>
      </c>
      <c r="R7" s="12">
        <v>7</v>
      </c>
      <c r="S7" s="11">
        <v>0.54285651385387712</v>
      </c>
      <c r="T7" s="12">
        <v>40</v>
      </c>
      <c r="U7" s="30">
        <v>4.2846744192113692E-2</v>
      </c>
      <c r="V7" s="12">
        <v>49</v>
      </c>
      <c r="X7" s="22" t="s">
        <v>1108</v>
      </c>
      <c r="Y7" s="9">
        <f>SUM(Nurse[RN Admin Hours])</f>
        <v>4509.7852222222227</v>
      </c>
      <c r="Z7" s="14">
        <f>Category[[#This Row],[State Total]]/Y3</f>
        <v>5.5023964715028476E-2</v>
      </c>
      <c r="AA7" s="10">
        <f>Category[[#This Row],[State Total]]/D9</f>
        <v>3.9629679476017535E-3</v>
      </c>
      <c r="AB7" s="20"/>
      <c r="AC7" s="20"/>
      <c r="AD7" s="20"/>
      <c r="AE7" s="20"/>
      <c r="AF7" s="20"/>
      <c r="AG7" s="20"/>
    </row>
    <row r="8" spans="2:33" ht="15" customHeight="1" thickTop="1" x14ac:dyDescent="0.25">
      <c r="B8" s="24" t="s">
        <v>1109</v>
      </c>
      <c r="C8" s="25">
        <f>COUNTA(Nurse[Provider])</f>
        <v>355</v>
      </c>
      <c r="D8" s="25">
        <v>14752</v>
      </c>
      <c r="F8" s="5">
        <v>6</v>
      </c>
      <c r="G8" s="9">
        <v>136685.9333333332</v>
      </c>
      <c r="H8" s="10">
        <v>3.4116199317917255</v>
      </c>
      <c r="I8" s="9">
        <v>10</v>
      </c>
      <c r="J8" s="11">
        <v>0.34571454479506697</v>
      </c>
      <c r="K8" s="9">
        <v>10</v>
      </c>
      <c r="L8" s="30">
        <v>6.5849029186353242E-2</v>
      </c>
      <c r="M8" s="9">
        <v>9</v>
      </c>
      <c r="O8" t="s">
        <v>1043</v>
      </c>
      <c r="P8" s="9">
        <v>14179.644444444439</v>
      </c>
      <c r="Q8" s="10">
        <v>3.608602864199701</v>
      </c>
      <c r="R8" s="12">
        <v>33</v>
      </c>
      <c r="S8" s="11">
        <v>0.84407096087662437</v>
      </c>
      <c r="T8" s="12">
        <v>11</v>
      </c>
      <c r="U8" s="30">
        <v>0.12009944446296228</v>
      </c>
      <c r="V8" s="12">
        <v>12</v>
      </c>
      <c r="X8" s="22" t="s">
        <v>1110</v>
      </c>
      <c r="Y8" s="9">
        <f>SUM(Nurse[RN DON Hours])</f>
        <v>1755.3275555555554</v>
      </c>
      <c r="Z8" s="14">
        <f>Category[[#This Row],[State Total]]/Y3</f>
        <v>2.141678078243673E-2</v>
      </c>
      <c r="AA8" s="10">
        <f>Category[[#This Row],[State Total]]/D9</f>
        <v>1.5424918255377675E-3</v>
      </c>
      <c r="AB8" s="20"/>
      <c r="AC8" s="20"/>
      <c r="AD8" s="20"/>
      <c r="AE8" s="20"/>
      <c r="AF8" s="20"/>
      <c r="AG8" s="20"/>
    </row>
    <row r="9" spans="2:33" ht="15" customHeight="1" x14ac:dyDescent="0.25">
      <c r="B9" s="24" t="s">
        <v>1111</v>
      </c>
      <c r="C9" s="25">
        <f>SUM(Nurse[MDS Census])</f>
        <v>19703.922222222227</v>
      </c>
      <c r="D9" s="25">
        <v>1137981.755555551</v>
      </c>
      <c r="F9" s="5">
        <v>7</v>
      </c>
      <c r="G9" s="9">
        <v>75220.511111111104</v>
      </c>
      <c r="H9" s="10">
        <v>3.4625035872307905</v>
      </c>
      <c r="I9" s="9">
        <v>9</v>
      </c>
      <c r="J9" s="11">
        <v>0.5754256167717845</v>
      </c>
      <c r="K9" s="9">
        <v>8</v>
      </c>
      <c r="L9" s="30">
        <v>0.10630393346411013</v>
      </c>
      <c r="M9" s="9">
        <v>5</v>
      </c>
      <c r="O9" t="s">
        <v>1044</v>
      </c>
      <c r="P9" s="9">
        <v>18939.155555555557</v>
      </c>
      <c r="Q9" s="10">
        <v>3.5327644550619404</v>
      </c>
      <c r="R9" s="12">
        <v>40</v>
      </c>
      <c r="S9" s="11">
        <v>0.65219798606531798</v>
      </c>
      <c r="T9" s="12">
        <v>28</v>
      </c>
      <c r="U9" s="30">
        <v>6.2207938320487134E-2</v>
      </c>
      <c r="V9" s="12">
        <v>43</v>
      </c>
      <c r="X9" s="13" t="s">
        <v>1112</v>
      </c>
      <c r="Y9" s="9">
        <f>SUM(Nurse[Total LPN Hours (w/ Admin)])</f>
        <v>13669.119444444445</v>
      </c>
      <c r="Z9" s="14">
        <f>Category[[#This Row],[State Total]]/Y3</f>
        <v>0.16677715432887172</v>
      </c>
      <c r="AA9" s="10">
        <f>Category[[#This Row],[State Total]]/D9</f>
        <v>1.2011721082269302E-2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1046</v>
      </c>
      <c r="P10" s="9">
        <v>1995.3555555555556</v>
      </c>
      <c r="Q10" s="10">
        <v>3.6311877025537078</v>
      </c>
      <c r="R10" s="12">
        <v>29</v>
      </c>
      <c r="S10" s="11">
        <v>1.0242601151563075</v>
      </c>
      <c r="T10" s="12">
        <v>6</v>
      </c>
      <c r="U10" s="30">
        <v>2.0791633501174179E-2</v>
      </c>
      <c r="V10" s="12">
        <v>51</v>
      </c>
      <c r="X10" s="22" t="s">
        <v>1113</v>
      </c>
      <c r="Y10" s="9">
        <f>SUM(Nurse[LPN Hours (excl. Admin)])</f>
        <v>13002.11533333333</v>
      </c>
      <c r="Z10" s="14">
        <f>Category[[#This Row],[State Total]]/Y3</f>
        <v>0.15863902604424529</v>
      </c>
      <c r="AA10" s="10">
        <f>Category[[#This Row],[State Total]]/D9</f>
        <v>1.1425592079888689E-2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1045</v>
      </c>
      <c r="P11" s="9">
        <v>3466.344444444444</v>
      </c>
      <c r="Q11" s="10">
        <v>4.0400154822082825</v>
      </c>
      <c r="R11" s="12">
        <v>12</v>
      </c>
      <c r="S11" s="11">
        <v>0.93927759310961634</v>
      </c>
      <c r="T11" s="12">
        <v>8</v>
      </c>
      <c r="U11" s="30">
        <v>9.6508608476128244E-2</v>
      </c>
      <c r="V11" s="12">
        <v>26</v>
      </c>
      <c r="X11" s="22" t="s">
        <v>1114</v>
      </c>
      <c r="Y11" s="9">
        <f>SUM(Nurse[LPN Admin Hours])</f>
        <v>667.00411111111146</v>
      </c>
      <c r="Z11" s="14">
        <f>Category[[#This Row],[State Total]]/Y3</f>
        <v>8.1381282846263777E-3</v>
      </c>
      <c r="AA11" s="10">
        <f>Category[[#This Row],[State Total]]/D9</f>
        <v>5.8612900238061102E-4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1047</v>
      </c>
      <c r="P12" s="9">
        <v>66243.377777777816</v>
      </c>
      <c r="Q12" s="10">
        <v>4.0475484157410087</v>
      </c>
      <c r="R12" s="12">
        <v>10</v>
      </c>
      <c r="S12" s="11">
        <v>0.64545731195940048</v>
      </c>
      <c r="T12" s="12">
        <v>30</v>
      </c>
      <c r="U12" s="30">
        <v>0.11186683571267629</v>
      </c>
      <c r="V12" s="12">
        <v>16</v>
      </c>
      <c r="X12" s="13" t="s">
        <v>1115</v>
      </c>
      <c r="Y12" s="9">
        <f>SUM(Nurse[Total CNA, NA TR, Med Aide/Tech Hours])</f>
        <v>47937.637222222191</v>
      </c>
      <c r="Z12" s="14">
        <f>Category[[#This Row],[State Total]]/Y3</f>
        <v>0.58488791130005036</v>
      </c>
      <c r="AA12" s="10">
        <f>Category[[#This Row],[State Total]]/D9</f>
        <v>4.2125136882198544E-2</v>
      </c>
      <c r="AB12" s="20"/>
      <c r="AC12" s="20"/>
      <c r="AD12" s="20"/>
      <c r="AE12" s="20"/>
      <c r="AF12" s="20"/>
      <c r="AG12" s="20"/>
    </row>
    <row r="13" spans="2:33" ht="15" customHeight="1" x14ac:dyDescent="0.25">
      <c r="I13" s="9"/>
      <c r="J13" s="9"/>
      <c r="K13" s="9"/>
      <c r="L13" s="9"/>
      <c r="M13" s="9"/>
      <c r="O13" t="s">
        <v>1048</v>
      </c>
      <c r="P13" s="9">
        <v>26792.522222222229</v>
      </c>
      <c r="Q13" s="10">
        <v>3.3340848130510681</v>
      </c>
      <c r="R13" s="12">
        <v>47</v>
      </c>
      <c r="S13" s="11">
        <v>0.40397606794930702</v>
      </c>
      <c r="T13" s="12">
        <v>46</v>
      </c>
      <c r="U13" s="30">
        <v>0.10382108270128565</v>
      </c>
      <c r="V13" s="12">
        <v>22</v>
      </c>
      <c r="X13" s="22" t="s">
        <v>1116</v>
      </c>
      <c r="Y13" s="9">
        <f>SUM(Nurse[CNA Hours])</f>
        <v>41799.711666666692</v>
      </c>
      <c r="Z13" s="14">
        <f>Category[[#This Row],[State Total]]/Y3</f>
        <v>0.50999897922227455</v>
      </c>
      <c r="AA13" s="10">
        <f>Category[[#This Row],[State Total]]/D9</f>
        <v>3.6731442716549087E-2</v>
      </c>
      <c r="AB13" s="20"/>
      <c r="AC13" s="20"/>
      <c r="AD13" s="20"/>
      <c r="AE13" s="20"/>
      <c r="AF13" s="20"/>
      <c r="AG13" s="20"/>
    </row>
    <row r="14" spans="2:33" ht="15" customHeight="1" x14ac:dyDescent="0.25">
      <c r="G14" s="10"/>
      <c r="I14" s="9"/>
      <c r="J14" s="9"/>
      <c r="K14" s="9"/>
      <c r="L14" s="9"/>
      <c r="M14" s="9"/>
      <c r="O14" t="s">
        <v>1049</v>
      </c>
      <c r="P14" s="9">
        <v>3182.6222222222227</v>
      </c>
      <c r="Q14" s="10">
        <v>4.4477925609909361</v>
      </c>
      <c r="R14" s="12">
        <v>4</v>
      </c>
      <c r="S14" s="11">
        <v>1.4693429247720258</v>
      </c>
      <c r="T14" s="12">
        <v>2</v>
      </c>
      <c r="U14" s="30">
        <v>4.4632540782262482E-2</v>
      </c>
      <c r="V14" s="12">
        <v>48</v>
      </c>
      <c r="X14" s="22" t="s">
        <v>1117</v>
      </c>
      <c r="Y14" s="9">
        <f>SUM(Nurse[NA TR Hours])</f>
        <v>986.52577777777788</v>
      </c>
      <c r="Z14" s="14">
        <f>Category[[#This Row],[State Total]]/Y3</f>
        <v>1.2036617468927362E-2</v>
      </c>
      <c r="AA14" s="10">
        <f>Category[[#This Row],[State Total]]/D9</f>
        <v>8.6690825486579622E-4</v>
      </c>
    </row>
    <row r="15" spans="2:33" ht="15" customHeight="1" x14ac:dyDescent="0.25">
      <c r="I15" s="9"/>
      <c r="J15" s="9"/>
      <c r="K15" s="9"/>
      <c r="L15" s="9"/>
      <c r="M15" s="9"/>
      <c r="O15" t="s">
        <v>1053</v>
      </c>
      <c r="P15" s="9">
        <v>19943.144444444424</v>
      </c>
      <c r="Q15" s="10">
        <v>3.6351922214428489</v>
      </c>
      <c r="R15" s="12">
        <v>28</v>
      </c>
      <c r="S15" s="11">
        <v>0.69859209764647734</v>
      </c>
      <c r="T15" s="12">
        <v>23</v>
      </c>
      <c r="U15" s="30">
        <v>0.11811421029817698</v>
      </c>
      <c r="V15" s="12">
        <v>13</v>
      </c>
      <c r="X15" s="26" t="s">
        <v>1118</v>
      </c>
      <c r="Y15" s="27">
        <f>SUM(Nurse[Med Aide/Tech Hours])</f>
        <v>5151.3997777777777</v>
      </c>
      <c r="Z15" s="14">
        <f>Category[[#This Row],[State Total]]/Y3</f>
        <v>6.2852314608849186E-2</v>
      </c>
      <c r="AA15" s="10">
        <f>Category[[#This Row],[State Total]]/D9</f>
        <v>4.5267859107837073E-3</v>
      </c>
    </row>
    <row r="16" spans="2:33" ht="15" customHeight="1" x14ac:dyDescent="0.25">
      <c r="I16" s="9"/>
      <c r="J16" s="9"/>
      <c r="K16" s="9"/>
      <c r="L16" s="9"/>
      <c r="M16" s="9"/>
      <c r="O16" t="s">
        <v>1050</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1051</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1052</v>
      </c>
      <c r="P18" s="9">
        <v>33971.28888888895</v>
      </c>
      <c r="Q18" s="10">
        <v>3.4103972406764318</v>
      </c>
      <c r="R18" s="12">
        <v>45</v>
      </c>
      <c r="S18" s="11">
        <v>0.56801137300256033</v>
      </c>
      <c r="T18" s="12">
        <v>37</v>
      </c>
      <c r="U18" s="30">
        <v>9.4044956305848859E-2</v>
      </c>
      <c r="V18" s="12">
        <v>29</v>
      </c>
      <c r="X18" s="5" t="s">
        <v>1119</v>
      </c>
      <c r="Y18" s="5" t="s">
        <v>1243</v>
      </c>
    </row>
    <row r="19" spans="9:27" ht="15" customHeight="1" x14ac:dyDescent="0.25">
      <c r="O19" t="s">
        <v>1054</v>
      </c>
      <c r="P19" s="9">
        <v>14539.022222222233</v>
      </c>
      <c r="Q19" s="10">
        <v>3.7830361127754224</v>
      </c>
      <c r="R19" s="12">
        <v>22</v>
      </c>
      <c r="S19" s="11">
        <v>0.66929399195421835</v>
      </c>
      <c r="T19" s="12">
        <v>26</v>
      </c>
      <c r="U19" s="30">
        <v>0.10640719510586769</v>
      </c>
      <c r="V19" s="12">
        <v>20</v>
      </c>
      <c r="X19" s="5" t="s">
        <v>1120</v>
      </c>
      <c r="Y19" s="9">
        <f>SUM(Nurse[RN Hours Contract (excl. Admin, DON)])</f>
        <v>1121.0242222222225</v>
      </c>
    </row>
    <row r="20" spans="9:27" ht="15" customHeight="1" x14ac:dyDescent="0.25">
      <c r="O20" t="s">
        <v>1055</v>
      </c>
      <c r="P20" s="9">
        <v>19903.311111111125</v>
      </c>
      <c r="Q20" s="10">
        <v>3.6214136062229723</v>
      </c>
      <c r="R20" s="12">
        <v>31</v>
      </c>
      <c r="S20" s="11">
        <v>0.63213508305150701</v>
      </c>
      <c r="T20" s="12">
        <v>34</v>
      </c>
      <c r="U20" s="30">
        <v>0.1026357196584672</v>
      </c>
      <c r="V20" s="12">
        <v>23</v>
      </c>
      <c r="X20" s="5" t="s">
        <v>1121</v>
      </c>
      <c r="Y20" s="9">
        <f>SUM(Nurse[RN Admin Hours Contract])</f>
        <v>54.438777777777773</v>
      </c>
      <c r="AA20" s="9"/>
    </row>
    <row r="21" spans="9:27" ht="15" customHeight="1" x14ac:dyDescent="0.25">
      <c r="O21" t="s">
        <v>1056</v>
      </c>
      <c r="P21" s="9">
        <v>21850.977777777804</v>
      </c>
      <c r="Q21" s="10">
        <v>3.3855345807052606</v>
      </c>
      <c r="R21" s="12">
        <v>46</v>
      </c>
      <c r="S21" s="11">
        <v>0.23443491468472266</v>
      </c>
      <c r="T21" s="12">
        <v>51</v>
      </c>
      <c r="U21" s="30">
        <v>7.876193237857794E-2</v>
      </c>
      <c r="V21" s="12">
        <v>38</v>
      </c>
      <c r="X21" s="5" t="s">
        <v>1122</v>
      </c>
      <c r="Y21" s="9">
        <f>SUM(Nurse[RN DON Hours Contract])</f>
        <v>61.366777777777791</v>
      </c>
    </row>
    <row r="22" spans="9:27" ht="15" customHeight="1" x14ac:dyDescent="0.25">
      <c r="O22" t="s">
        <v>1059</v>
      </c>
      <c r="P22" s="9">
        <v>31441.377777777765</v>
      </c>
      <c r="Q22" s="10">
        <v>3.612648449106699</v>
      </c>
      <c r="R22" s="12">
        <v>32</v>
      </c>
      <c r="S22" s="11">
        <v>0.64042077248523221</v>
      </c>
      <c r="T22" s="12">
        <v>31</v>
      </c>
      <c r="U22" s="30">
        <v>9.1118562469651498E-2</v>
      </c>
      <c r="V22" s="12">
        <v>30</v>
      </c>
      <c r="X22" s="5" t="s">
        <v>1123</v>
      </c>
      <c r="Y22" s="9">
        <f>SUM(Nurse[LPN Hours Contract (excl. Admin)])</f>
        <v>904.02877777777746</v>
      </c>
    </row>
    <row r="23" spans="9:27" ht="15" customHeight="1" x14ac:dyDescent="0.25">
      <c r="O23" t="s">
        <v>1058</v>
      </c>
      <c r="P23" s="9">
        <v>21280.533333333344</v>
      </c>
      <c r="Q23" s="10">
        <v>3.7019066773597968</v>
      </c>
      <c r="R23" s="12">
        <v>23</v>
      </c>
      <c r="S23" s="11">
        <v>0.75533815986232589</v>
      </c>
      <c r="T23" s="12">
        <v>16</v>
      </c>
      <c r="U23" s="30">
        <v>0.13465961777276614</v>
      </c>
      <c r="V23" s="12">
        <v>7</v>
      </c>
      <c r="X23" s="5" t="s">
        <v>1124</v>
      </c>
      <c r="Y23" s="9">
        <f>SUM(Nurse[LPN Admin Hours Contract])</f>
        <v>10.95</v>
      </c>
    </row>
    <row r="24" spans="9:27" ht="15" customHeight="1" x14ac:dyDescent="0.25">
      <c r="O24" t="s">
        <v>1057</v>
      </c>
      <c r="P24" s="9">
        <v>4669.8666666666668</v>
      </c>
      <c r="Q24" s="10">
        <v>4.3362414344449514</v>
      </c>
      <c r="R24" s="12">
        <v>5</v>
      </c>
      <c r="S24" s="11">
        <v>1.0474073968326478</v>
      </c>
      <c r="T24" s="12">
        <v>4</v>
      </c>
      <c r="U24" s="30">
        <v>0.1764471116960461</v>
      </c>
      <c r="V24" s="12">
        <v>2</v>
      </c>
      <c r="X24" s="5" t="s">
        <v>1125</v>
      </c>
      <c r="Y24" s="9">
        <f>SUM(Nurse[CNA Hours Contract])</f>
        <v>3228.5112222222224</v>
      </c>
    </row>
    <row r="25" spans="9:27" ht="15" customHeight="1" x14ac:dyDescent="0.25">
      <c r="O25" t="s">
        <v>1060</v>
      </c>
      <c r="P25" s="9">
        <v>31828.177777777779</v>
      </c>
      <c r="Q25" s="10">
        <v>3.7844598008193975</v>
      </c>
      <c r="R25" s="12">
        <v>21</v>
      </c>
      <c r="S25" s="11">
        <v>0.6969405690834396</v>
      </c>
      <c r="T25" s="12">
        <v>24</v>
      </c>
      <c r="U25" s="30">
        <v>8.3478585199017852E-2</v>
      </c>
      <c r="V25" s="12">
        <v>35</v>
      </c>
      <c r="X25" s="5" t="s">
        <v>1126</v>
      </c>
      <c r="Y25" s="9">
        <f>SUM(Nurse[NA TR Hours Contract])</f>
        <v>16.952777777777776</v>
      </c>
    </row>
    <row r="26" spans="9:27" ht="15" customHeight="1" x14ac:dyDescent="0.25">
      <c r="O26" t="s">
        <v>1061</v>
      </c>
      <c r="P26" s="9">
        <v>19703.922222222227</v>
      </c>
      <c r="Q26" s="10">
        <v>4.1595973672472448</v>
      </c>
      <c r="R26" s="12">
        <v>6</v>
      </c>
      <c r="S26" s="11">
        <v>1.0329733392054474</v>
      </c>
      <c r="T26" s="12">
        <v>5</v>
      </c>
      <c r="U26" s="30">
        <v>6.6358337756642433E-2</v>
      </c>
      <c r="V26" s="12">
        <v>41</v>
      </c>
      <c r="X26" s="5" t="s">
        <v>1127</v>
      </c>
      <c r="Y26" s="9">
        <f>SUM(Nurse[Med Aide/Tech Hours Contract])</f>
        <v>41.482222222222219</v>
      </c>
    </row>
    <row r="27" spans="9:27" ht="15" customHeight="1" x14ac:dyDescent="0.25">
      <c r="O27" t="s">
        <v>1063</v>
      </c>
      <c r="P27" s="9">
        <v>31408.444444444438</v>
      </c>
      <c r="Q27" s="10">
        <v>3.0728472986741018</v>
      </c>
      <c r="R27" s="12">
        <v>50</v>
      </c>
      <c r="S27" s="11">
        <v>0.40359808402552727</v>
      </c>
      <c r="T27" s="12">
        <v>47</v>
      </c>
      <c r="U27" s="30">
        <v>9.531767465274292E-2</v>
      </c>
      <c r="V27" s="12">
        <v>28</v>
      </c>
      <c r="X27" s="5" t="s">
        <v>1128</v>
      </c>
      <c r="Y27" s="9">
        <f>SUM(Nurse[Total Contract Hours])</f>
        <v>5438.7547777777781</v>
      </c>
    </row>
    <row r="28" spans="9:27" ht="15" customHeight="1" x14ac:dyDescent="0.25">
      <c r="O28" t="s">
        <v>1062</v>
      </c>
      <c r="P28" s="9">
        <v>13539.144444444451</v>
      </c>
      <c r="Q28" s="10">
        <v>3.8714198008572667</v>
      </c>
      <c r="R28" s="12">
        <v>16</v>
      </c>
      <c r="S28" s="11">
        <v>0.53560995565943359</v>
      </c>
      <c r="T28" s="12">
        <v>41</v>
      </c>
      <c r="U28" s="30">
        <v>0.10681777824095051</v>
      </c>
      <c r="V28" s="12">
        <v>18</v>
      </c>
      <c r="X28" s="5" t="s">
        <v>1129</v>
      </c>
      <c r="Y28" s="9">
        <f>SUM(Nurse[Total Nurse Staff Hours])</f>
        <v>81960.38300000006</v>
      </c>
    </row>
    <row r="29" spans="9:27" ht="15" customHeight="1" x14ac:dyDescent="0.25">
      <c r="O29" t="s">
        <v>1064</v>
      </c>
      <c r="P29" s="9">
        <v>3092.2666666666673</v>
      </c>
      <c r="Q29" s="10">
        <v>3.7017095693917428</v>
      </c>
      <c r="R29" s="12">
        <v>24</v>
      </c>
      <c r="S29" s="11">
        <v>0.83524200155225914</v>
      </c>
      <c r="T29" s="12">
        <v>14</v>
      </c>
      <c r="U29" s="30">
        <v>0.15404402121381064</v>
      </c>
      <c r="V29" s="12">
        <v>3</v>
      </c>
      <c r="X29" s="5" t="s">
        <v>1130</v>
      </c>
      <c r="Y29" s="28">
        <f>Y27/Y28</f>
        <v>6.6358337756642433E-2</v>
      </c>
    </row>
    <row r="30" spans="9:27" ht="15" customHeight="1" x14ac:dyDescent="0.25">
      <c r="O30" t="s">
        <v>1071</v>
      </c>
      <c r="P30" s="9">
        <v>31580.033333333373</v>
      </c>
      <c r="Q30" s="10">
        <v>3.4683107716092008</v>
      </c>
      <c r="R30" s="12">
        <v>41</v>
      </c>
      <c r="S30" s="11">
        <v>0.50992706361931184</v>
      </c>
      <c r="T30" s="12">
        <v>44</v>
      </c>
      <c r="U30" s="30">
        <v>0.15179285834331796</v>
      </c>
      <c r="V30" s="12">
        <v>4</v>
      </c>
    </row>
    <row r="31" spans="9:27" ht="15" customHeight="1" x14ac:dyDescent="0.25">
      <c r="O31" t="s">
        <v>1072</v>
      </c>
      <c r="P31" s="9">
        <v>4496.5</v>
      </c>
      <c r="Q31" s="10">
        <v>4.4839297725391347</v>
      </c>
      <c r="R31" s="12">
        <v>3</v>
      </c>
      <c r="S31" s="11">
        <v>0.84335767325203514</v>
      </c>
      <c r="T31" s="12">
        <v>12</v>
      </c>
      <c r="U31" s="30">
        <v>0.1363681678426896</v>
      </c>
      <c r="V31" s="12">
        <v>6</v>
      </c>
      <c r="Y31" s="9"/>
    </row>
    <row r="32" spans="9:27" ht="15" customHeight="1" x14ac:dyDescent="0.25">
      <c r="O32" t="s">
        <v>1065</v>
      </c>
      <c r="P32" s="9">
        <v>9329.8999999999942</v>
      </c>
      <c r="Q32" s="10">
        <v>3.9056288086927231</v>
      </c>
      <c r="R32" s="12">
        <v>15</v>
      </c>
      <c r="S32" s="11">
        <v>0.7443185528962446</v>
      </c>
      <c r="T32" s="12">
        <v>18</v>
      </c>
      <c r="U32" s="30">
        <v>0.11174944138799575</v>
      </c>
      <c r="V32" s="12">
        <v>17</v>
      </c>
    </row>
    <row r="33" spans="15:27" ht="15" customHeight="1" x14ac:dyDescent="0.25">
      <c r="O33" t="s">
        <v>1067</v>
      </c>
      <c r="P33" s="9">
        <v>5365.7111111111117</v>
      </c>
      <c r="Q33" s="10">
        <v>3.8162251042628679</v>
      </c>
      <c r="R33" s="12">
        <v>20</v>
      </c>
      <c r="S33" s="11">
        <v>0.73197927581308475</v>
      </c>
      <c r="T33" s="12">
        <v>20</v>
      </c>
      <c r="U33" s="30">
        <v>8.9797522397923935E-2</v>
      </c>
      <c r="V33" s="12">
        <v>33</v>
      </c>
      <c r="X33" s="5" t="s">
        <v>1096</v>
      </c>
      <c r="Y33" s="6" t="s">
        <v>1098</v>
      </c>
    </row>
    <row r="34" spans="15:27" ht="15" customHeight="1" x14ac:dyDescent="0.25">
      <c r="O34" t="s">
        <v>1068</v>
      </c>
      <c r="P34" s="9">
        <v>37460.744444444455</v>
      </c>
      <c r="Q34" s="10">
        <v>3.6413362995989567</v>
      </c>
      <c r="R34" s="12">
        <v>27</v>
      </c>
      <c r="S34" s="11">
        <v>0.66883166289333307</v>
      </c>
      <c r="T34" s="12">
        <v>27</v>
      </c>
      <c r="U34" s="30">
        <v>0.12463542513544852</v>
      </c>
      <c r="V34" s="12">
        <v>10</v>
      </c>
      <c r="X34" s="50" t="s">
        <v>1131</v>
      </c>
      <c r="Y34" s="10">
        <f>SUM(Nurse[Total Nurse Staff Hours])/SUM(Nurse[MDS Census])</f>
        <v>4.1595973672472448</v>
      </c>
    </row>
    <row r="35" spans="15:27" ht="15" customHeight="1" x14ac:dyDescent="0.25">
      <c r="O35" t="s">
        <v>1069</v>
      </c>
      <c r="P35" s="9">
        <v>4885.844444444444</v>
      </c>
      <c r="Q35" s="10">
        <v>3.430016965110092</v>
      </c>
      <c r="R35" s="12">
        <v>43</v>
      </c>
      <c r="S35" s="11">
        <v>0.6266838440301461</v>
      </c>
      <c r="T35" s="12">
        <v>35</v>
      </c>
      <c r="U35" s="30">
        <v>0.12207197523643744</v>
      </c>
      <c r="V35" s="12">
        <v>11</v>
      </c>
      <c r="X35" s="9" t="s">
        <v>1132</v>
      </c>
      <c r="Y35" s="18">
        <f>SUM(Nurse[Total RN Hours (w/ Admin, DON)])/SUM(Nurse[MDS Census])</f>
        <v>1.0329733392054474</v>
      </c>
    </row>
    <row r="36" spans="15:27" ht="15" customHeight="1" x14ac:dyDescent="0.25">
      <c r="O36" t="s">
        <v>1066</v>
      </c>
      <c r="P36" s="9">
        <v>4987.2666666666664</v>
      </c>
      <c r="Q36" s="10">
        <v>3.9056977770054404</v>
      </c>
      <c r="R36" s="12">
        <v>14</v>
      </c>
      <c r="S36" s="11">
        <v>0.7421679209720754</v>
      </c>
      <c r="T36" s="12">
        <v>19</v>
      </c>
      <c r="U36" s="30">
        <v>7.9975097885413154E-2</v>
      </c>
      <c r="V36" s="12">
        <v>37</v>
      </c>
      <c r="X36" s="9" t="s">
        <v>1133</v>
      </c>
      <c r="Y36" s="18">
        <f>SUM(Nurse[Total LPN Hours (w/ Admin)])/SUM(Nurse[MDS Census])</f>
        <v>0.69372581206336226</v>
      </c>
    </row>
    <row r="37" spans="15:27" ht="15" customHeight="1" x14ac:dyDescent="0.25">
      <c r="O37" t="s">
        <v>1070</v>
      </c>
      <c r="P37" s="9">
        <v>92388.255555555588</v>
      </c>
      <c r="Q37" s="10">
        <v>3.4130274230382516</v>
      </c>
      <c r="R37" s="12">
        <v>44</v>
      </c>
      <c r="S37" s="11">
        <v>0.62277743936428642</v>
      </c>
      <c r="T37" s="12">
        <v>36</v>
      </c>
      <c r="U37" s="30">
        <v>0.12676177749909556</v>
      </c>
      <c r="V37" s="12">
        <v>8</v>
      </c>
      <c r="X37" s="9" t="s">
        <v>1134</v>
      </c>
      <c r="Y37" s="18">
        <f>SUM(Nurse[Total CNA, NA TR, Med Aide/Tech Hours])/SUM(Nurse[MDS Census])</f>
        <v>2.4328982159784296</v>
      </c>
      <c r="AA37" s="10"/>
    </row>
    <row r="38" spans="15:27" ht="15" customHeight="1" x14ac:dyDescent="0.25">
      <c r="O38" t="s">
        <v>1073</v>
      </c>
      <c r="P38" s="9">
        <v>63300.822222222116</v>
      </c>
      <c r="Q38" s="10">
        <v>3.4499657561056791</v>
      </c>
      <c r="R38" s="12">
        <v>42</v>
      </c>
      <c r="S38" s="11">
        <v>0.56644055527451564</v>
      </c>
      <c r="T38" s="12">
        <v>38</v>
      </c>
      <c r="U38" s="30">
        <v>0.11426020867290131</v>
      </c>
      <c r="V38" s="12">
        <v>14</v>
      </c>
    </row>
    <row r="39" spans="15:27" ht="15" customHeight="1" x14ac:dyDescent="0.25">
      <c r="O39" t="s">
        <v>1074</v>
      </c>
      <c r="P39" s="9">
        <v>15008.399999999994</v>
      </c>
      <c r="Q39" s="10">
        <v>3.6774995113847346</v>
      </c>
      <c r="R39" s="12">
        <v>25</v>
      </c>
      <c r="S39" s="11">
        <v>0.34457592637012174</v>
      </c>
      <c r="T39" s="12">
        <v>50</v>
      </c>
      <c r="U39" s="30">
        <v>5.8758763905221979E-2</v>
      </c>
      <c r="V39" s="12">
        <v>44</v>
      </c>
    </row>
    <row r="40" spans="15:27" ht="15" customHeight="1" x14ac:dyDescent="0.25">
      <c r="O40" t="s">
        <v>1075</v>
      </c>
      <c r="P40" s="9">
        <v>6114.1222222222214</v>
      </c>
      <c r="Q40" s="10">
        <v>4.8794973931026719</v>
      </c>
      <c r="R40" s="12">
        <v>2</v>
      </c>
      <c r="S40" s="11">
        <v>0.70236496199145571</v>
      </c>
      <c r="T40" s="12">
        <v>22</v>
      </c>
      <c r="U40" s="30">
        <v>0.12607208269299203</v>
      </c>
      <c r="V40" s="12">
        <v>9</v>
      </c>
    </row>
    <row r="41" spans="15:27" ht="15" customHeight="1" x14ac:dyDescent="0.25">
      <c r="O41" t="s">
        <v>1076</v>
      </c>
      <c r="P41" s="9">
        <v>64129.100000000064</v>
      </c>
      <c r="Q41" s="10">
        <v>3.5513666269377713</v>
      </c>
      <c r="R41" s="12">
        <v>39</v>
      </c>
      <c r="S41" s="11">
        <v>0.69262959665216972</v>
      </c>
      <c r="T41" s="12">
        <v>25</v>
      </c>
      <c r="U41" s="30">
        <v>0.14341731835489568</v>
      </c>
      <c r="V41" s="12">
        <v>5</v>
      </c>
    </row>
    <row r="42" spans="15:27" ht="15" customHeight="1" x14ac:dyDescent="0.25">
      <c r="O42" t="s">
        <v>1077</v>
      </c>
      <c r="P42" s="9">
        <v>6509.5222222222219</v>
      </c>
      <c r="Q42" s="10">
        <v>3.5910978276268777</v>
      </c>
      <c r="R42" s="12">
        <v>35</v>
      </c>
      <c r="S42" s="11">
        <v>0.75295208557719706</v>
      </c>
      <c r="T42" s="12">
        <v>17</v>
      </c>
      <c r="U42" s="30">
        <v>9.0587839608705881E-2</v>
      </c>
      <c r="V42" s="12">
        <v>31</v>
      </c>
    </row>
    <row r="43" spans="15:27" ht="15" customHeight="1" x14ac:dyDescent="0.25">
      <c r="O43" t="s">
        <v>1078</v>
      </c>
      <c r="P43" s="9">
        <v>15186.211111111117</v>
      </c>
      <c r="Q43" s="10">
        <v>3.6276710817342326</v>
      </c>
      <c r="R43" s="12">
        <v>30</v>
      </c>
      <c r="S43" s="11">
        <v>0.52269220835567909</v>
      </c>
      <c r="T43" s="12">
        <v>43</v>
      </c>
      <c r="U43" s="30">
        <v>9.6755928483920478E-2</v>
      </c>
      <c r="V43" s="12">
        <v>25</v>
      </c>
    </row>
    <row r="44" spans="15:27" ht="15" customHeight="1" x14ac:dyDescent="0.25">
      <c r="O44" t="s">
        <v>1079</v>
      </c>
      <c r="P44" s="9">
        <v>4648.6333333333323</v>
      </c>
      <c r="Q44" s="10">
        <v>3.5707482724910817</v>
      </c>
      <c r="R44" s="12">
        <v>38</v>
      </c>
      <c r="S44" s="11">
        <v>0.84182213649411886</v>
      </c>
      <c r="T44" s="12">
        <v>13</v>
      </c>
      <c r="U44" s="30">
        <v>6.5365935682119805E-2</v>
      </c>
      <c r="V44" s="12">
        <v>42</v>
      </c>
    </row>
    <row r="45" spans="15:27" ht="15" customHeight="1" x14ac:dyDescent="0.25">
      <c r="O45" t="s">
        <v>1080</v>
      </c>
      <c r="P45" s="9">
        <v>23759.777777777777</v>
      </c>
      <c r="Q45" s="10">
        <v>3.5906221953067243</v>
      </c>
      <c r="R45" s="12">
        <v>36</v>
      </c>
      <c r="S45" s="11">
        <v>0.52958315640812159</v>
      </c>
      <c r="T45" s="12">
        <v>42</v>
      </c>
      <c r="U45" s="30">
        <v>0.10641439767292675</v>
      </c>
      <c r="V45" s="12">
        <v>19</v>
      </c>
    </row>
    <row r="46" spans="15:27" ht="15" customHeight="1" x14ac:dyDescent="0.25">
      <c r="O46" t="s">
        <v>1081</v>
      </c>
      <c r="P46" s="9">
        <v>80576.922222222172</v>
      </c>
      <c r="Q46" s="10">
        <v>3.2954340993416555</v>
      </c>
      <c r="R46" s="12">
        <v>49</v>
      </c>
      <c r="S46" s="11">
        <v>0.35478505770124719</v>
      </c>
      <c r="T46" s="12">
        <v>49</v>
      </c>
      <c r="U46" s="30">
        <v>6.9443172093357111E-2</v>
      </c>
      <c r="V46" s="12">
        <v>40</v>
      </c>
    </row>
    <row r="47" spans="15:27" ht="15" customHeight="1" x14ac:dyDescent="0.25">
      <c r="O47" t="s">
        <v>1082</v>
      </c>
      <c r="P47" s="9">
        <v>5266.666666666667</v>
      </c>
      <c r="Q47" s="10">
        <v>3.9413782067510534</v>
      </c>
      <c r="R47" s="12">
        <v>13</v>
      </c>
      <c r="S47" s="11">
        <v>1.1104552742616027</v>
      </c>
      <c r="T47" s="12">
        <v>3</v>
      </c>
      <c r="U47" s="30">
        <v>0.11206664857915286</v>
      </c>
      <c r="V47" s="12">
        <v>15</v>
      </c>
    </row>
    <row r="48" spans="15:27" ht="15" customHeight="1" x14ac:dyDescent="0.25">
      <c r="O48" t="s">
        <v>1084</v>
      </c>
      <c r="P48" s="9">
        <v>25625.711111111112</v>
      </c>
      <c r="Q48" s="10">
        <v>3.3270070380702683</v>
      </c>
      <c r="R48" s="12">
        <v>48</v>
      </c>
      <c r="S48" s="11">
        <v>0.50090903060034342</v>
      </c>
      <c r="T48" s="12">
        <v>45</v>
      </c>
      <c r="U48" s="30">
        <v>0.10524352854397334</v>
      </c>
      <c r="V48" s="12">
        <v>21</v>
      </c>
    </row>
    <row r="49" spans="15:22" ht="15" customHeight="1" x14ac:dyDescent="0.25">
      <c r="O49" t="s">
        <v>1083</v>
      </c>
      <c r="P49" s="9">
        <v>2190.2555555555559</v>
      </c>
      <c r="Q49" s="10">
        <v>4.0496505227700457</v>
      </c>
      <c r="R49" s="12">
        <v>9</v>
      </c>
      <c r="S49" s="11">
        <v>0.71222810123628377</v>
      </c>
      <c r="T49" s="12">
        <v>21</v>
      </c>
      <c r="U49" s="30">
        <v>0.25243054667360382</v>
      </c>
      <c r="V49" s="12">
        <v>1</v>
      </c>
    </row>
    <row r="50" spans="15:22" ht="15" customHeight="1" x14ac:dyDescent="0.25">
      <c r="O50" t="s">
        <v>1085</v>
      </c>
      <c r="P50" s="9">
        <v>11890.588888888882</v>
      </c>
      <c r="Q50" s="10">
        <v>4.1317546182648659</v>
      </c>
      <c r="R50" s="12">
        <v>8</v>
      </c>
      <c r="S50" s="11">
        <v>0.87754235142077852</v>
      </c>
      <c r="T50" s="12">
        <v>9</v>
      </c>
      <c r="U50" s="30">
        <v>8.1717044851721002E-2</v>
      </c>
      <c r="V50" s="12">
        <v>36</v>
      </c>
    </row>
    <row r="51" spans="15:22" ht="15" customHeight="1" x14ac:dyDescent="0.25">
      <c r="O51" t="s">
        <v>1087</v>
      </c>
      <c r="P51" s="9">
        <v>17355.088888888884</v>
      </c>
      <c r="Q51" s="10">
        <v>3.8241929680567601</v>
      </c>
      <c r="R51" s="12">
        <v>18</v>
      </c>
      <c r="S51" s="11">
        <v>0.96725767914374128</v>
      </c>
      <c r="T51" s="12">
        <v>7</v>
      </c>
      <c r="U51" s="30">
        <v>7.2288399533598988E-2</v>
      </c>
      <c r="V51" s="12">
        <v>39</v>
      </c>
    </row>
    <row r="52" spans="15:22" ht="15" customHeight="1" x14ac:dyDescent="0.25">
      <c r="O52" t="s">
        <v>1086</v>
      </c>
      <c r="P52" s="9">
        <v>8780.2888888888938</v>
      </c>
      <c r="Q52" s="10">
        <v>3.6458059339986262</v>
      </c>
      <c r="R52" s="12">
        <v>26</v>
      </c>
      <c r="S52" s="11">
        <v>0.6396133764264903</v>
      </c>
      <c r="T52" s="12">
        <v>32</v>
      </c>
      <c r="U52" s="30">
        <v>8.8467653142718011E-2</v>
      </c>
      <c r="V52" s="12">
        <v>34</v>
      </c>
    </row>
    <row r="53" spans="15:22" ht="15" customHeight="1" x14ac:dyDescent="0.25">
      <c r="O53" t="s">
        <v>1088</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1181</v>
      </c>
      <c r="D2" s="40"/>
    </row>
    <row r="3" spans="2:4" x14ac:dyDescent="0.25">
      <c r="C3" s="41" t="s">
        <v>1116</v>
      </c>
      <c r="D3" s="42" t="s">
        <v>1182</v>
      </c>
    </row>
    <row r="4" spans="2:4" x14ac:dyDescent="0.25">
      <c r="C4" s="43" t="s">
        <v>1098</v>
      </c>
      <c r="D4" s="44" t="s">
        <v>1183</v>
      </c>
    </row>
    <row r="5" spans="2:4" x14ac:dyDescent="0.25">
      <c r="C5" s="43" t="s">
        <v>1184</v>
      </c>
      <c r="D5" s="44" t="s">
        <v>1185</v>
      </c>
    </row>
    <row r="6" spans="2:4" ht="15.6" customHeight="1" x14ac:dyDescent="0.25">
      <c r="C6" s="43" t="s">
        <v>1118</v>
      </c>
      <c r="D6" s="44" t="s">
        <v>1186</v>
      </c>
    </row>
    <row r="7" spans="2:4" ht="15.6" customHeight="1" x14ac:dyDescent="0.25">
      <c r="C7" s="43" t="s">
        <v>1117</v>
      </c>
      <c r="D7" s="44" t="s">
        <v>1187</v>
      </c>
    </row>
    <row r="8" spans="2:4" x14ac:dyDescent="0.25">
      <c r="C8" s="43" t="s">
        <v>1188</v>
      </c>
      <c r="D8" s="44" t="s">
        <v>1189</v>
      </c>
    </row>
    <row r="9" spans="2:4" x14ac:dyDescent="0.25">
      <c r="C9" s="45" t="s">
        <v>1190</v>
      </c>
      <c r="D9" s="43" t="s">
        <v>1191</v>
      </c>
    </row>
    <row r="10" spans="2:4" x14ac:dyDescent="0.25">
      <c r="B10" s="46"/>
      <c r="C10" s="43" t="s">
        <v>1192</v>
      </c>
      <c r="D10" s="44" t="s">
        <v>1193</v>
      </c>
    </row>
    <row r="11" spans="2:4" x14ac:dyDescent="0.25">
      <c r="C11" s="43" t="s">
        <v>1076</v>
      </c>
      <c r="D11" s="44" t="s">
        <v>1194</v>
      </c>
    </row>
    <row r="12" spans="2:4" x14ac:dyDescent="0.25">
      <c r="C12" s="43" t="s">
        <v>1195</v>
      </c>
      <c r="D12" s="44" t="s">
        <v>1196</v>
      </c>
    </row>
    <row r="13" spans="2:4" x14ac:dyDescent="0.25">
      <c r="C13" s="43" t="s">
        <v>1192</v>
      </c>
      <c r="D13" s="44" t="s">
        <v>1193</v>
      </c>
    </row>
    <row r="14" spans="2:4" x14ac:dyDescent="0.25">
      <c r="C14" s="43" t="s">
        <v>1076</v>
      </c>
      <c r="D14" s="44" t="s">
        <v>1197</v>
      </c>
    </row>
    <row r="15" spans="2:4" x14ac:dyDescent="0.25">
      <c r="C15" s="47" t="s">
        <v>1195</v>
      </c>
      <c r="D15" s="48" t="s">
        <v>1196</v>
      </c>
    </row>
    <row r="17" spans="3:4" ht="23.25" x14ac:dyDescent="0.35">
      <c r="C17" s="39" t="s">
        <v>1198</v>
      </c>
      <c r="D17" s="40"/>
    </row>
    <row r="18" spans="3:4" x14ac:dyDescent="0.25">
      <c r="C18" s="43" t="s">
        <v>1098</v>
      </c>
      <c r="D18" s="44" t="s">
        <v>1199</v>
      </c>
    </row>
    <row r="19" spans="3:4" x14ac:dyDescent="0.25">
      <c r="C19" s="43" t="s">
        <v>1131</v>
      </c>
      <c r="D19" s="44" t="s">
        <v>1200</v>
      </c>
    </row>
    <row r="20" spans="3:4" x14ac:dyDescent="0.25">
      <c r="C20" s="45" t="s">
        <v>1201</v>
      </c>
      <c r="D20" s="43" t="s">
        <v>1202</v>
      </c>
    </row>
    <row r="21" spans="3:4" x14ac:dyDescent="0.25">
      <c r="C21" s="43" t="s">
        <v>1203</v>
      </c>
      <c r="D21" s="44" t="s">
        <v>1204</v>
      </c>
    </row>
    <row r="22" spans="3:4" x14ac:dyDescent="0.25">
      <c r="C22" s="43" t="s">
        <v>1205</v>
      </c>
      <c r="D22" s="44" t="s">
        <v>1206</v>
      </c>
    </row>
    <row r="23" spans="3:4" x14ac:dyDescent="0.25">
      <c r="C23" s="43" t="s">
        <v>1207</v>
      </c>
      <c r="D23" s="44" t="s">
        <v>1208</v>
      </c>
    </row>
    <row r="24" spans="3:4" x14ac:dyDescent="0.25">
      <c r="C24" s="43" t="s">
        <v>1209</v>
      </c>
      <c r="D24" s="44" t="s">
        <v>1210</v>
      </c>
    </row>
    <row r="25" spans="3:4" x14ac:dyDescent="0.25">
      <c r="C25" s="43" t="s">
        <v>1104</v>
      </c>
      <c r="D25" s="44" t="s">
        <v>1211</v>
      </c>
    </row>
    <row r="26" spans="3:4" x14ac:dyDescent="0.25">
      <c r="C26" s="43" t="s">
        <v>1205</v>
      </c>
      <c r="D26" s="44" t="s">
        <v>1206</v>
      </c>
    </row>
    <row r="27" spans="3:4" x14ac:dyDescent="0.25">
      <c r="C27" s="43" t="s">
        <v>1207</v>
      </c>
      <c r="D27" s="44" t="s">
        <v>1208</v>
      </c>
    </row>
    <row r="28" spans="3:4" x14ac:dyDescent="0.25">
      <c r="C28" s="47" t="s">
        <v>1209</v>
      </c>
      <c r="D28" s="48" t="s">
        <v>1210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2022-08-16T20:07:44Z</dcterms:modified>
</cp:coreProperties>
</file>