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A4D58DC9-817F-44D6-B453-EE89F01ABA3A}"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Y13" i="5"/>
  <c r="Y14" i="5"/>
  <c r="Y15" i="5"/>
  <c r="Y19" i="5"/>
  <c r="Y20" i="5"/>
  <c r="Y21" i="5"/>
  <c r="Y22" i="5"/>
  <c r="Y23" i="5"/>
  <c r="Y24" i="5"/>
  <c r="Y25" i="5"/>
  <c r="Y26" i="5"/>
  <c r="Y27" i="5"/>
  <c r="Y28" i="5"/>
  <c r="Z14" i="5" l="1"/>
  <c r="Z15" i="5"/>
  <c r="Z13" i="5"/>
  <c r="Z12"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<sst xmlns="http://schemas.openxmlformats.org/spreadsheetml/2006/main" count="12224" uniqueCount="2005">
  <si>
    <t>145000</t>
  </si>
  <si>
    <t>145004</t>
  </si>
  <si>
    <t>145006</t>
  </si>
  <si>
    <t>145008</t>
  </si>
  <si>
    <t>145011</t>
  </si>
  <si>
    <t>145012</t>
  </si>
  <si>
    <t>145016</t>
  </si>
  <si>
    <t>145021</t>
  </si>
  <si>
    <t>145024</t>
  </si>
  <si>
    <t>145026</t>
  </si>
  <si>
    <t>145027</t>
  </si>
  <si>
    <t>145029</t>
  </si>
  <si>
    <t>145031</t>
  </si>
  <si>
    <t>145039</t>
  </si>
  <si>
    <t>145043</t>
  </si>
  <si>
    <t>145044</t>
  </si>
  <si>
    <t>145045</t>
  </si>
  <si>
    <t>145050</t>
  </si>
  <si>
    <t>145058</t>
  </si>
  <si>
    <t>145062</t>
  </si>
  <si>
    <t>145070</t>
  </si>
  <si>
    <t>145087</t>
  </si>
  <si>
    <t>145102</t>
  </si>
  <si>
    <t>145111</t>
  </si>
  <si>
    <t>145121</t>
  </si>
  <si>
    <t>145122</t>
  </si>
  <si>
    <t>145126</t>
  </si>
  <si>
    <t>145135</t>
  </si>
  <si>
    <t>145136</t>
  </si>
  <si>
    <t>145142</t>
  </si>
  <si>
    <t>145151</t>
  </si>
  <si>
    <t>145160</t>
  </si>
  <si>
    <t>145171</t>
  </si>
  <si>
    <t>145173</t>
  </si>
  <si>
    <t>145180</t>
  </si>
  <si>
    <t>145183</t>
  </si>
  <si>
    <t>145197</t>
  </si>
  <si>
    <t>145198</t>
  </si>
  <si>
    <t>145199</t>
  </si>
  <si>
    <t>145200</t>
  </si>
  <si>
    <t>145208</t>
  </si>
  <si>
    <t>145211</t>
  </si>
  <si>
    <t>145213</t>
  </si>
  <si>
    <t>145219</t>
  </si>
  <si>
    <t>145220</t>
  </si>
  <si>
    <t>145221</t>
  </si>
  <si>
    <t>145222</t>
  </si>
  <si>
    <t>145234</t>
  </si>
  <si>
    <t>145235</t>
  </si>
  <si>
    <t>145237</t>
  </si>
  <si>
    <t>145239</t>
  </si>
  <si>
    <t>145241</t>
  </si>
  <si>
    <t>145243</t>
  </si>
  <si>
    <t>145244</t>
  </si>
  <si>
    <t>145246</t>
  </si>
  <si>
    <t>145247</t>
  </si>
  <si>
    <t>145248</t>
  </si>
  <si>
    <t>145256</t>
  </si>
  <si>
    <t>145257</t>
  </si>
  <si>
    <t>145259</t>
  </si>
  <si>
    <t>145261</t>
  </si>
  <si>
    <t>145266</t>
  </si>
  <si>
    <t>145267</t>
  </si>
  <si>
    <t>145268</t>
  </si>
  <si>
    <t>145269</t>
  </si>
  <si>
    <t>145271</t>
  </si>
  <si>
    <t>145273</t>
  </si>
  <si>
    <t>145275</t>
  </si>
  <si>
    <t>145278</t>
  </si>
  <si>
    <t>145285</t>
  </si>
  <si>
    <t>145286</t>
  </si>
  <si>
    <t>145289</t>
  </si>
  <si>
    <t>145290</t>
  </si>
  <si>
    <t>145294</t>
  </si>
  <si>
    <t>145295</t>
  </si>
  <si>
    <t>145304</t>
  </si>
  <si>
    <t>145307</t>
  </si>
  <si>
    <t>145308</t>
  </si>
  <si>
    <t>145309</t>
  </si>
  <si>
    <t>145312</t>
  </si>
  <si>
    <t>145316</t>
  </si>
  <si>
    <t>145319</t>
  </si>
  <si>
    <t>145323</t>
  </si>
  <si>
    <t>145324</t>
  </si>
  <si>
    <t>145329</t>
  </si>
  <si>
    <t>145333</t>
  </si>
  <si>
    <t>145334</t>
  </si>
  <si>
    <t>145336</t>
  </si>
  <si>
    <t>145337</t>
  </si>
  <si>
    <t>145338</t>
  </si>
  <si>
    <t>145339</t>
  </si>
  <si>
    <t>145341</t>
  </si>
  <si>
    <t>145343</t>
  </si>
  <si>
    <t>145344</t>
  </si>
  <si>
    <t>145347</t>
  </si>
  <si>
    <t>145350</t>
  </si>
  <si>
    <t>145358</t>
  </si>
  <si>
    <t>145363</t>
  </si>
  <si>
    <t>145364</t>
  </si>
  <si>
    <t>145367</t>
  </si>
  <si>
    <t>145370</t>
  </si>
  <si>
    <t>145371</t>
  </si>
  <si>
    <t>145372</t>
  </si>
  <si>
    <t>145376</t>
  </si>
  <si>
    <t>145379</t>
  </si>
  <si>
    <t>145380</t>
  </si>
  <si>
    <t>145381</t>
  </si>
  <si>
    <t>145382</t>
  </si>
  <si>
    <t>145384</t>
  </si>
  <si>
    <t>145386</t>
  </si>
  <si>
    <t>145387</t>
  </si>
  <si>
    <t>145388</t>
  </si>
  <si>
    <t>145389</t>
  </si>
  <si>
    <t>145400</t>
  </si>
  <si>
    <t>145403</t>
  </si>
  <si>
    <t>145404</t>
  </si>
  <si>
    <t>145405</t>
  </si>
  <si>
    <t>145406</t>
  </si>
  <si>
    <t>145409</t>
  </si>
  <si>
    <t>145410</t>
  </si>
  <si>
    <t>145411</t>
  </si>
  <si>
    <t>145413</t>
  </si>
  <si>
    <t>145414</t>
  </si>
  <si>
    <t>145415</t>
  </si>
  <si>
    <t>145416</t>
  </si>
  <si>
    <t>145418</t>
  </si>
  <si>
    <t>145419</t>
  </si>
  <si>
    <t>145420</t>
  </si>
  <si>
    <t>145422</t>
  </si>
  <si>
    <t>145424</t>
  </si>
  <si>
    <t>145426</t>
  </si>
  <si>
    <t>145427</t>
  </si>
  <si>
    <t>145429</t>
  </si>
  <si>
    <t>145430</t>
  </si>
  <si>
    <t>145431</t>
  </si>
  <si>
    <t>145433</t>
  </si>
  <si>
    <t>145434</t>
  </si>
  <si>
    <t>145436</t>
  </si>
  <si>
    <t>145437</t>
  </si>
  <si>
    <t>145438</t>
  </si>
  <si>
    <t>145439</t>
  </si>
  <si>
    <t>145440</t>
  </si>
  <si>
    <t>145441</t>
  </si>
  <si>
    <t>145442</t>
  </si>
  <si>
    <t>145443</t>
  </si>
  <si>
    <t>145445</t>
  </si>
  <si>
    <t>145446</t>
  </si>
  <si>
    <t>145447</t>
  </si>
  <si>
    <t>145449</t>
  </si>
  <si>
    <t>145450</t>
  </si>
  <si>
    <t>145452</t>
  </si>
  <si>
    <t>145453</t>
  </si>
  <si>
    <t>145454</t>
  </si>
  <si>
    <t>145456</t>
  </si>
  <si>
    <t>145457</t>
  </si>
  <si>
    <t>145458</t>
  </si>
  <si>
    <t>145460</t>
  </si>
  <si>
    <t>145464</t>
  </si>
  <si>
    <t>145465</t>
  </si>
  <si>
    <t>145466</t>
  </si>
  <si>
    <t>145468</t>
  </si>
  <si>
    <t>145469</t>
  </si>
  <si>
    <t>145470</t>
  </si>
  <si>
    <t>145473</t>
  </si>
  <si>
    <t>145476</t>
  </si>
  <si>
    <t>145478</t>
  </si>
  <si>
    <t>145479</t>
  </si>
  <si>
    <t>145480</t>
  </si>
  <si>
    <t>145482</t>
  </si>
  <si>
    <t>145483</t>
  </si>
  <si>
    <t>145484</t>
  </si>
  <si>
    <t>145486</t>
  </si>
  <si>
    <t>145488</t>
  </si>
  <si>
    <t>145489</t>
  </si>
  <si>
    <t>145494</t>
  </si>
  <si>
    <t>145495</t>
  </si>
  <si>
    <t>145497</t>
  </si>
  <si>
    <t>145499</t>
  </si>
  <si>
    <t>145500</t>
  </si>
  <si>
    <t>145502</t>
  </si>
  <si>
    <t>145507</t>
  </si>
  <si>
    <t>145508</t>
  </si>
  <si>
    <t>145510</t>
  </si>
  <si>
    <t>145511</t>
  </si>
  <si>
    <t>145514</t>
  </si>
  <si>
    <t>145515</t>
  </si>
  <si>
    <t>145517</t>
  </si>
  <si>
    <t>145518</t>
  </si>
  <si>
    <t>145519</t>
  </si>
  <si>
    <t>145522</t>
  </si>
  <si>
    <t>145524</t>
  </si>
  <si>
    <t>145526</t>
  </si>
  <si>
    <t>145527</t>
  </si>
  <si>
    <t>145532</t>
  </si>
  <si>
    <t>145536</t>
  </si>
  <si>
    <t>145538</t>
  </si>
  <si>
    <t>145546</t>
  </si>
  <si>
    <t>145547</t>
  </si>
  <si>
    <t>145548</t>
  </si>
  <si>
    <t>145549</t>
  </si>
  <si>
    <t>145552</t>
  </si>
  <si>
    <t>145556</t>
  </si>
  <si>
    <t>145557</t>
  </si>
  <si>
    <t>145563</t>
  </si>
  <si>
    <t>145568</t>
  </si>
  <si>
    <t>145571</t>
  </si>
  <si>
    <t>145572</t>
  </si>
  <si>
    <t>145579</t>
  </si>
  <si>
    <t>145581</t>
  </si>
  <si>
    <t>145582</t>
  </si>
  <si>
    <t>145584</t>
  </si>
  <si>
    <t>145585</t>
  </si>
  <si>
    <t>145591</t>
  </si>
  <si>
    <t>145593</t>
  </si>
  <si>
    <t>145596</t>
  </si>
  <si>
    <t>145597</t>
  </si>
  <si>
    <t>145598</t>
  </si>
  <si>
    <t>145600</t>
  </si>
  <si>
    <t>145601</t>
  </si>
  <si>
    <t>145602</t>
  </si>
  <si>
    <t>145603</t>
  </si>
  <si>
    <t>145604</t>
  </si>
  <si>
    <t>145606</t>
  </si>
  <si>
    <t>145607</t>
  </si>
  <si>
    <t>145608</t>
  </si>
  <si>
    <t>145609</t>
  </si>
  <si>
    <t>145610</t>
  </si>
  <si>
    <t>145611</t>
  </si>
  <si>
    <t>145612</t>
  </si>
  <si>
    <t>145613</t>
  </si>
  <si>
    <t>145614</t>
  </si>
  <si>
    <t>145615</t>
  </si>
  <si>
    <t>145616</t>
  </si>
  <si>
    <t>145619</t>
  </si>
  <si>
    <t>145620</t>
  </si>
  <si>
    <t>145621</t>
  </si>
  <si>
    <t>145623</t>
  </si>
  <si>
    <t>145624</t>
  </si>
  <si>
    <t>145625</t>
  </si>
  <si>
    <t>145626</t>
  </si>
  <si>
    <t>145628</t>
  </si>
  <si>
    <t>145629</t>
  </si>
  <si>
    <t>145630</t>
  </si>
  <si>
    <t>145631</t>
  </si>
  <si>
    <t>145632</t>
  </si>
  <si>
    <t>145634</t>
  </si>
  <si>
    <t>145636</t>
  </si>
  <si>
    <t>145637</t>
  </si>
  <si>
    <t>145638</t>
  </si>
  <si>
    <t>145639</t>
  </si>
  <si>
    <t>145643</t>
  </si>
  <si>
    <t>145646</t>
  </si>
  <si>
    <t>145647</t>
  </si>
  <si>
    <t>145648</t>
  </si>
  <si>
    <t>145649</t>
  </si>
  <si>
    <t>145650</t>
  </si>
  <si>
    <t>145651</t>
  </si>
  <si>
    <t>145652</t>
  </si>
  <si>
    <t>145654</t>
  </si>
  <si>
    <t>145655</t>
  </si>
  <si>
    <t>145656</t>
  </si>
  <si>
    <t>145657</t>
  </si>
  <si>
    <t>145658</t>
  </si>
  <si>
    <t>145659</t>
  </si>
  <si>
    <t>145660</t>
  </si>
  <si>
    <t>145661</t>
  </si>
  <si>
    <t>145662</t>
  </si>
  <si>
    <t>145663</t>
  </si>
  <si>
    <t>145664</t>
  </si>
  <si>
    <t>145665</t>
  </si>
  <si>
    <t>145666</t>
  </si>
  <si>
    <t>145667</t>
  </si>
  <si>
    <t>145668</t>
  </si>
  <si>
    <t>145669</t>
  </si>
  <si>
    <t>145670</t>
  </si>
  <si>
    <t>145671</t>
  </si>
  <si>
    <t>145673</t>
  </si>
  <si>
    <t>145678</t>
  </si>
  <si>
    <t>145679</t>
  </si>
  <si>
    <t>145680</t>
  </si>
  <si>
    <t>145681</t>
  </si>
  <si>
    <t>145683</t>
  </si>
  <si>
    <t>145684</t>
  </si>
  <si>
    <t>145685</t>
  </si>
  <si>
    <t>145688</t>
  </si>
  <si>
    <t>145689</t>
  </si>
  <si>
    <t>145691</t>
  </si>
  <si>
    <t>145692</t>
  </si>
  <si>
    <t>145694</t>
  </si>
  <si>
    <t>145696</t>
  </si>
  <si>
    <t>145697</t>
  </si>
  <si>
    <t>145699</t>
  </si>
  <si>
    <t>145700</t>
  </si>
  <si>
    <t>145701</t>
  </si>
  <si>
    <t>145702</t>
  </si>
  <si>
    <t>145703</t>
  </si>
  <si>
    <t>145704</t>
  </si>
  <si>
    <t>145706</t>
  </si>
  <si>
    <t>145708</t>
  </si>
  <si>
    <t>145710</t>
  </si>
  <si>
    <t>145711</t>
  </si>
  <si>
    <t>145712</t>
  </si>
  <si>
    <t>145713</t>
  </si>
  <si>
    <t>145714</t>
  </si>
  <si>
    <t>145715</t>
  </si>
  <si>
    <t>145717</t>
  </si>
  <si>
    <t>145718</t>
  </si>
  <si>
    <t>145719</t>
  </si>
  <si>
    <t>145720</t>
  </si>
  <si>
    <t>145721</t>
  </si>
  <si>
    <t>145724</t>
  </si>
  <si>
    <t>145726</t>
  </si>
  <si>
    <t>145727</t>
  </si>
  <si>
    <t>145728</t>
  </si>
  <si>
    <t>145729</t>
  </si>
  <si>
    <t>145730</t>
  </si>
  <si>
    <t>145731</t>
  </si>
  <si>
    <t>145732</t>
  </si>
  <si>
    <t>145733</t>
  </si>
  <si>
    <t>145734</t>
  </si>
  <si>
    <t>145735</t>
  </si>
  <si>
    <t>145736</t>
  </si>
  <si>
    <t>145737</t>
  </si>
  <si>
    <t>145739</t>
  </si>
  <si>
    <t>145740</t>
  </si>
  <si>
    <t>145741</t>
  </si>
  <si>
    <t>145743</t>
  </si>
  <si>
    <t>145744</t>
  </si>
  <si>
    <t>145748</t>
  </si>
  <si>
    <t>145751</t>
  </si>
  <si>
    <t>145752</t>
  </si>
  <si>
    <t>145753</t>
  </si>
  <si>
    <t>145757</t>
  </si>
  <si>
    <t>145758</t>
  </si>
  <si>
    <t>145759</t>
  </si>
  <si>
    <t>145760</t>
  </si>
  <si>
    <t>145761</t>
  </si>
  <si>
    <t>145764</t>
  </si>
  <si>
    <t>145765</t>
  </si>
  <si>
    <t>145767</t>
  </si>
  <si>
    <t>145768</t>
  </si>
  <si>
    <t>145769</t>
  </si>
  <si>
    <t>145770</t>
  </si>
  <si>
    <t>145771</t>
  </si>
  <si>
    <t>145772</t>
  </si>
  <si>
    <t>145773</t>
  </si>
  <si>
    <t>145774</t>
  </si>
  <si>
    <t>145775</t>
  </si>
  <si>
    <t>145776</t>
  </si>
  <si>
    <t>145778</t>
  </si>
  <si>
    <t>145779</t>
  </si>
  <si>
    <t>145781</t>
  </si>
  <si>
    <t>145783</t>
  </si>
  <si>
    <t>145784</t>
  </si>
  <si>
    <t>145785</t>
  </si>
  <si>
    <t>145786</t>
  </si>
  <si>
    <t>145789</t>
  </si>
  <si>
    <t>145791</t>
  </si>
  <si>
    <t>145792</t>
  </si>
  <si>
    <t>145793</t>
  </si>
  <si>
    <t>145794</t>
  </si>
  <si>
    <t>145795</t>
  </si>
  <si>
    <t>145796</t>
  </si>
  <si>
    <t>145798</t>
  </si>
  <si>
    <t>145800</t>
  </si>
  <si>
    <t>145801</t>
  </si>
  <si>
    <t>145803</t>
  </si>
  <si>
    <t>145804</t>
  </si>
  <si>
    <t>145806</t>
  </si>
  <si>
    <t>145807</t>
  </si>
  <si>
    <t>145809</t>
  </si>
  <si>
    <t>145811</t>
  </si>
  <si>
    <t>145813</t>
  </si>
  <si>
    <t>145816</t>
  </si>
  <si>
    <t>145818</t>
  </si>
  <si>
    <t>145819</t>
  </si>
  <si>
    <t>145820</t>
  </si>
  <si>
    <t>145821</t>
  </si>
  <si>
    <t>145825</t>
  </si>
  <si>
    <t>145827</t>
  </si>
  <si>
    <t>145828</t>
  </si>
  <si>
    <t>145829</t>
  </si>
  <si>
    <t>145830</t>
  </si>
  <si>
    <t>145832</t>
  </si>
  <si>
    <t>145834</t>
  </si>
  <si>
    <t>145835</t>
  </si>
  <si>
    <t>145836</t>
  </si>
  <si>
    <t>145837</t>
  </si>
  <si>
    <t>145838</t>
  </si>
  <si>
    <t>145839</t>
  </si>
  <si>
    <t>145840</t>
  </si>
  <si>
    <t>145841</t>
  </si>
  <si>
    <t>145842</t>
  </si>
  <si>
    <t>145843</t>
  </si>
  <si>
    <t>145844</t>
  </si>
  <si>
    <t>145846</t>
  </si>
  <si>
    <t>145847</t>
  </si>
  <si>
    <t>145848</t>
  </si>
  <si>
    <t>145850</t>
  </si>
  <si>
    <t>145851</t>
  </si>
  <si>
    <t>145852</t>
  </si>
  <si>
    <t>145853</t>
  </si>
  <si>
    <t>145857</t>
  </si>
  <si>
    <t>145860</t>
  </si>
  <si>
    <t>145862</t>
  </si>
  <si>
    <t>145863</t>
  </si>
  <si>
    <t>145864</t>
  </si>
  <si>
    <t>145866</t>
  </si>
  <si>
    <t>145867</t>
  </si>
  <si>
    <t>145868</t>
  </si>
  <si>
    <t>145869</t>
  </si>
  <si>
    <t>145872</t>
  </si>
  <si>
    <t>145874</t>
  </si>
  <si>
    <t>145875</t>
  </si>
  <si>
    <t>145877</t>
  </si>
  <si>
    <t>145878</t>
  </si>
  <si>
    <t>145879</t>
  </si>
  <si>
    <t>145880</t>
  </si>
  <si>
    <t>145881</t>
  </si>
  <si>
    <t>145883</t>
  </si>
  <si>
    <t>145885</t>
  </si>
  <si>
    <t>145886</t>
  </si>
  <si>
    <t>145887</t>
  </si>
  <si>
    <t>145888</t>
  </si>
  <si>
    <t>145890</t>
  </si>
  <si>
    <t>145891</t>
  </si>
  <si>
    <t>145892</t>
  </si>
  <si>
    <t>145893</t>
  </si>
  <si>
    <t>145895</t>
  </si>
  <si>
    <t>145897</t>
  </si>
  <si>
    <t>145898</t>
  </si>
  <si>
    <t>145899</t>
  </si>
  <si>
    <t>145901</t>
  </si>
  <si>
    <t>145903</t>
  </si>
  <si>
    <t>145904</t>
  </si>
  <si>
    <t>145905</t>
  </si>
  <si>
    <t>145906</t>
  </si>
  <si>
    <t>145907</t>
  </si>
  <si>
    <t>145908</t>
  </si>
  <si>
    <t>145909</t>
  </si>
  <si>
    <t>145910</t>
  </si>
  <si>
    <t>145911</t>
  </si>
  <si>
    <t>145913</t>
  </si>
  <si>
    <t>145914</t>
  </si>
  <si>
    <t>145917</t>
  </si>
  <si>
    <t>145920</t>
  </si>
  <si>
    <t>145921</t>
  </si>
  <si>
    <t>145922</t>
  </si>
  <si>
    <t>145923</t>
  </si>
  <si>
    <t>145926</t>
  </si>
  <si>
    <t>145927</t>
  </si>
  <si>
    <t>145930</t>
  </si>
  <si>
    <t>145931</t>
  </si>
  <si>
    <t>145932</t>
  </si>
  <si>
    <t>145933</t>
  </si>
  <si>
    <t>145935</t>
  </si>
  <si>
    <t>145936</t>
  </si>
  <si>
    <t>145937</t>
  </si>
  <si>
    <t>145938</t>
  </si>
  <si>
    <t>145939</t>
  </si>
  <si>
    <t>145942</t>
  </si>
  <si>
    <t>145944</t>
  </si>
  <si>
    <t>145945</t>
  </si>
  <si>
    <t>145946</t>
  </si>
  <si>
    <t>145947</t>
  </si>
  <si>
    <t>145948</t>
  </si>
  <si>
    <t>145949</t>
  </si>
  <si>
    <t>145950</t>
  </si>
  <si>
    <t>145951</t>
  </si>
  <si>
    <t>145952</t>
  </si>
  <si>
    <t>145953</t>
  </si>
  <si>
    <t>145956</t>
  </si>
  <si>
    <t>145958</t>
  </si>
  <si>
    <t>145960</t>
  </si>
  <si>
    <t>145963</t>
  </si>
  <si>
    <t>145964</t>
  </si>
  <si>
    <t>145965</t>
  </si>
  <si>
    <t>145967</t>
  </si>
  <si>
    <t>145968</t>
  </si>
  <si>
    <t>145969</t>
  </si>
  <si>
    <t>145970</t>
  </si>
  <si>
    <t>145971</t>
  </si>
  <si>
    <t>145974</t>
  </si>
  <si>
    <t>145975</t>
  </si>
  <si>
    <t>145977</t>
  </si>
  <si>
    <t>145978</t>
  </si>
  <si>
    <t>145979</t>
  </si>
  <si>
    <t>145980</t>
  </si>
  <si>
    <t>145981</t>
  </si>
  <si>
    <t>145982</t>
  </si>
  <si>
    <t>145983</t>
  </si>
  <si>
    <t>145984</t>
  </si>
  <si>
    <t>145986</t>
  </si>
  <si>
    <t>145987</t>
  </si>
  <si>
    <t>145989</t>
  </si>
  <si>
    <t>145990</t>
  </si>
  <si>
    <t>145993</t>
  </si>
  <si>
    <t>145994</t>
  </si>
  <si>
    <t>145995</t>
  </si>
  <si>
    <t>145996</t>
  </si>
  <si>
    <t>145998</t>
  </si>
  <si>
    <t>145999</t>
  </si>
  <si>
    <t>146000</t>
  </si>
  <si>
    <t>146001</t>
  </si>
  <si>
    <t>146003</t>
  </si>
  <si>
    <t>146006</t>
  </si>
  <si>
    <t>146007</t>
  </si>
  <si>
    <t>146008</t>
  </si>
  <si>
    <t>146009</t>
  </si>
  <si>
    <t>146010</t>
  </si>
  <si>
    <t>146011</t>
  </si>
  <si>
    <t>146013</t>
  </si>
  <si>
    <t>146014</t>
  </si>
  <si>
    <t>146015</t>
  </si>
  <si>
    <t>146017</t>
  </si>
  <si>
    <t>146018</t>
  </si>
  <si>
    <t>146019</t>
  </si>
  <si>
    <t>146020</t>
  </si>
  <si>
    <t>146021</t>
  </si>
  <si>
    <t>146025</t>
  </si>
  <si>
    <t>146026</t>
  </si>
  <si>
    <t>146028</t>
  </si>
  <si>
    <t>146029</t>
  </si>
  <si>
    <t>146030</t>
  </si>
  <si>
    <t>146031</t>
  </si>
  <si>
    <t>146032</t>
  </si>
  <si>
    <t>146033</t>
  </si>
  <si>
    <t>146034</t>
  </si>
  <si>
    <t>146036</t>
  </si>
  <si>
    <t>146037</t>
  </si>
  <si>
    <t>146038</t>
  </si>
  <si>
    <t>146039</t>
  </si>
  <si>
    <t>146040</t>
  </si>
  <si>
    <t>146041</t>
  </si>
  <si>
    <t>146042</t>
  </si>
  <si>
    <t>146043</t>
  </si>
  <si>
    <t>146045</t>
  </si>
  <si>
    <t>146046</t>
  </si>
  <si>
    <t>146047</t>
  </si>
  <si>
    <t>146048</t>
  </si>
  <si>
    <t>146049</t>
  </si>
  <si>
    <t>146050</t>
  </si>
  <si>
    <t>146051</t>
  </si>
  <si>
    <t>146052</t>
  </si>
  <si>
    <t>146054</t>
  </si>
  <si>
    <t>146056</t>
  </si>
  <si>
    <t>146057</t>
  </si>
  <si>
    <t>146058</t>
  </si>
  <si>
    <t>146059</t>
  </si>
  <si>
    <t>146061</t>
  </si>
  <si>
    <t>146062</t>
  </si>
  <si>
    <t>146063</t>
  </si>
  <si>
    <t>146065</t>
  </si>
  <si>
    <t>146066</t>
  </si>
  <si>
    <t>146067</t>
  </si>
  <si>
    <t>146068</t>
  </si>
  <si>
    <t>146069</t>
  </si>
  <si>
    <t>146070</t>
  </si>
  <si>
    <t>146071</t>
  </si>
  <si>
    <t>146074</t>
  </si>
  <si>
    <t>146075</t>
  </si>
  <si>
    <t>146076</t>
  </si>
  <si>
    <t>146077</t>
  </si>
  <si>
    <t>146078</t>
  </si>
  <si>
    <t>146080</t>
  </si>
  <si>
    <t>146082</t>
  </si>
  <si>
    <t>146083</t>
  </si>
  <si>
    <t>146084</t>
  </si>
  <si>
    <t>146085</t>
  </si>
  <si>
    <t>146086</t>
  </si>
  <si>
    <t>146088</t>
  </si>
  <si>
    <t>146090</t>
  </si>
  <si>
    <t>146091</t>
  </si>
  <si>
    <t>146092</t>
  </si>
  <si>
    <t>146093</t>
  </si>
  <si>
    <t>146094</t>
  </si>
  <si>
    <t>146095</t>
  </si>
  <si>
    <t>146096</t>
  </si>
  <si>
    <t>146097</t>
  </si>
  <si>
    <t>146098</t>
  </si>
  <si>
    <t>146099</t>
  </si>
  <si>
    <t>146100</t>
  </si>
  <si>
    <t>146101</t>
  </si>
  <si>
    <t>146102</t>
  </si>
  <si>
    <t>146103</t>
  </si>
  <si>
    <t>146104</t>
  </si>
  <si>
    <t>146106</t>
  </si>
  <si>
    <t>146107</t>
  </si>
  <si>
    <t>146108</t>
  </si>
  <si>
    <t>146110</t>
  </si>
  <si>
    <t>146111</t>
  </si>
  <si>
    <t>146112</t>
  </si>
  <si>
    <t>146113</t>
  </si>
  <si>
    <t>146114</t>
  </si>
  <si>
    <t>146116</t>
  </si>
  <si>
    <t>146117</t>
  </si>
  <si>
    <t>146118</t>
  </si>
  <si>
    <t>146119</t>
  </si>
  <si>
    <t>146121</t>
  </si>
  <si>
    <t>146122</t>
  </si>
  <si>
    <t>146123</t>
  </si>
  <si>
    <t>146124</t>
  </si>
  <si>
    <t>146125</t>
  </si>
  <si>
    <t>146126</t>
  </si>
  <si>
    <t>146127</t>
  </si>
  <si>
    <t>146128</t>
  </si>
  <si>
    <t>146130</t>
  </si>
  <si>
    <t>146132</t>
  </si>
  <si>
    <t>146133</t>
  </si>
  <si>
    <t>146134</t>
  </si>
  <si>
    <t>146136</t>
  </si>
  <si>
    <t>146138</t>
  </si>
  <si>
    <t>146139</t>
  </si>
  <si>
    <t>146140</t>
  </si>
  <si>
    <t>146141</t>
  </si>
  <si>
    <t>146142</t>
  </si>
  <si>
    <t>146143</t>
  </si>
  <si>
    <t>146144</t>
  </si>
  <si>
    <t>146145</t>
  </si>
  <si>
    <t>146146</t>
  </si>
  <si>
    <t>146147</t>
  </si>
  <si>
    <t>146148</t>
  </si>
  <si>
    <t>146149</t>
  </si>
  <si>
    <t>146152</t>
  </si>
  <si>
    <t>146153</t>
  </si>
  <si>
    <t>146154</t>
  </si>
  <si>
    <t>146155</t>
  </si>
  <si>
    <t>146156</t>
  </si>
  <si>
    <t>146157</t>
  </si>
  <si>
    <t>146159</t>
  </si>
  <si>
    <t>146161</t>
  </si>
  <si>
    <t>146162</t>
  </si>
  <si>
    <t>146164</t>
  </si>
  <si>
    <t>146165</t>
  </si>
  <si>
    <t>146166</t>
  </si>
  <si>
    <t>146167</t>
  </si>
  <si>
    <t>146168</t>
  </si>
  <si>
    <t>146169</t>
  </si>
  <si>
    <t>146170</t>
  </si>
  <si>
    <t>146171</t>
  </si>
  <si>
    <t>146172</t>
  </si>
  <si>
    <t>146173</t>
  </si>
  <si>
    <t>146174</t>
  </si>
  <si>
    <t>146175</t>
  </si>
  <si>
    <t>146176</t>
  </si>
  <si>
    <t>146177</t>
  </si>
  <si>
    <t>146178</t>
  </si>
  <si>
    <t>146179</t>
  </si>
  <si>
    <t>146180</t>
  </si>
  <si>
    <t>146181</t>
  </si>
  <si>
    <t>146182</t>
  </si>
  <si>
    <t>146183</t>
  </si>
  <si>
    <t>146184</t>
  </si>
  <si>
    <t>146185</t>
  </si>
  <si>
    <t>146186</t>
  </si>
  <si>
    <t>146187</t>
  </si>
  <si>
    <t>146188</t>
  </si>
  <si>
    <t>146189</t>
  </si>
  <si>
    <t>146191</t>
  </si>
  <si>
    <t>146192</t>
  </si>
  <si>
    <t>146193</t>
  </si>
  <si>
    <t>146194</t>
  </si>
  <si>
    <t>146195</t>
  </si>
  <si>
    <t>146196</t>
  </si>
  <si>
    <t>146197</t>
  </si>
  <si>
    <t>14A057</t>
  </si>
  <si>
    <t>14A357</t>
  </si>
  <si>
    <t>14A453</t>
  </si>
  <si>
    <t>14E095</t>
  </si>
  <si>
    <t>14E169</t>
  </si>
  <si>
    <t>14E177</t>
  </si>
  <si>
    <t>14E212</t>
  </si>
  <si>
    <t>14E247</t>
  </si>
  <si>
    <t>14E264</t>
  </si>
  <si>
    <t>14E306</t>
  </si>
  <si>
    <t>14E322</t>
  </si>
  <si>
    <t>14E345</t>
  </si>
  <si>
    <t>14E361</t>
  </si>
  <si>
    <t>14E392</t>
  </si>
  <si>
    <t>14E579</t>
  </si>
  <si>
    <t>14E701</t>
  </si>
  <si>
    <t>14E812</t>
  </si>
  <si>
    <t>14E847</t>
  </si>
  <si>
    <t>14E848</t>
  </si>
  <si>
    <t>14E888</t>
  </si>
  <si>
    <t>OAK PARK</t>
  </si>
  <si>
    <t>HILLCREST HOME</t>
  </si>
  <si>
    <t>COMMUNITY CARE CENTER</t>
  </si>
  <si>
    <t>LITTLE SISTERS OF THE POOR</t>
  </si>
  <si>
    <t>WASHINGTON SENIOR LIVING</t>
  </si>
  <si>
    <t>CRESCENT CARE OF ELGIN</t>
  </si>
  <si>
    <t>GROVE OF FOX VALLEY,THE</t>
  </si>
  <si>
    <t>DUQUOIN NURSING &amp; REHAB</t>
  </si>
  <si>
    <t>GROVE OF EVANSTON L &amp; R, THE</t>
  </si>
  <si>
    <t>PROMEDICA SKILLED NURSING GB</t>
  </si>
  <si>
    <t>HERITAGE HEALTH-BLOOMINGTON</t>
  </si>
  <si>
    <t>MACOMB POST ACUTE CARE CENTER</t>
  </si>
  <si>
    <t>PINECREST MANOR</t>
  </si>
  <si>
    <t>WESTMINSTER PLACE</t>
  </si>
  <si>
    <t>PROMEDICA SKILLED NURSING MO</t>
  </si>
  <si>
    <t>ASCENSION VILLA FRANCISCAN</t>
  </si>
  <si>
    <t>LOFT REHAB &amp; NURSING OF NORMAL</t>
  </si>
  <si>
    <t>ACCOLADE HEALTHCARE OF PEORIA</t>
  </si>
  <si>
    <t>CITADEL CARE CENTER-KANKAKEE</t>
  </si>
  <si>
    <t>HERITAGE HEALTH-PERU</t>
  </si>
  <si>
    <t>PEARL OF NAPERVILLE, THE</t>
  </si>
  <si>
    <t>DUPAGE CARE CENTER</t>
  </si>
  <si>
    <t>HERITAGE HEALTH-CHILLICOTHE</t>
  </si>
  <si>
    <t>HERITAGE HEALTH-STREATOR</t>
  </si>
  <si>
    <t>GROVE OF BERWYN, THE</t>
  </si>
  <si>
    <t>PROMEDICA SKILLED NURSING OLW</t>
  </si>
  <si>
    <t>MEMORIAL CARE CENTER</t>
  </si>
  <si>
    <t>ELMHURST EXTENDED CARE CENTER</t>
  </si>
  <si>
    <t>ALTON MEMORIAL REHAB &amp; THERAPY</t>
  </si>
  <si>
    <t>DOBSON PLAZA</t>
  </si>
  <si>
    <t>ALDEN LINCOLN REHAB &amp; H C CTR</t>
  </si>
  <si>
    <t>RICHLAND NURSING &amp; REHAB</t>
  </si>
  <si>
    <t>ARCADIA CARE AUBURN</t>
  </si>
  <si>
    <t>ALDEN DEBES REHAB &amp; HCC</t>
  </si>
  <si>
    <t>HERITAGE HEALTH-MENDOTA</t>
  </si>
  <si>
    <t>APERION CARE CAPITOL</t>
  </si>
  <si>
    <t>ELEVATE CARE NORTHBROOK</t>
  </si>
  <si>
    <t>HEATHER HEALTH CARE CENTER</t>
  </si>
  <si>
    <t>APERION CARE CHICAGO HEIGHTS</t>
  </si>
  <si>
    <t>COLONIAL MANOR</t>
  </si>
  <si>
    <t>APERION CARE OAK LAWN</t>
  </si>
  <si>
    <t>BELLA TERRA MORTON GROVE</t>
  </si>
  <si>
    <t>PROMEDICA SKILLED NURSING AH</t>
  </si>
  <si>
    <t>FRANKLIN GROVE LIVING AND REHAB</t>
  </si>
  <si>
    <t>BRIDGEVIEW HEALTH CARE CENTER</t>
  </si>
  <si>
    <t>BURBANK REHABILITATION CENTER</t>
  </si>
  <si>
    <t>WYNSCAPE HEALTH &amp; REHAB</t>
  </si>
  <si>
    <t>BURGESS SQUARE HEALTHCARE CTR</t>
  </si>
  <si>
    <t>PINE CREST HEALTH CARE</t>
  </si>
  <si>
    <t>PARC JOLIET</t>
  </si>
  <si>
    <t>CROSSROADS CARE CTR WOODSTOCK</t>
  </si>
  <si>
    <t>PEARL PAVILION</t>
  </si>
  <si>
    <t>LAKEFRONT NURSING &amp; REHAB CTR</t>
  </si>
  <si>
    <t>GENERATIONS AT REGENCY</t>
  </si>
  <si>
    <t>CORNERSTONE REHAB &amp; HC</t>
  </si>
  <si>
    <t>HELIA SOUTHBELT HEALTHCARE</t>
  </si>
  <si>
    <t>ACCOLADE HEALTHCARE DANVILLE</t>
  </si>
  <si>
    <t>APERION CARE LAKESHORE</t>
  </si>
  <si>
    <t>PROMEDICA SKILLED NURSING HIN</t>
  </si>
  <si>
    <t>DOCTORS NURSING &amp; REHAB CENTER</t>
  </si>
  <si>
    <t>APERION CARE MORTON VILLA</t>
  </si>
  <si>
    <t>LAKELAND REHAB &amp; HEALTHCARE CENTER</t>
  </si>
  <si>
    <t>CRYSTAL PINES REHAB &amp; HCC</t>
  </si>
  <si>
    <t>ALDEN PARK STRATHMOOR</t>
  </si>
  <si>
    <t>APERION CARE DEKALB</t>
  </si>
  <si>
    <t>FONDULAC REHABILITATION &amp; HCC</t>
  </si>
  <si>
    <t>HERITAGE HEALTH-PANA</t>
  </si>
  <si>
    <t>GLENVIEW TERRACE NURSING CTR</t>
  </si>
  <si>
    <t>HOPE CREEK NURSING &amp; REHAB</t>
  </si>
  <si>
    <t>HERITAGE HEALTH-LITCHFIELD</t>
  </si>
  <si>
    <t>JACKSONVILLE SKLD NUR &amp; REHAB</t>
  </si>
  <si>
    <t>TIMBERCREEK REHAB &amp; HEALTHCARE CENTER</t>
  </si>
  <si>
    <t>CITADEL OF STERLING,THE</t>
  </si>
  <si>
    <t>BUCKINGHAM PAVILION</t>
  </si>
  <si>
    <t>HERITAGE HEALTH-STAUNTON</t>
  </si>
  <si>
    <t>HELIA HEALTHCARE OF BELLEVILLE</t>
  </si>
  <si>
    <t>INTEGRITY HC OF BELLEVILLE</t>
  </si>
  <si>
    <t>PRAIRIE VILLAGE HEALTHCARE CTR</t>
  </si>
  <si>
    <t>APERION CARE MARSEILLES</t>
  </si>
  <si>
    <t>ELEVATE CARE RIVERWOODS</t>
  </si>
  <si>
    <t>GROVE OF LAGRANGE PARK, THE</t>
  </si>
  <si>
    <t>RIVER VIEW REHAB CENTER</t>
  </si>
  <si>
    <t>RED BUD REGIONAL CARE</t>
  </si>
  <si>
    <t>SYMPHONY NORTHWOODS</t>
  </si>
  <si>
    <t>APERION CARE WILMINGTON</t>
  </si>
  <si>
    <t>HERITAGE HEALTH-EL PASO</t>
  </si>
  <si>
    <t>CARRIER MILLS NSG &amp; REHAB CTR</t>
  </si>
  <si>
    <t>ASCENSION RESURRECTION PLACE</t>
  </si>
  <si>
    <t>NORRIDGE GARDENS</t>
  </si>
  <si>
    <t>WEST SUBURBAN NURSING &amp; REHAB CENTER</t>
  </si>
  <si>
    <t>LANDMARK OF DES PLAINES REHAB</t>
  </si>
  <si>
    <t>WARREN BARR GOLD COAST</t>
  </si>
  <si>
    <t>SYMPHONY OF BRONZEVILLE</t>
  </si>
  <si>
    <t>WESTMONT MANOR HLTH &amp; RHB</t>
  </si>
  <si>
    <t>GROVE OF ELMHURST, THE</t>
  </si>
  <si>
    <t>FRIENDSHIP VILLAGE-SCHAUMBURG</t>
  </si>
  <si>
    <t>AMBASSADOR NURSING &amp; REHAB CENTER</t>
  </si>
  <si>
    <t>LIBERTYVILLE MANOR EXT CARE</t>
  </si>
  <si>
    <t>GILMAN HEALTHCARE CENTER</t>
  </si>
  <si>
    <t>PEARL OF ROLLING MEADOWS,THE</t>
  </si>
  <si>
    <t>ARISTA HEALTHCARE</t>
  </si>
  <si>
    <t>PROMEDICA SKILLED NURSING OLE</t>
  </si>
  <si>
    <t>UNIVERSITY REHAB</t>
  </si>
  <si>
    <t>HERITAGE HEALTH-GILLESPIE</t>
  </si>
  <si>
    <t>SULLIVAN REHAB &amp; HLTH CARE CTR</t>
  </si>
  <si>
    <t>ARCADIA CARE BLOOMINGTON</t>
  </si>
  <si>
    <t>PEARL OF JOLIET, THE</t>
  </si>
  <si>
    <t>OAKVIEW NURSING &amp; REHAB</t>
  </si>
  <si>
    <t>ALDEN VALLEY RIDGE REHAB &amp; HCC</t>
  </si>
  <si>
    <t>LUTHERAN CARE CENTER</t>
  </si>
  <si>
    <t>CLARK-LINDSEY VILLAGE</t>
  </si>
  <si>
    <t>LEE MANOR</t>
  </si>
  <si>
    <t>EDEN VILLAGE CARE CENTER</t>
  </si>
  <si>
    <t>SOUTHGATE HEALTH CARE CENTER</t>
  </si>
  <si>
    <t>ST ANTHONY'S NSG &amp; REHAB CTR</t>
  </si>
  <si>
    <t>HELIA HEALTHCARE OF OLNEY</t>
  </si>
  <si>
    <t>WATSEKA REHAB &amp; HLTH CARE CTR</t>
  </si>
  <si>
    <t>WESTMINSTER VILLAGE</t>
  </si>
  <si>
    <t>ALDEN POPLAR CREEK REHAB &amp; HCC</t>
  </si>
  <si>
    <t>FARMINGTON VILLAGE NRSG</t>
  </si>
  <si>
    <t>BRIA OF WESTMONT</t>
  </si>
  <si>
    <t>RANDOLPH COUNTY CARE CENTER</t>
  </si>
  <si>
    <t>MICHAELSEN HEALTH CENTER</t>
  </si>
  <si>
    <t>BREESE NURSING HOME</t>
  </si>
  <si>
    <t>PRAIRIE ROSE HEALTH CARE CTR</t>
  </si>
  <si>
    <t>APERION CARE TOLUCA</t>
  </si>
  <si>
    <t>PRAIRIE CROSSING LVG &amp; REHAB</t>
  </si>
  <si>
    <t>ELEVATE CARE IRVING PARK</t>
  </si>
  <si>
    <t>HEARTLAND NURSING &amp; REHAB</t>
  </si>
  <si>
    <t>ROYAL OAKS CARE CENTER</t>
  </si>
  <si>
    <t>GENERATIONS AT ELMWOOD PARK</t>
  </si>
  <si>
    <t>BRIDGEWAY SENIOR LIVING</t>
  </si>
  <si>
    <t>FAIR HAVENS SENIOR LIVING</t>
  </si>
  <si>
    <t>LANDMARK OF RICHTON PARK REHAB &amp; NSG CTR</t>
  </si>
  <si>
    <t>OTTAWA PAVILION</t>
  </si>
  <si>
    <t>INTEGRITY HC OF ALTON</t>
  </si>
  <si>
    <t>WENTWORTH REHAB &amp; HCC</t>
  </si>
  <si>
    <t>CHRISTIAN NURSING HOME</t>
  </si>
  <si>
    <t>LOFT REHABILITATION &amp; NURSING</t>
  </si>
  <si>
    <t>GROVE OF ST CHARLES</t>
  </si>
  <si>
    <t>CLARIDGE HEALTHCARE CENTER</t>
  </si>
  <si>
    <t>APOSTOLIC CHRISTIAN RESTMOR</t>
  </si>
  <si>
    <t>APERION CARE PRINCETON</t>
  </si>
  <si>
    <t>COLLINSVILLE REHAB &amp; HEALTH CC</t>
  </si>
  <si>
    <t>CHAMPAIGN URBANA NRSG &amp; REHAB</t>
  </si>
  <si>
    <t>GENERATIONS AT NEIGHBORS</t>
  </si>
  <si>
    <t>SHELBYVILLE MANOR</t>
  </si>
  <si>
    <t>TOULON REHAB &amp; HEALTH CARE CENTER</t>
  </si>
  <si>
    <t>ROLLING HILLS MANOR</t>
  </si>
  <si>
    <t>OAK HILL</t>
  </si>
  <si>
    <t>MARIGOLD REHABILITATION HCC</t>
  </si>
  <si>
    <t>HERITAGE HEALTH-ELGIN</t>
  </si>
  <si>
    <t>ACCOLADE PAXTON SENIOR LIVING</t>
  </si>
  <si>
    <t>ALDEN LAKELAND REHAB &amp; HCC</t>
  </si>
  <si>
    <t>HERITAGE HEALTH-DWIGHT</t>
  </si>
  <si>
    <t>ALDEN TERRACE OF MCHENRY REHAB</t>
  </si>
  <si>
    <t>CARLINVILLE REHAB &amp; HCC</t>
  </si>
  <si>
    <t>HERITAGE HEALTH-CARLINVILLE</t>
  </si>
  <si>
    <t>QUINCY HEALTHCARE &amp; SR LIVING</t>
  </si>
  <si>
    <t>OAK BROOK CARE</t>
  </si>
  <si>
    <t>THRIVE OF LAKE COUNTY</t>
  </si>
  <si>
    <t>HAMMOND-HENRY DISTRICT HSP</t>
  </si>
  <si>
    <t>JERSEYVILLE NSG &amp; REHAB CENTER</t>
  </si>
  <si>
    <t>TWIN LAKES REHAB &amp; HEALTH CARE</t>
  </si>
  <si>
    <t>CITADEL OF SKOKIE, THE</t>
  </si>
  <si>
    <t>PARIS HEALTH AND REHAB CENTER</t>
  </si>
  <si>
    <t>HERITAGE HEALTH-HOOPESTON</t>
  </si>
  <si>
    <t>PEARL OF ORCHARD VALLEY</t>
  </si>
  <si>
    <t>OREGON LIVING AND REHABILITATION CENTER</t>
  </si>
  <si>
    <t>NOKOMIS REHAB &amp; HEALTH CARE CENTER</t>
  </si>
  <si>
    <t>ATRIUM HEALTH CARE CENTER</t>
  </si>
  <si>
    <t>MATTOON REHAB &amp; HCC</t>
  </si>
  <si>
    <t>SHERIDAN VILLAGE NRSG &amp; RHB</t>
  </si>
  <si>
    <t>MONTGOMERY NURSING &amp; REHAB CTR</t>
  </si>
  <si>
    <t>ELEVATE CARE CHICAGO NORTH</t>
  </si>
  <si>
    <t>APERION CARE SPRING VALLEY</t>
  </si>
  <si>
    <t>RUSHVILLE NURSING &amp; REHAB CTR</t>
  </si>
  <si>
    <t>PIPER CITY REHAB &amp; LIVING CTR</t>
  </si>
  <si>
    <t>MCLEAN COUNTY NURSING HOME</t>
  </si>
  <si>
    <t>MEDINA NURSING CENTER</t>
  </si>
  <si>
    <t>THREE SPRINGS LODGE NURSING HOME, LLC</t>
  </si>
  <si>
    <t>FAYETTE COUNTY HOSPITAL</t>
  </si>
  <si>
    <t>HILLSBORO REHAB &amp; HCC</t>
  </si>
  <si>
    <t>TAYLORVILLE CARE CENTER</t>
  </si>
  <si>
    <t>CLARK MANOR</t>
  </si>
  <si>
    <t>HIGHLAND HEALTH CARE CENTER</t>
  </si>
  <si>
    <t>SYMPHONY OF LINCOLN PARK</t>
  </si>
  <si>
    <t>BELLA TERRA LOMBARD</t>
  </si>
  <si>
    <t>EFFINGHAM REHAB &amp; HEALTH C CTR</t>
  </si>
  <si>
    <t>FREEBURG CARE CENTER</t>
  </si>
  <si>
    <t>WHITE OAK REHABILITATION &amp; HCC</t>
  </si>
  <si>
    <t>MAR KA NURSING HOME</t>
  </si>
  <si>
    <t>WHITE HALL NURSING &amp; REHAB CENTER</t>
  </si>
  <si>
    <t>BEACON HILL</t>
  </si>
  <si>
    <t>ACCOLADE HC OF EAST PEORIA</t>
  </si>
  <si>
    <t>GOTTLIEB MEMORIAL HOSPITAL</t>
  </si>
  <si>
    <t>BRANDEL HEALTH AND REHAB</t>
  </si>
  <si>
    <t>BIRCHWOOD PLAZA</t>
  </si>
  <si>
    <t>CITADEL OF BOURBONNAIS,THE</t>
  </si>
  <si>
    <t>BEECHER MANOR NRSG &amp; REHAB CTR</t>
  </si>
  <si>
    <t>HERITAGE HEALTH-MOUNT ZION</t>
  </si>
  <si>
    <t>DEKALB COUNTY REHAB &amp; NURSING</t>
  </si>
  <si>
    <t>COMMUNITY FIRST MEDICAL CENTER</t>
  </si>
  <si>
    <t>BELHAVEN NURSING &amp; REHAB CENTER</t>
  </si>
  <si>
    <t>FAIRFIELD MEMORIAL HOSPITAL</t>
  </si>
  <si>
    <t>WINNING WHEELS</t>
  </si>
  <si>
    <t>ALDEN ESTATES OF BARRINGTON</t>
  </si>
  <si>
    <t>ASCENSION SAINT ANNE PLACE</t>
  </si>
  <si>
    <t>PRESENCE ST JOSEPH HOSPITAL - CHICAGO</t>
  </si>
  <si>
    <t>CEDAR RIDGE HEALTH &amp; REHAB CTR</t>
  </si>
  <si>
    <t>GRAHAM HOSPITAL</t>
  </si>
  <si>
    <t>PROCTOR COM HSP SK N CENTER</t>
  </si>
  <si>
    <t>AUTUMN MEADOWS OF CAHOKIA</t>
  </si>
  <si>
    <t>ALDEN ESTATES OF NAPERVILLE</t>
  </si>
  <si>
    <t>PALM TERRACE OF MATTOON</t>
  </si>
  <si>
    <t>CASEYVILLE NURSING &amp; REHAB CTR</t>
  </si>
  <si>
    <t>WESLEY PLACE</t>
  </si>
  <si>
    <t>PROMEDICA SKILLED NURSING LIB</t>
  </si>
  <si>
    <t>SNYDER VILLAGE</t>
  </si>
  <si>
    <t>PEKIN MANOR</t>
  </si>
  <si>
    <t>SEMINARY MANOR</t>
  </si>
  <si>
    <t>LOFT REHAB &amp; NURSING OF CANTON</t>
  </si>
  <si>
    <t>AVISTON COUNTRYSIDE MANOR</t>
  </si>
  <si>
    <t>VILLAGE AT VICTORY LAKES, THE</t>
  </si>
  <si>
    <t>ACCOLADE HC OF PAXTON ON PELLS</t>
  </si>
  <si>
    <t>HENRY REHAB AND NURSING</t>
  </si>
  <si>
    <t>COVENANT LIVING - WINDSOR PARK</t>
  </si>
  <si>
    <t>PROMEDICA SKILLED NURSING PHE</t>
  </si>
  <si>
    <t>SOUTH HOLLAND MANOR HTH &amp; RHB</t>
  </si>
  <si>
    <t>HILLSIDE REHAB &amp; CARE CENTER</t>
  </si>
  <si>
    <t>BLOOMINGTON REHABILITATION &amp; HCC</t>
  </si>
  <si>
    <t>ST JAMES WELLNESS REHAB VILLAS</t>
  </si>
  <si>
    <t>PEARL OF CRYSTAL LAKE, THE</t>
  </si>
  <si>
    <t>BRIA OF CAHOKIA</t>
  </si>
  <si>
    <t>CHATEAU NRSG &amp; REHAB CENTER</t>
  </si>
  <si>
    <t>ALLURE OF STERLING</t>
  </si>
  <si>
    <t>MASON CITY AREA NURSING HOME</t>
  </si>
  <si>
    <t>ALLURE OF LAKE STOREY</t>
  </si>
  <si>
    <t>MERCY REHAB AND CARE CENTER</t>
  </si>
  <si>
    <t>PAVILION OF WAUKEGAN</t>
  </si>
  <si>
    <t>ARCADIA CARE MORRIS</t>
  </si>
  <si>
    <t>FLORA GARDENS CARE CENTER</t>
  </si>
  <si>
    <t>SYMPHONY ENCORE</t>
  </si>
  <si>
    <t>GENERATIONS OAKTON PAVILLION</t>
  </si>
  <si>
    <t>EVERGREEN NURSING &amp; REHAB CENTER</t>
  </si>
  <si>
    <t>PRAIRIE MANOR NRSG &amp; REHAB CTR</t>
  </si>
  <si>
    <t>ELEVATE CARE NORTH BRANCH</t>
  </si>
  <si>
    <t>NEWMAN REHAB &amp; HEALTH CARE CTR</t>
  </si>
  <si>
    <t>WARREN BARR SOUTH LOOP</t>
  </si>
  <si>
    <t>ASTORIA PLACE LIVING &amp; REHAB</t>
  </si>
  <si>
    <t>CHARLESTON REHAB &amp; HEALTH CC</t>
  </si>
  <si>
    <t>ST JOSEPH VILLAGE OF CHICAGO</t>
  </si>
  <si>
    <t>BELLA TERRA BLOOMINGDALE</t>
  </si>
  <si>
    <t>CHICAGO RIDGE SNF</t>
  </si>
  <si>
    <t>BLESSING HOSPITAL SNU</t>
  </si>
  <si>
    <t>RIVER CROSSING OF EAST PEORIA</t>
  </si>
  <si>
    <t>RIVER CROSSING OF PEORIA</t>
  </si>
  <si>
    <t>CENTRAL NURSING HOME</t>
  </si>
  <si>
    <t>ODIN HEALTH AND REHAB CENTER</t>
  </si>
  <si>
    <t>BRIA OF PALOS HILLS</t>
  </si>
  <si>
    <t>RIVER CROSSING OF ALTON</t>
  </si>
  <si>
    <t>VALLEY HI NURSING HOME</t>
  </si>
  <si>
    <t>LAKEVIEW  REHAB &amp; NURSING CENTER</t>
  </si>
  <si>
    <t>INTEGRITY HC OF WOOD RIVER</t>
  </si>
  <si>
    <t>INTEGRITY HC OF GODFREY</t>
  </si>
  <si>
    <t>PROVIDENCE DOWNERS GROVE</t>
  </si>
  <si>
    <t>APERION CARE PLUM GROVE</t>
  </si>
  <si>
    <t>WATERFORD CARE CENTER, THE</t>
  </si>
  <si>
    <t>APERION CARE WESTCHESTER</t>
  </si>
  <si>
    <t>SYMPHONY OF CHICAGO WEST</t>
  </si>
  <si>
    <t>ELEVATE CARE NILES</t>
  </si>
  <si>
    <t>ELMWOOD TERRACE HEALTHCARE CTR</t>
  </si>
  <si>
    <t>WESTSIDE REHAB &amp; CARE CENTER</t>
  </si>
  <si>
    <t>GROVE AT THE LAKE,THE</t>
  </si>
  <si>
    <t>CENTRALIA MANOR</t>
  </si>
  <si>
    <t>AVANTARA PARK RIDGE</t>
  </si>
  <si>
    <t>BRIA OF BELLEVILLE</t>
  </si>
  <si>
    <t>ELEVATE CARE WAUKEGAN</t>
  </si>
  <si>
    <t>CHALET LIVING &amp; REHAB</t>
  </si>
  <si>
    <t>VILLA AT SOUTH HOLLAND, THE</t>
  </si>
  <si>
    <t>APOSTOLIC CHRISTIAN HOME OF EUREKA</t>
  </si>
  <si>
    <t>BELLA TERRA SCHAUMBURG</t>
  </si>
  <si>
    <t>CARLTON AT THE LAKE, THE</t>
  </si>
  <si>
    <t>RIVER CROSSING OF MOLINE</t>
  </si>
  <si>
    <t>PALOS HEIGHTS REHABILITATION</t>
  </si>
  <si>
    <t>ABINGTON OF GLENVIEW NURSING</t>
  </si>
  <si>
    <t>PROMEDICA SKILLED NURSING HOM</t>
  </si>
  <si>
    <t>MOUNT VERNON COUNTRYSIDE MANOR</t>
  </si>
  <si>
    <t>PRINCETON REHAB &amp; HCC</t>
  </si>
  <si>
    <t>PROMEDICA SKILLED NURSING EG</t>
  </si>
  <si>
    <t>HALLMARK HEALTHCARE OF PEKIN</t>
  </si>
  <si>
    <t>FLORA REHAB &amp; HEALTH CARE CTR</t>
  </si>
  <si>
    <t>RIVER CROSSING OF JOLIET</t>
  </si>
  <si>
    <t>NILES NSG &amp; REHAB CTR</t>
  </si>
  <si>
    <t>KNOX COUNTY NURSING HOME</t>
  </si>
  <si>
    <t>AVANTARA OF ELGIN</t>
  </si>
  <si>
    <t>AVANTARA CHICAGO RIDGE</t>
  </si>
  <si>
    <t>BELLA TERRA STREAMWOOD</t>
  </si>
  <si>
    <t>FAIR OAKS REHAB &amp; HEALTHCARE</t>
  </si>
  <si>
    <t>ILLINI RESTORATIVE CARE</t>
  </si>
  <si>
    <t>APOSTOLIC CHRISTIAN HOME</t>
  </si>
  <si>
    <t>WHITEHALL NORTH, THE</t>
  </si>
  <si>
    <t>COUNTRY HEALTH</t>
  </si>
  <si>
    <t>MEADOWBROOK MANOR</t>
  </si>
  <si>
    <t>BELLA TERRA ELMHURST</t>
  </si>
  <si>
    <t>WILLOW CREST NURSING PAVILION</t>
  </si>
  <si>
    <t>MOMENCE MEADOWS NURSING &amp; REHAB</t>
  </si>
  <si>
    <t>OAK PARK OASIS</t>
  </si>
  <si>
    <t>WHEATON VILLAGE NRSG &amp; RHB CTR</t>
  </si>
  <si>
    <t>INTEGRITY HC OF COLUMBIA</t>
  </si>
  <si>
    <t>CRESTWOOD REHABILITATION CTR</t>
  </si>
  <si>
    <t>LINCOLN VILLAGE HEALTHCARE</t>
  </si>
  <si>
    <t>ST CLARA'S REHAB &amp; SENIOR CARE</t>
  </si>
  <si>
    <t>VILLA HEALTH CARE EAST</t>
  </si>
  <si>
    <t>ADDOLORATA VILLA</t>
  </si>
  <si>
    <t>TIMBER POINT HEALTHCARE CENTER</t>
  </si>
  <si>
    <t>POLO REHABILITATION &amp; HCC</t>
  </si>
  <si>
    <t>MANOR COURT OF MARYVILLE</t>
  </si>
  <si>
    <t>CARLYLE HEALTHCARE &amp; SR LIVING</t>
  </si>
  <si>
    <t>CONTINENTAL NURSING &amp; REHAB CENTER</t>
  </si>
  <si>
    <t>ASCENSION SAINT BENEDICT</t>
  </si>
  <si>
    <t>HERITAGE HEALTH-NORMAL</t>
  </si>
  <si>
    <t>JERSEYVILLE MANOR</t>
  </si>
  <si>
    <t>AVANTARA EVERGREEN PARK</t>
  </si>
  <si>
    <t>BRIA OF RIVER OAKS</t>
  </si>
  <si>
    <t>ALDEN TOWN MANOR REHAB &amp; HCC</t>
  </si>
  <si>
    <t>BELLA TERRA LAGRANGE</t>
  </si>
  <si>
    <t>LUTHERAN HOME FOR THE AGED</t>
  </si>
  <si>
    <t>APERION CARE ELGIN</t>
  </si>
  <si>
    <t>CITADEL OF GLENVIEW,THE</t>
  </si>
  <si>
    <t>WEST SUBURBAN MEDICAL CTR</t>
  </si>
  <si>
    <t>HERITAGE HEALTH-MINONK</t>
  </si>
  <si>
    <t>MONTGOMERY PLACE</t>
  </si>
  <si>
    <t>PA PETERSON AT THE CITADEL</t>
  </si>
  <si>
    <t>FOREST VIEW REHAB &amp; NURSING CENTER</t>
  </si>
  <si>
    <t>ARCADIA CARE DANVILLE</t>
  </si>
  <si>
    <t>INTEGRITY HC OF CARBONDALE</t>
  </si>
  <si>
    <t>APERION CARE GLENWOOD</t>
  </si>
  <si>
    <t>ROSICLARE REHAB &amp; HCC</t>
  </si>
  <si>
    <t>ROBINSON REHAB AND NURSING</t>
  </si>
  <si>
    <t>LAKEWOOD NRSG &amp; REHAB CENTER</t>
  </si>
  <si>
    <t>SYMPHONY OF MORGAN PARK</t>
  </si>
  <si>
    <t>PARK VIEW REHAB CENTER</t>
  </si>
  <si>
    <t>PAUL HOUSE &amp; HEALTH CR CTR</t>
  </si>
  <si>
    <t>LUTHERAN HOME, THE</t>
  </si>
  <si>
    <t>HALLMARK HC OF CARLINVILLE</t>
  </si>
  <si>
    <t>ALLURE OF MT CARROLL</t>
  </si>
  <si>
    <t>RIVER BLUFF NURSING HOME</t>
  </si>
  <si>
    <t>ODD FELLOW-REBEKAH HOME</t>
  </si>
  <si>
    <t>GOOD SAMARITAN HOME</t>
  </si>
  <si>
    <t>HAVANA HEALTH CARE CENTER</t>
  </si>
  <si>
    <t>HARMONY NURSING &amp; REHAB CENTER</t>
  </si>
  <si>
    <t>BEACON CARE AND REHABILITATION</t>
  </si>
  <si>
    <t>MIDWAY NEUROLOGICAL / REHAB CENTER</t>
  </si>
  <si>
    <t>VILLA AT PALOS HEIGHTS</t>
  </si>
  <si>
    <t>GENERATIONS AT APPLEWOOD</t>
  </si>
  <si>
    <t>SUNRISE SKILLED NUR &amp; REHAB</t>
  </si>
  <si>
    <t>BRIAR PLACE NURSING</t>
  </si>
  <si>
    <t>BRIA OF MASCOUTAH</t>
  </si>
  <si>
    <t>LINCOLNWOOD PLACE</t>
  </si>
  <si>
    <t>ALLURE OF GENESEO</t>
  </si>
  <si>
    <t>FIRESIDE HOUSE OF CENTRALIA</t>
  </si>
  <si>
    <t>WOODBRIDGE NURSING PAVILION</t>
  </si>
  <si>
    <t>RENAISSANCE CARE CENTER</t>
  </si>
  <si>
    <t>FAIRVIEW HAVEN</t>
  </si>
  <si>
    <t>TOWER HILL HEALTHCARE CENTER</t>
  </si>
  <si>
    <t>BALMORAL HOME</t>
  </si>
  <si>
    <t>COUNTRYSIDE NURSING &amp; REHAB CTR</t>
  </si>
  <si>
    <t>SUNSET HOME</t>
  </si>
  <si>
    <t>PLEASANT VIEW LUTHER HOME</t>
  </si>
  <si>
    <t>SYMPHONY EVANSTON HEALTHCARE</t>
  </si>
  <si>
    <t>OAK TRACE</t>
  </si>
  <si>
    <t>WARREN PARK HEALTH &amp; LIVING CTR</t>
  </si>
  <si>
    <t>HELIA HEALTHCARE OF NEWTON</t>
  </si>
  <si>
    <t>GROVE OF NORTHBROOK,THE</t>
  </si>
  <si>
    <t>APERION CARE PEORIA HEIGHTS</t>
  </si>
  <si>
    <t>METROPOLIS REHAB &amp; HCC</t>
  </si>
  <si>
    <t>AVANTARA LAKE ZURICH</t>
  </si>
  <si>
    <t>ROCK RIVER HEALTH CARE</t>
  </si>
  <si>
    <t>SYMPHONY OF BUFFALO GROVE</t>
  </si>
  <si>
    <t>HERITAGE HEALTH-MOUNT STERLING</t>
  </si>
  <si>
    <t>RIVER CROSSING OF ELGIN</t>
  </si>
  <si>
    <t>SOUTH ELGIN REHAB &amp; HCC</t>
  </si>
  <si>
    <t>BRITISH HOME, THE</t>
  </si>
  <si>
    <t>ESTATES OF HYDE PARK, THE</t>
  </si>
  <si>
    <t>KENSINGTON PLACE NRSG &amp; REHAB</t>
  </si>
  <si>
    <t>APERION CARE WEST CHICAGO</t>
  </si>
  <si>
    <t>APERION CARE WEST RIDGE</t>
  </si>
  <si>
    <t>AUSTIN OASIS, THE</t>
  </si>
  <si>
    <t>BELLA TERRA WHEELING</t>
  </si>
  <si>
    <t>SHELBYVILLE REHAB &amp; HLTH C CTR</t>
  </si>
  <si>
    <t>PITTSFIELD MANOR</t>
  </si>
  <si>
    <t>PETERSON PARK HEALTH CARE CTR</t>
  </si>
  <si>
    <t>PARK RIDGE CARE CENTER</t>
  </si>
  <si>
    <t>TABOR HILLS HEALTH CARE FAC</t>
  </si>
  <si>
    <t>PARKWAY MANOR</t>
  </si>
  <si>
    <t>FLANAGAN REHABILITATION &amp; HCC</t>
  </si>
  <si>
    <t>MILLER HEALTH CARE CENTER</t>
  </si>
  <si>
    <t>BETHESDA REHAB &amp; SENIOR CARE</t>
  </si>
  <si>
    <t>RIVER CROSSING OF EDWARDSVILLE</t>
  </si>
  <si>
    <t>STEARNS NURSING &amp; REHAB CENTER</t>
  </si>
  <si>
    <t>MACNEAL HOSPITAL SNF</t>
  </si>
  <si>
    <t>CITY VIEW MULTICARE CENTER</t>
  </si>
  <si>
    <t>EASTSIDE HEALTH &amp; REHAB CENTER</t>
  </si>
  <si>
    <t>DIMENSIONS LIVING PROSPECT HTS</t>
  </si>
  <si>
    <t>CENTRAL BAPTIST VILLAGE</t>
  </si>
  <si>
    <t>APERION CARE ST ELMO</t>
  </si>
  <si>
    <t>GROVE OF SKOKIE, THE</t>
  </si>
  <si>
    <t>HILLTOP SKILLED NSG &amp; REHAB</t>
  </si>
  <si>
    <t>INTEGRITY HC OF MARION</t>
  </si>
  <si>
    <t>BRIA OF FOREST EDGE</t>
  </si>
  <si>
    <t>HICKORY NURSING PAVILION</t>
  </si>
  <si>
    <t>FAIRMONT CARE</t>
  </si>
  <si>
    <t>AVANTARA LONG GROVE</t>
  </si>
  <si>
    <t>ALDEN ESTATES OF SKOKIE</t>
  </si>
  <si>
    <t>ALDEN LONG GROVE REHAB &amp;HC CTR</t>
  </si>
  <si>
    <t>MEADOWBROOK MANOR - NAPERVILLE</t>
  </si>
  <si>
    <t>WARREN BARR LINCOLN PARK</t>
  </si>
  <si>
    <t>APERION CARE DOLTON</t>
  </si>
  <si>
    <t>ST PATRICK'S RESIDENCE</t>
  </si>
  <si>
    <t>TRI-STATE VILLAGE NRSG &amp; RHB</t>
  </si>
  <si>
    <t>HILLVIEW HEALTH CARE CENTER</t>
  </si>
  <si>
    <t>UPTOWN CARE AND REHABILITATION</t>
  </si>
  <si>
    <t>PIATT COUNTY NURSING HOME</t>
  </si>
  <si>
    <t>MAYFIELD CARE AND REHAB</t>
  </si>
  <si>
    <t>ALEDO REHAB &amp; HEALTH CARE CENTER</t>
  </si>
  <si>
    <t>WAUCONDA CARE</t>
  </si>
  <si>
    <t>ALDEN ESTATES OF NORTHMOOR</t>
  </si>
  <si>
    <t>ELDORADO REHAB &amp; HEALTHCARE</t>
  </si>
  <si>
    <t>RIVER CROSSING OF ROCKFORD</t>
  </si>
  <si>
    <t>SUNNY HILL NURSING HOME OF WILL COUNTY</t>
  </si>
  <si>
    <t>PROMEDICA SKILLED NURSING PHW</t>
  </si>
  <si>
    <t>STEPHENSON NURSING CENTER</t>
  </si>
  <si>
    <t>LEBANON CARE CENTER</t>
  </si>
  <si>
    <t>BRIA OF CHICAGO HEIGHTS</t>
  </si>
  <si>
    <t>WARREN BARR ORLAND PARK</t>
  </si>
  <si>
    <t>LEMONT NURSING &amp; REHAB CENTER</t>
  </si>
  <si>
    <t>VANDALIA REHAB &amp; HEALTH CARE C</t>
  </si>
  <si>
    <t>SMITH VILLAGE</t>
  </si>
  <si>
    <t>JONESBORO REHAB &amp; HCC</t>
  </si>
  <si>
    <t>DIXON REHAB &amp; HCC</t>
  </si>
  <si>
    <t>ALDEN ESTATES OF EVANSTON</t>
  </si>
  <si>
    <t>AMBERWOOD CARE CENTRE</t>
  </si>
  <si>
    <t>GREENVILLE NURSING &amp; REHAB</t>
  </si>
  <si>
    <t>CALHOUN NURSING &amp; REHAB CENTER</t>
  </si>
  <si>
    <t>HERITAGE HEALTH-GIBSON CITY</t>
  </si>
  <si>
    <t>APERION CARE BURBANK</t>
  </si>
  <si>
    <t>SOUTHPOINT NURSING &amp; REHAB CENTER</t>
  </si>
  <si>
    <t>FAIR OAKS HEALTH CARE CENTER</t>
  </si>
  <si>
    <t>ALLURE OF PROPHETSTOWN</t>
  </si>
  <si>
    <t>HITZ MEMORIAL HOME</t>
  </si>
  <si>
    <t>INTEGRITY HC OF COBDEN</t>
  </si>
  <si>
    <t>WARREN BARR NORTH SHORE</t>
  </si>
  <si>
    <t>GARDENVIEW MANOR</t>
  </si>
  <si>
    <t>PRAIRIE OASIS</t>
  </si>
  <si>
    <t>GOOD SAMARITAN - PONTIAC</t>
  </si>
  <si>
    <t>WARREN BARR LIEBERMAN</t>
  </si>
  <si>
    <t>CITADEL CARE CENTER-WILMETTE</t>
  </si>
  <si>
    <t>APOSTOLIC CHRISTIAN SKYLINES</t>
  </si>
  <si>
    <t>ASCENSION SAINT JOSEPH VILLAGE</t>
  </si>
  <si>
    <t>APERION CARE HIGHWOOD</t>
  </si>
  <si>
    <t>FOREST CITY REHAB &amp; NRSG CTR</t>
  </si>
  <si>
    <t>PARKSHORE ESTATES NURSING &amp; REHAB</t>
  </si>
  <si>
    <t>WATERFRONT TERRACE</t>
  </si>
  <si>
    <t>OAK LAWN RESPIRATORY &amp; REHAB</t>
  </si>
  <si>
    <t>AVANTARA AURORA</t>
  </si>
  <si>
    <t>IMBODEN CREEK SENIOR LIVING</t>
  </si>
  <si>
    <t>PEARL OF HILLSIDE,THE</t>
  </si>
  <si>
    <t>APERION CARE MIDLOTHIAN</t>
  </si>
  <si>
    <t>BEMENT HEALTH CARE CENTER</t>
  </si>
  <si>
    <t>GENERATIONS AT ROCK ISLAND</t>
  </si>
  <si>
    <t>PASSAVANT AREA HOSPITAL</t>
  </si>
  <si>
    <t>HERITAGE HEALTH-BEARDSTOWN</t>
  </si>
  <si>
    <t>PRAIRIEVIEW LUTHERAN HOME</t>
  </si>
  <si>
    <t>ASCENSION CASA SCALABRINI</t>
  </si>
  <si>
    <t>BETHANY REHAB &amp; HCC</t>
  </si>
  <si>
    <t>ASCENSION RESURRECTION LIFE</t>
  </si>
  <si>
    <t>ALDEN ESTATES OF ORLAND PARK</t>
  </si>
  <si>
    <t>MCLEANSBORO REHAB &amp; HLTH C CTR</t>
  </si>
  <si>
    <t>LOFT REHAB OF DECATUR</t>
  </si>
  <si>
    <t>ELEVATE CARE COUNTRY CLUB HILL</t>
  </si>
  <si>
    <t>KEWANEE CARE HOME</t>
  </si>
  <si>
    <t>APERION CARE FOREST PARK</t>
  </si>
  <si>
    <t>VILLA AT WINDSOR PARK</t>
  </si>
  <si>
    <t>DEERFIELD CROSSING NORTHBROOK</t>
  </si>
  <si>
    <t>NORWOOD CROSSING</t>
  </si>
  <si>
    <t>ROCHELLE REHAB &amp; HEALTH CARE CENTER</t>
  </si>
  <si>
    <t>SYMPHONY OF SOUTH SHORE</t>
  </si>
  <si>
    <t>SHAWNEE ROSE CARE CENTER</t>
  </si>
  <si>
    <t>GIBSON COMMUNITY HSP ANNEX</t>
  </si>
  <si>
    <t>RIVER CROSSING OF ST CHARLES</t>
  </si>
  <si>
    <t>SWANSEA REHAB HEALTH CARE</t>
  </si>
  <si>
    <t>CITADEL OF NORTHBROOK, THE</t>
  </si>
  <si>
    <t>SYMPHONY AT 87TH STREET</t>
  </si>
  <si>
    <t>ALDEN NORTH SHORE REHAB &amp; HCC</t>
  </si>
  <si>
    <t>LAKE FOREST PLACE</t>
  </si>
  <si>
    <t>ALLURE OF GALESBURG</t>
  </si>
  <si>
    <t>PARKER NURSING &amp; REHAB CENTER</t>
  </si>
  <si>
    <t>SYMPHONY MAPLE CREST</t>
  </si>
  <si>
    <t>COULTERVILLE REHAB &amp; HCC</t>
  </si>
  <si>
    <t>INVERNESS HEALTH &amp; REHAB</t>
  </si>
  <si>
    <t>SYMPHONY AT MIDWAY</t>
  </si>
  <si>
    <t>APERION CARE HILLSIDE</t>
  </si>
  <si>
    <t>ALDEN DES PLAINES REHAB &amp; HC</t>
  </si>
  <si>
    <t>GROSSE POINTE MANOR</t>
  </si>
  <si>
    <t>APERION CARE FAIRFIELD</t>
  </si>
  <si>
    <t>APERION CARE INTERNATIONAL</t>
  </si>
  <si>
    <t>LOFT REHAB OF ROCK SPRINGS, THE</t>
  </si>
  <si>
    <t>INTEGRITY HC OF ANNA</t>
  </si>
  <si>
    <t>MOORINGS OF ARLINGTON HEIGHTS</t>
  </si>
  <si>
    <t>ALDEN OF WATERFORD</t>
  </si>
  <si>
    <t>SELFHELP HOME OF CHICAGO</t>
  </si>
  <si>
    <t>ACCOLADE HEALTHCARE OF PONTIAC</t>
  </si>
  <si>
    <t>ROBINGS MANOR RHC</t>
  </si>
  <si>
    <t>BERKELEY NURSING &amp; REHAB CENTER</t>
  </si>
  <si>
    <t>MERCY HARVARD HOSPITAL CARE CENTER</t>
  </si>
  <si>
    <t>HEARTHSTONE MANOR</t>
  </si>
  <si>
    <t>ILLINI HERITAGE REHAB &amp; HC</t>
  </si>
  <si>
    <t>LITTLE VILLAGE NRSG &amp; RHB CTR</t>
  </si>
  <si>
    <t>WABASH CHRISTIAN RETIREMENT</t>
  </si>
  <si>
    <t>ROSEVILLE REHAB &amp; HEALTH CARE</t>
  </si>
  <si>
    <t>NATURE TRAIL HEALTH AND REHAB</t>
  </si>
  <si>
    <t>CLINTON MANOR LIVING CENTER</t>
  </si>
  <si>
    <t>LEWIS MEMORIAL CHRISTIAN VLG</t>
  </si>
  <si>
    <t>WARREN BARR LINCOLNSHIRE</t>
  </si>
  <si>
    <t>FRANCISCAN VILLAGE</t>
  </si>
  <si>
    <t>HEARTLAND SENIOR LIVING</t>
  </si>
  <si>
    <t>GREEK AMERICAN REHAB CARE CTR</t>
  </si>
  <si>
    <t>FAIRVIEW REHAB &amp; HEALTHCARE</t>
  </si>
  <si>
    <t>ELMS, THE</t>
  </si>
  <si>
    <t>SYMPHONY AT THE TILLERS</t>
  </si>
  <si>
    <t>SHAWNEE SENIOR LIVING</t>
  </si>
  <si>
    <t>PLEASANT MEADOWS SENIOR LIVING</t>
  </si>
  <si>
    <t>PRAIRIE CITY REHAB &amp; H C</t>
  </si>
  <si>
    <t>EASTVIEW TERRACE</t>
  </si>
  <si>
    <t>WILLOW ROSE REHAB &amp; HEALTH</t>
  </si>
  <si>
    <t>ALLURE OF MOLINE</t>
  </si>
  <si>
    <t>H &amp; J VONDERLIETH LVG CTR, THE</t>
  </si>
  <si>
    <t>FRIENDSHIP MANOR HEALTH CARE</t>
  </si>
  <si>
    <t>HELIA HEALTHCARE OF ENERGY</t>
  </si>
  <si>
    <t>MARSHALL REHAB &amp; NURSING</t>
  </si>
  <si>
    <t>WESLEY VILLAGE</t>
  </si>
  <si>
    <t>TAYLORVILLE SKLD NUR &amp; REHAB</t>
  </si>
  <si>
    <t>IROQUOIS RESIDENT HOME, THE</t>
  </si>
  <si>
    <t>ARCOLA HEALTH CARE CENTER</t>
  </si>
  <si>
    <t>BARRY COMMUNITY CARE CENTER</t>
  </si>
  <si>
    <t>ALHAMBRA REHAB &amp; HEALTHCARE</t>
  </si>
  <si>
    <t>GALLATIN MANOR</t>
  </si>
  <si>
    <t>ASCENSION HERITAGE VILLAGE</t>
  </si>
  <si>
    <t>MONMOUTH NURSING HOME</t>
  </si>
  <si>
    <t>APERION CARE EVANSTON</t>
  </si>
  <si>
    <t>HERITAGE HEALTH-JACKSONVILLE</t>
  </si>
  <si>
    <t>BROOKDALE PLAZA LISLE SNF</t>
  </si>
  <si>
    <t>CENTER HOME HISPANIC ELDERLY</t>
  </si>
  <si>
    <t>HERITAGE HEALTH-WALNUT</t>
  </si>
  <si>
    <t>ABBINGTON REHAB &amp; NURSING CTR</t>
  </si>
  <si>
    <t>ALPINE FIRESIDE HEALTH CENTER</t>
  </si>
  <si>
    <t>BRIA OF GENEVA</t>
  </si>
  <si>
    <t>SUNNY ACRES NURSING HOME</t>
  </si>
  <si>
    <t>EAST BANK CENTER, LLC</t>
  </si>
  <si>
    <t>TWIN WILLOWS NURSING CENTER</t>
  </si>
  <si>
    <t>PARK PLACE OF BELVIDERE</t>
  </si>
  <si>
    <t>MASON POINT</t>
  </si>
  <si>
    <t>GRANITE NURSING &amp; REHABILITATION</t>
  </si>
  <si>
    <t>MANOR COURT OF CLINTON</t>
  </si>
  <si>
    <t>PARK POINTE HEALTHCARE &amp; REHAB</t>
  </si>
  <si>
    <t>AHVA CARE OF STICKNEY</t>
  </si>
  <si>
    <t>COUNTRYVIEW CARE CENTER-MACOMB</t>
  </si>
  <si>
    <t>FRANKFORT HEALTHCARE &amp; REHAB CENTER</t>
  </si>
  <si>
    <t>MANOR COURT OF PRINCETON</t>
  </si>
  <si>
    <t>PLEASANT VIEW REHAB &amp; HCC</t>
  </si>
  <si>
    <t>ARCADIA CARE CLIFTON</t>
  </si>
  <si>
    <t>TUSCOLA HEALTH CARE CENTER</t>
  </si>
  <si>
    <t>HELIA HEALTHCARE OF BENTON</t>
  </si>
  <si>
    <t>HAWTHORNE INN OF DANVILLE</t>
  </si>
  <si>
    <t>MANOR COURT OF PERU</t>
  </si>
  <si>
    <t>INTEGRITY HC OF HERRIN</t>
  </si>
  <si>
    <t>MEADOWBROOK MANOR - LAGRANGE</t>
  </si>
  <si>
    <t>DIMENSIONS LIVING BURR RIDGE</t>
  </si>
  <si>
    <t>EVENGLOW LODGE</t>
  </si>
  <si>
    <t>RIDGEVIEW HEALTH &amp; REHAB CNTR</t>
  </si>
  <si>
    <t>EL PASO HEALTH CARE CENTER</t>
  </si>
  <si>
    <t>SHARON HEALTH CARE ELMS</t>
  </si>
  <si>
    <t>FRIENDSHIP MANOR</t>
  </si>
  <si>
    <t>WALKER NURSING HOME</t>
  </si>
  <si>
    <t>WILLOWS HEALTH CENTER</t>
  </si>
  <si>
    <t>MANOR COURT OF FREEPORT</t>
  </si>
  <si>
    <t>HENDERSON COUNTY RET CENTER</t>
  </si>
  <si>
    <t>FARMER CITY REHAB &amp; HEALTHCARE</t>
  </si>
  <si>
    <t>SCOTT COUNTY NURSING CENTER</t>
  </si>
  <si>
    <t>VI AT THE GLEN</t>
  </si>
  <si>
    <t>MANOR COURT OF PEORIA</t>
  </si>
  <si>
    <t>SMITH CROSSING</t>
  </si>
  <si>
    <t>GOLDEN GOOD SHEPHERD HOME</t>
  </si>
  <si>
    <t>APERION CARE BRADLEY</t>
  </si>
  <si>
    <t>CUMBERLAND REHAB &amp; HEALTH CC</t>
  </si>
  <si>
    <t>LENA LIVING CENTER</t>
  </si>
  <si>
    <t>LA SALLE COUNTY NURSING HOME</t>
  </si>
  <si>
    <t>CASEY HEALTHCARE CENTER</t>
  </si>
  <si>
    <t>PRAIRIEVIEW AT THE GARLANDS</t>
  </si>
  <si>
    <t>MEADOWBROOK SKLD NSG &amp; REHAB</t>
  </si>
  <si>
    <t>BENTON REHAB &amp; HCC</t>
  </si>
  <si>
    <t>ST PAUL'S SENIOR COMMUNITY</t>
  </si>
  <si>
    <t>LACON REHAB AND NURSING</t>
  </si>
  <si>
    <t>CARMI MANOR REHAB &amp; NRSG CTR</t>
  </si>
  <si>
    <t>OAKS HEALTH CARE CENTER, THE</t>
  </si>
  <si>
    <t>OUR LADY OF ANGELS RET HOME</t>
  </si>
  <si>
    <t>FLORENCE NURSING HOME</t>
  </si>
  <si>
    <t>PLYMOUTH PLACE</t>
  </si>
  <si>
    <t>HILLCREST RETIREMENT VILLAGE</t>
  </si>
  <si>
    <t>SOUTH SUBURBAN REHAB CENTER</t>
  </si>
  <si>
    <t>SANDWICH REHAB &amp; HCC</t>
  </si>
  <si>
    <t>SALINE CARE NURSING &amp; REHAB</t>
  </si>
  <si>
    <t>RADFORD GREEN</t>
  </si>
  <si>
    <t>MERCER MANOR REHABILITATION</t>
  </si>
  <si>
    <t>REGENCY CARE</t>
  </si>
  <si>
    <t>GALENA STAUSS NURSING HOME</t>
  </si>
  <si>
    <t>TERRACES AT THE CLARE</t>
  </si>
  <si>
    <t>MERIDIAN VILLAGE CARE CENTER</t>
  </si>
  <si>
    <t>SYMPHONY OF HANOVER PARK</t>
  </si>
  <si>
    <t>STONEBRIDGE NURSING &amp; REHAB</t>
  </si>
  <si>
    <t>MATHER EVANSTON, THE</t>
  </si>
  <si>
    <t>HAMILTON MEMORIAL REHAB &amp; HCC</t>
  </si>
  <si>
    <t>ALLURE OF STOCKTON</t>
  </si>
  <si>
    <t>HICKORY POINT CHRISTIAN VILLAGE</t>
  </si>
  <si>
    <t>WESTWOOD MANOR, THE</t>
  </si>
  <si>
    <t>ROCHELLE GARDENS CARE CENTER</t>
  </si>
  <si>
    <t>ALDEN ESTATES OF SHOREWOOD</t>
  </si>
  <si>
    <t>CONCORDIA VILLAGE CARE CENTER</t>
  </si>
  <si>
    <t>PARK PLACE CHRISTIAN COMMUNITY</t>
  </si>
  <si>
    <t>ENFIELD REHAB &amp; HEALTH CARE CT</t>
  </si>
  <si>
    <t>ROCK FALLS REHAB &amp; HLTH CARE C</t>
  </si>
  <si>
    <t>THE TERRACE</t>
  </si>
  <si>
    <t>SOUTHVIEW MANOR</t>
  </si>
  <si>
    <t>MOWEAQUA REHAB &amp; HCC</t>
  </si>
  <si>
    <t>ADMIRAL AT THE LAKE, THE</t>
  </si>
  <si>
    <t>GREENFIELDS OF GENEVA</t>
  </si>
  <si>
    <t>FOSTER HEALTH &amp; REHAB CENTER</t>
  </si>
  <si>
    <t>AHVA CARE OF WINFIELD</t>
  </si>
  <si>
    <t>FARGO HEALTH CARE CENTER</t>
  </si>
  <si>
    <t>ASBURY GARDENS NSG &amp; REHAB</t>
  </si>
  <si>
    <t>MANOR COURT OF CARBONDALE</t>
  </si>
  <si>
    <t>SPRING CREEK</t>
  </si>
  <si>
    <t>SPRINGS AT MONARCH LANDING, THE</t>
  </si>
  <si>
    <t>MERCY CIRCLE</t>
  </si>
  <si>
    <t>PINCKNEYVILLE NURSING &amp; REHAB</t>
  </si>
  <si>
    <t>CELEBRATE SENIOR LIVING NILES</t>
  </si>
  <si>
    <t>RESTHAVE HOME-WHITESIDE COUNTY</t>
  </si>
  <si>
    <t>VICTORIAN VILLAGE HLTH &amp; WELL</t>
  </si>
  <si>
    <t>HEALTHBRIDGE OF ARLINGTON HTS</t>
  </si>
  <si>
    <t>ASCENSION NAZARETHVILLE PLACE</t>
  </si>
  <si>
    <t>AVONDALE ESTATES OF ELGIN</t>
  </si>
  <si>
    <t>ALDEN COURTS OF WATERFORD</t>
  </si>
  <si>
    <t>ALDEN COURTS OF SHOREWOOD</t>
  </si>
  <si>
    <t>LUTHER OAKS</t>
  </si>
  <si>
    <t>ALDEN ESTATES CTS OF HUNTLEY</t>
  </si>
  <si>
    <t>ASBURY COURT NURSING &amp; REHAB</t>
  </si>
  <si>
    <t>INTEGRITY HC OF SMITHTON</t>
  </si>
  <si>
    <t>LITTLE SISTERS OF THE POOR OF PALATINE</t>
  </si>
  <si>
    <t>MADO HEALTHCARE - UPTOWN</t>
  </si>
  <si>
    <t>THRIVE OF LISLE</t>
  </si>
  <si>
    <t>MANOR COURT OF ROCHELLE</t>
  </si>
  <si>
    <t>THRIVE OF FOX VALLEY</t>
  </si>
  <si>
    <t>IGNITE MEDICAL MCHENRY</t>
  </si>
  <si>
    <t>MERCYHEALTH JAVON BEA HOSPITAL -SNF</t>
  </si>
  <si>
    <t>JENNINGS TERRACE</t>
  </si>
  <si>
    <t>ALL AMERICAN NURSING HOME</t>
  </si>
  <si>
    <t>HERITAGE SQUARE</t>
  </si>
  <si>
    <t>UNION COUNTY HOSPITAL L T C</t>
  </si>
  <si>
    <t>BATAVIA REHABILITATION &amp; HEALTH CARE CENTER</t>
  </si>
  <si>
    <t>WINSTON MANOR CNV &amp; NURSING</t>
  </si>
  <si>
    <t>CRESTWOOD TERRACE</t>
  </si>
  <si>
    <t>FRANKFORT TERRACE</t>
  </si>
  <si>
    <t>JOLIET TERRACE</t>
  </si>
  <si>
    <t>APERION CARE LITCHFIELD</t>
  </si>
  <si>
    <t>NORTH AURORA CARE CENTER</t>
  </si>
  <si>
    <t>SHARON HEALTH CARE PINES</t>
  </si>
  <si>
    <t>FAIRHAVEN CHRISTIAN RET CENTER</t>
  </si>
  <si>
    <t>ASPEN REHAB &amp;  HEALTH CARE</t>
  </si>
  <si>
    <t>WEST CHICAGO TERRACE</t>
  </si>
  <si>
    <t>ROCK RIVER GARDENS</t>
  </si>
  <si>
    <t>BIG MEADOWS</t>
  </si>
  <si>
    <t>MOUNT VERNON HEALTH CARE CENTER</t>
  </si>
  <si>
    <t>AVENUES AT SPRINGFIELD</t>
  </si>
  <si>
    <t>DECATUR REHAB &amp; HEALTH CARE CT</t>
  </si>
  <si>
    <t>SHARON HEALTH CARE WILLOWS</t>
  </si>
  <si>
    <t>MARYVILLE</t>
  </si>
  <si>
    <t>RIVERWOODS</t>
  </si>
  <si>
    <t>ROLLING MEADOWS</t>
  </si>
  <si>
    <t>MARION</t>
  </si>
  <si>
    <t>DECATUR</t>
  </si>
  <si>
    <t>ROANOKE</t>
  </si>
  <si>
    <t>GENEVA</t>
  </si>
  <si>
    <t>GREENVILLE</t>
  </si>
  <si>
    <t>COLLINSVILLE</t>
  </si>
  <si>
    <t>WINFIELD</t>
  </si>
  <si>
    <t>AUBURN</t>
  </si>
  <si>
    <t>PEORIA</t>
  </si>
  <si>
    <t>JONESBORO</t>
  </si>
  <si>
    <t>MONTICELLO</t>
  </si>
  <si>
    <t>NASHVILLE</t>
  </si>
  <si>
    <t>BENTON</t>
  </si>
  <si>
    <t>SALEM</t>
  </si>
  <si>
    <t>MARSHALL</t>
  </si>
  <si>
    <t>WHITE HALL</t>
  </si>
  <si>
    <t>JACKSONVILLE</t>
  </si>
  <si>
    <t>HARRISBURG</t>
  </si>
  <si>
    <t>GLENWOOD</t>
  </si>
  <si>
    <t>CLINTON</t>
  </si>
  <si>
    <t>CHARLESTON</t>
  </si>
  <si>
    <t>DANVILLE</t>
  </si>
  <si>
    <t>EUREKA</t>
  </si>
  <si>
    <t>FAIRFIELD</t>
  </si>
  <si>
    <t>STOCKTON</t>
  </si>
  <si>
    <t>ALHAMBRA</t>
  </si>
  <si>
    <t>ROSEVILLE</t>
  </si>
  <si>
    <t>SPRING VALLEY</t>
  </si>
  <si>
    <t>NEWMAN</t>
  </si>
  <si>
    <t>HIGHLAND</t>
  </si>
  <si>
    <t>BURBANK</t>
  </si>
  <si>
    <t>AURORA</t>
  </si>
  <si>
    <t>STERLING</t>
  </si>
  <si>
    <t>MORRISON</t>
  </si>
  <si>
    <t>CARBONDALE</t>
  </si>
  <si>
    <t>BRIGHTON</t>
  </si>
  <si>
    <t>SPRINGFIELD</t>
  </si>
  <si>
    <t>CHESTER</t>
  </si>
  <si>
    <t>PLAINFIELD</t>
  </si>
  <si>
    <t>ENFIELD</t>
  </si>
  <si>
    <t>FARMINGTON</t>
  </si>
  <si>
    <t>WILMINGTON</t>
  </si>
  <si>
    <t>WASHINGTON</t>
  </si>
  <si>
    <t>INVERNESS</t>
  </si>
  <si>
    <t>QUINCY</t>
  </si>
  <si>
    <t>FORSYTH</t>
  </si>
  <si>
    <t>SPARTA</t>
  </si>
  <si>
    <t>WOODSTOCK</t>
  </si>
  <si>
    <t>CANTON</t>
  </si>
  <si>
    <t>ELGIN</t>
  </si>
  <si>
    <t>DU QUOIN</t>
  </si>
  <si>
    <t>EVANSTON</t>
  </si>
  <si>
    <t>GALESBURG</t>
  </si>
  <si>
    <t>BLOOMINGTON</t>
  </si>
  <si>
    <t>MACOMB</t>
  </si>
  <si>
    <t>MOUNT MORRIS</t>
  </si>
  <si>
    <t>MOLINE</t>
  </si>
  <si>
    <t>JOLIET</t>
  </si>
  <si>
    <t>NORMAL</t>
  </si>
  <si>
    <t>KANKAKEE</t>
  </si>
  <si>
    <t>PERU</t>
  </si>
  <si>
    <t>NAPERVILLE</t>
  </si>
  <si>
    <t>WHEATON</t>
  </si>
  <si>
    <t>CHILLICOTHE</t>
  </si>
  <si>
    <t>STREATOR</t>
  </si>
  <si>
    <t>BERWYN</t>
  </si>
  <si>
    <t>OAK LAWN</t>
  </si>
  <si>
    <t>BELLEVILLE</t>
  </si>
  <si>
    <t>ELMHURST</t>
  </si>
  <si>
    <t>ALTON</t>
  </si>
  <si>
    <t>CHICAGO</t>
  </si>
  <si>
    <t>OLNEY</t>
  </si>
  <si>
    <t>ROCKFORD</t>
  </si>
  <si>
    <t>MENDOTA</t>
  </si>
  <si>
    <t>NORTHBROOK</t>
  </si>
  <si>
    <t>HARVEY</t>
  </si>
  <si>
    <t>CHICAGO HEIGHTS</t>
  </si>
  <si>
    <t>MORTON GROVE</t>
  </si>
  <si>
    <t>ARLINGTON HTS</t>
  </si>
  <si>
    <t>FRANKLIN GROVE</t>
  </si>
  <si>
    <t>BRIDGEVIEW</t>
  </si>
  <si>
    <t>WESTMONT</t>
  </si>
  <si>
    <t>HAZEL CREST</t>
  </si>
  <si>
    <t>FREEPORT</t>
  </si>
  <si>
    <t>NILES</t>
  </si>
  <si>
    <t>PEORIA HEIGHTS</t>
  </si>
  <si>
    <t>HINSDALE</t>
  </si>
  <si>
    <t>MORTON</t>
  </si>
  <si>
    <t>EFFINGHAM</t>
  </si>
  <si>
    <t>CRYSTAL LAKE</t>
  </si>
  <si>
    <t>DEKALB</t>
  </si>
  <si>
    <t>EAST PEORIA</t>
  </si>
  <si>
    <t>PANA</t>
  </si>
  <si>
    <t>GLENVIEW</t>
  </si>
  <si>
    <t>EAST MOLINE</t>
  </si>
  <si>
    <t>LITCHFIELD</t>
  </si>
  <si>
    <t>PEKIN</t>
  </si>
  <si>
    <t>STAUNTON</t>
  </si>
  <si>
    <t>MARSEILLES</t>
  </si>
  <si>
    <t>LA GRANGE PARK</t>
  </si>
  <si>
    <t>RED BUD</t>
  </si>
  <si>
    <t>BELVIDERE</t>
  </si>
  <si>
    <t>EL PASO</t>
  </si>
  <si>
    <t>CARRIER MILLS</t>
  </si>
  <si>
    <t>PARK RIDGE</t>
  </si>
  <si>
    <t>NORRIDGE</t>
  </si>
  <si>
    <t>BLOOMINGDALE</t>
  </si>
  <si>
    <t>DES PLAINES</t>
  </si>
  <si>
    <t>SCHAUMBURG</t>
  </si>
  <si>
    <t>LIBERTYVILLE</t>
  </si>
  <si>
    <t>GILMAN</t>
  </si>
  <si>
    <t>URBANA</t>
  </si>
  <si>
    <t>GILLESPIE</t>
  </si>
  <si>
    <t>SULLIVAN</t>
  </si>
  <si>
    <t>MOUNT CARMEL</t>
  </si>
  <si>
    <t>ALTAMONT</t>
  </si>
  <si>
    <t>GLEN CARBON</t>
  </si>
  <si>
    <t>METROPOLIS</t>
  </si>
  <si>
    <t>ROCK ISLAND</t>
  </si>
  <si>
    <t>WATSEKA</t>
  </si>
  <si>
    <t>HOFFMAN ESTATES</t>
  </si>
  <si>
    <t>BATAVIA</t>
  </si>
  <si>
    <t>BREESE</t>
  </si>
  <si>
    <t>TOLUCA</t>
  </si>
  <si>
    <t>SHABBONA</t>
  </si>
  <si>
    <t>CASEY</t>
  </si>
  <si>
    <t>KEWANEE</t>
  </si>
  <si>
    <t>ELMWOOD PARK</t>
  </si>
  <si>
    <t>BENSENVILLE</t>
  </si>
  <si>
    <t>RICHTON PARK</t>
  </si>
  <si>
    <t>OTTAWA</t>
  </si>
  <si>
    <t>LINCOLN</t>
  </si>
  <si>
    <t>SAINT CHARLES</t>
  </si>
  <si>
    <t>LAKE BLUFF</t>
  </si>
  <si>
    <t>PRINCETON</t>
  </si>
  <si>
    <t>SAVOY</t>
  </si>
  <si>
    <t>BYRON</t>
  </si>
  <si>
    <t>SHELBYVILLE</t>
  </si>
  <si>
    <t>TOULON</t>
  </si>
  <si>
    <t>ZION</t>
  </si>
  <si>
    <t>WATERLOO</t>
  </si>
  <si>
    <t>PAXTON</t>
  </si>
  <si>
    <t>DWIGHT</t>
  </si>
  <si>
    <t>MCHENRY</t>
  </si>
  <si>
    <t>CARLINVILLE</t>
  </si>
  <si>
    <t>OAK BROOK</t>
  </si>
  <si>
    <t>MUNDELEIN</t>
  </si>
  <si>
    <t>GENESEO</t>
  </si>
  <si>
    <t>JERSEYVILLE</t>
  </si>
  <si>
    <t>PARIS</t>
  </si>
  <si>
    <t>SKOKIE</t>
  </si>
  <si>
    <t>HOOPESTON</t>
  </si>
  <si>
    <t>OREGON</t>
  </si>
  <si>
    <t>NOKOMIS</t>
  </si>
  <si>
    <t>MATTOON</t>
  </si>
  <si>
    <t>HILLSBORO</t>
  </si>
  <si>
    <t>RUSHVILLE</t>
  </si>
  <si>
    <t>PIPER CITY</t>
  </si>
  <si>
    <t>DURAND</t>
  </si>
  <si>
    <t>VANDALIA</t>
  </si>
  <si>
    <t>TAYLORVILLE</t>
  </si>
  <si>
    <t>LOMBARD</t>
  </si>
  <si>
    <t>FREEBURG</t>
  </si>
  <si>
    <t>MOUNT VERNON</t>
  </si>
  <si>
    <t>MASCOUTAH</t>
  </si>
  <si>
    <t>MELROSE PARK</t>
  </si>
  <si>
    <t>BOURBONNAIS</t>
  </si>
  <si>
    <t>BEECHER</t>
  </si>
  <si>
    <t>MOUNT ZION</t>
  </si>
  <si>
    <t>PROPHETSTOWN</t>
  </si>
  <si>
    <t>BARRINGTON</t>
  </si>
  <si>
    <t>LEBANON</t>
  </si>
  <si>
    <t>CAHOKIA</t>
  </si>
  <si>
    <t>CASEYVILLE</t>
  </si>
  <si>
    <t>METAMORA</t>
  </si>
  <si>
    <t>AVISTON</t>
  </si>
  <si>
    <t>LINDENHURST</t>
  </si>
  <si>
    <t>HENRY</t>
  </si>
  <si>
    <t>CAROL STREAM</t>
  </si>
  <si>
    <t>PALOS HEIGHTS</t>
  </si>
  <si>
    <t>SOUTH HOLLAND</t>
  </si>
  <si>
    <t>YORKVILLE</t>
  </si>
  <si>
    <t>CRETE</t>
  </si>
  <si>
    <t>WILLOWBROOK</t>
  </si>
  <si>
    <t>MASON CITY</t>
  </si>
  <si>
    <t>SWANSEA</t>
  </si>
  <si>
    <t>WAUKEGAN</t>
  </si>
  <si>
    <t>MORRIS</t>
  </si>
  <si>
    <t>FLORA</t>
  </si>
  <si>
    <t>CHICAGO RIDGE</t>
  </si>
  <si>
    <t>ODIN</t>
  </si>
  <si>
    <t>PALOS HILLS</t>
  </si>
  <si>
    <t>WOOD RIVER</t>
  </si>
  <si>
    <t>GODFREY</t>
  </si>
  <si>
    <t>DOWNERS GROVE</t>
  </si>
  <si>
    <t>PALATINE</t>
  </si>
  <si>
    <t>WESTCHESTER</t>
  </si>
  <si>
    <t>WEST FRANKFORT</t>
  </si>
  <si>
    <t>CENTRALIA</t>
  </si>
  <si>
    <t>CRESTWOOD</t>
  </si>
  <si>
    <t>HOMEWOOD</t>
  </si>
  <si>
    <t>ELK GROVE VILLAGE</t>
  </si>
  <si>
    <t>KNOXVILLE</t>
  </si>
  <si>
    <t>STREAMWOOD</t>
  </si>
  <si>
    <t>SOUTH BELOIT</t>
  </si>
  <si>
    <t>SILVIS</t>
  </si>
  <si>
    <t>DEERFIELD</t>
  </si>
  <si>
    <t>GIFFORD</t>
  </si>
  <si>
    <t>BOLINGBROOK</t>
  </si>
  <si>
    <t>SANDWICH</t>
  </si>
  <si>
    <t>MOMENCE</t>
  </si>
  <si>
    <t>COLUMBIA</t>
  </si>
  <si>
    <t>SHERMAN</t>
  </si>
  <si>
    <t>WHEELING</t>
  </si>
  <si>
    <t>CAMP POINT</t>
  </si>
  <si>
    <t>POLO</t>
  </si>
  <si>
    <t>CARLYLE</t>
  </si>
  <si>
    <t>EVERGREEN PARK</t>
  </si>
  <si>
    <t>BURNHAM</t>
  </si>
  <si>
    <t>CICERO</t>
  </si>
  <si>
    <t>LA GRANGE</t>
  </si>
  <si>
    <t>MINONK</t>
  </si>
  <si>
    <t>ITASCA</t>
  </si>
  <si>
    <t>ROSICLARE</t>
  </si>
  <si>
    <t>ROBINSON</t>
  </si>
  <si>
    <t>MOUNT CARROLL</t>
  </si>
  <si>
    <t>HAVANA</t>
  </si>
  <si>
    <t>MATTESON</t>
  </si>
  <si>
    <t>VIRDEN</t>
  </si>
  <si>
    <t>INDIAN HEAD PARK</t>
  </si>
  <si>
    <t>LINCOLNWOOD</t>
  </si>
  <si>
    <t>FAIRBURY</t>
  </si>
  <si>
    <t>SOUTH ELGIN</t>
  </si>
  <si>
    <t>DOLTON</t>
  </si>
  <si>
    <t>NEWTON</t>
  </si>
  <si>
    <t>LAKE ZURICH</t>
  </si>
  <si>
    <t>BUFFALO GROVE</t>
  </si>
  <si>
    <t>MOUNT STERLING</t>
  </si>
  <si>
    <t>BROOKFIELD</t>
  </si>
  <si>
    <t>WEST CHICAGO</t>
  </si>
  <si>
    <t>PITTSFIELD</t>
  </si>
  <si>
    <t>FLANAGAN</t>
  </si>
  <si>
    <t>EDWARDSVILLE</t>
  </si>
  <si>
    <t>GRANITE CITY</t>
  </si>
  <si>
    <t>PROSPECT HEIGHTS</t>
  </si>
  <si>
    <t>ST ELMO</t>
  </si>
  <si>
    <t>HICKORY HILLS</t>
  </si>
  <si>
    <t>LONG GROVE</t>
  </si>
  <si>
    <t>LANSING</t>
  </si>
  <si>
    <t>VIENNA</t>
  </si>
  <si>
    <t>ALEDO</t>
  </si>
  <si>
    <t>WAUCONDA</t>
  </si>
  <si>
    <t>ELDORADO</t>
  </si>
  <si>
    <t>SOUTH CHICAGO HEIGHT</t>
  </si>
  <si>
    <t>ORLAND PARK</t>
  </si>
  <si>
    <t>LEMONT</t>
  </si>
  <si>
    <t>DIXON</t>
  </si>
  <si>
    <t>HARDIN</t>
  </si>
  <si>
    <t>GIBSON CITY</t>
  </si>
  <si>
    <t>COBDEN</t>
  </si>
  <si>
    <t>HIGHLAND PARK</t>
  </si>
  <si>
    <t>PONTIAC</t>
  </si>
  <si>
    <t>WILMETTE</t>
  </si>
  <si>
    <t>HIGHWOOD</t>
  </si>
  <si>
    <t>HILLSIDE</t>
  </si>
  <si>
    <t>MIDLOTHIAN</t>
  </si>
  <si>
    <t>BEMENT</t>
  </si>
  <si>
    <t>BEARDSTOWN</t>
  </si>
  <si>
    <t>DANFORTH</t>
  </si>
  <si>
    <t>NORTHLAKE</t>
  </si>
  <si>
    <t>MCLEANSBORO</t>
  </si>
  <si>
    <t>COUNTRY CLUB HILLS</t>
  </si>
  <si>
    <t>FOREST PARK</t>
  </si>
  <si>
    <t>ROCHELLE</t>
  </si>
  <si>
    <t>ST CHARLES</t>
  </si>
  <si>
    <t>LAKE FOREST</t>
  </si>
  <si>
    <t>COULTERVILLE</t>
  </si>
  <si>
    <t>ANNA</t>
  </si>
  <si>
    <t>HARVARD</t>
  </si>
  <si>
    <t>CHAMPAIGN</t>
  </si>
  <si>
    <t>CARMI</t>
  </si>
  <si>
    <t>NEW BADEN</t>
  </si>
  <si>
    <t>LINCOLNSHIRE</t>
  </si>
  <si>
    <t>NEOGA</t>
  </si>
  <si>
    <t>OSWEGO</t>
  </si>
  <si>
    <t>HERRIN</t>
  </si>
  <si>
    <t>CHRISMAN</t>
  </si>
  <si>
    <t>PRAIRIE CITY</t>
  </si>
  <si>
    <t>MOUNT PULASKI</t>
  </si>
  <si>
    <t>ENERGY</t>
  </si>
  <si>
    <t>ARCOLA</t>
  </si>
  <si>
    <t>BARRY</t>
  </si>
  <si>
    <t>RIDGWAY</t>
  </si>
  <si>
    <t>MONMOUTH</t>
  </si>
  <si>
    <t>LISLE</t>
  </si>
  <si>
    <t>WALNUT</t>
  </si>
  <si>
    <t>ROSELLE</t>
  </si>
  <si>
    <t>PETERSBURG</t>
  </si>
  <si>
    <t>LOVES PARK</t>
  </si>
  <si>
    <t>STICKNEY</t>
  </si>
  <si>
    <t>CLIFTON</t>
  </si>
  <si>
    <t>TUSCOLA</t>
  </si>
  <si>
    <t>BURR RIDGE</t>
  </si>
  <si>
    <t>OBLONG</t>
  </si>
  <si>
    <t>VIRGINIA</t>
  </si>
  <si>
    <t>STRONGHURST</t>
  </si>
  <si>
    <t>FARMER CITY</t>
  </si>
  <si>
    <t>WINCHESTER</t>
  </si>
  <si>
    <t>GOLDEN</t>
  </si>
  <si>
    <t>BRADLEY</t>
  </si>
  <si>
    <t>GREENUP</t>
  </si>
  <si>
    <t>LENA</t>
  </si>
  <si>
    <t>GRAYVILLE</t>
  </si>
  <si>
    <t>LACON</t>
  </si>
  <si>
    <t>BARTLETT</t>
  </si>
  <si>
    <t>MARENGO</t>
  </si>
  <si>
    <t>ROUND LAKE BEACH</t>
  </si>
  <si>
    <t>GALENA</t>
  </si>
  <si>
    <t>HANOVER PARK</t>
  </si>
  <si>
    <t>SHOREWOOD</t>
  </si>
  <si>
    <t>ROCK FALLS</t>
  </si>
  <si>
    <t>MOWEAQUA</t>
  </si>
  <si>
    <t>NORTH AURORA</t>
  </si>
  <si>
    <t>PINCKNEYVILLE</t>
  </si>
  <si>
    <t>HOMER GLEN</t>
  </si>
  <si>
    <t>ARLINGTON HEIGHTS</t>
  </si>
  <si>
    <t>HUNTLEY</t>
  </si>
  <si>
    <t>SMITHTON</t>
  </si>
  <si>
    <t>FRANKFORT</t>
  </si>
  <si>
    <t>SAVANNA</t>
  </si>
  <si>
    <t>Franklin</t>
  </si>
  <si>
    <t>Jackson</t>
  </si>
  <si>
    <t>Jefferson</t>
  </si>
  <si>
    <t>Montgomery</t>
  </si>
  <si>
    <t>Marshall</t>
  </si>
  <si>
    <t>Morgan</t>
  </si>
  <si>
    <t>Perry</t>
  </si>
  <si>
    <t>Madison</t>
  </si>
  <si>
    <t>Macon</t>
  </si>
  <si>
    <t>Calhoun</t>
  </si>
  <si>
    <t>Washington</t>
  </si>
  <si>
    <t>Clay</t>
  </si>
  <si>
    <t>Randolph</t>
  </si>
  <si>
    <t>Shelby</t>
  </si>
  <si>
    <t>Marion</t>
  </si>
  <si>
    <t>Fayette</t>
  </si>
  <si>
    <t>De Kalb</t>
  </si>
  <si>
    <t>St. Clair</t>
  </si>
  <si>
    <t>Lee</t>
  </si>
  <si>
    <t>Pike</t>
  </si>
  <si>
    <t>Monroe</t>
  </si>
  <si>
    <t>Henry</t>
  </si>
  <si>
    <t>Crawford</t>
  </si>
  <si>
    <t>White</t>
  </si>
  <si>
    <t>Johnson</t>
  </si>
  <si>
    <t>Greene</t>
  </si>
  <si>
    <t>Union</t>
  </si>
  <si>
    <t>Boone</t>
  </si>
  <si>
    <t>Saline</t>
  </si>
  <si>
    <t>Clark</t>
  </si>
  <si>
    <t>Carroll</t>
  </si>
  <si>
    <t>Fulton</t>
  </si>
  <si>
    <t>Logan</t>
  </si>
  <si>
    <t>Scott</t>
  </si>
  <si>
    <t>Lake</t>
  </si>
  <si>
    <t>Adams</t>
  </si>
  <si>
    <t>Douglas</t>
  </si>
  <si>
    <t>Hamilton</t>
  </si>
  <si>
    <t>Effingham</t>
  </si>
  <si>
    <t>Warren</t>
  </si>
  <si>
    <t>Wayne</t>
  </si>
  <si>
    <t>Cook</t>
  </si>
  <si>
    <t>Jasper</t>
  </si>
  <si>
    <t>Tazewell</t>
  </si>
  <si>
    <t>Kane</t>
  </si>
  <si>
    <t>Knox</t>
  </si>
  <si>
    <t>Mc Lean</t>
  </si>
  <si>
    <t>Mc Donough</t>
  </si>
  <si>
    <t>Ogle</t>
  </si>
  <si>
    <t>Rock Island</t>
  </si>
  <si>
    <t>Will</t>
  </si>
  <si>
    <t>Peoria</t>
  </si>
  <si>
    <t>Kankakee</t>
  </si>
  <si>
    <t>La Salle</t>
  </si>
  <si>
    <t>Du Page</t>
  </si>
  <si>
    <t>Richland</t>
  </si>
  <si>
    <t>Sangamon</t>
  </si>
  <si>
    <t>Winnebago</t>
  </si>
  <si>
    <t>Vermilion</t>
  </si>
  <si>
    <t>Mc Henry</t>
  </si>
  <si>
    <t>Stephenson</t>
  </si>
  <si>
    <t>Christian</t>
  </si>
  <si>
    <t>Whiteside</t>
  </si>
  <si>
    <t>Macoupin</t>
  </si>
  <si>
    <t>Woodford</t>
  </si>
  <si>
    <t>Iroquois</t>
  </si>
  <si>
    <t>Champaign</t>
  </si>
  <si>
    <t>Moultrie</t>
  </si>
  <si>
    <t>Wabash</t>
  </si>
  <si>
    <t>Massac</t>
  </si>
  <si>
    <t>Clinton</t>
  </si>
  <si>
    <t>Bureau</t>
  </si>
  <si>
    <t>Stark</t>
  </si>
  <si>
    <t>Ford</t>
  </si>
  <si>
    <t>Livingston</t>
  </si>
  <si>
    <t>Jersey</t>
  </si>
  <si>
    <t>Edgar</t>
  </si>
  <si>
    <t>Coles</t>
  </si>
  <si>
    <t>Schuyler</t>
  </si>
  <si>
    <t>Kendall</t>
  </si>
  <si>
    <t>Mason</t>
  </si>
  <si>
    <t>Grundy</t>
  </si>
  <si>
    <t>Hardin</t>
  </si>
  <si>
    <t>Brown</t>
  </si>
  <si>
    <t>Williamson</t>
  </si>
  <si>
    <t>Piatt</t>
  </si>
  <si>
    <t>Mercer</t>
  </si>
  <si>
    <t>Bond</t>
  </si>
  <si>
    <t>Cass</t>
  </si>
  <si>
    <t>Cumberland</t>
  </si>
  <si>
    <t>Gallatin</t>
  </si>
  <si>
    <t>Menard</t>
  </si>
  <si>
    <t>De Witt</t>
  </si>
  <si>
    <t>Henderson</t>
  </si>
  <si>
    <t>Jo Daviess</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</si>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</sst>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686" totalsRowShown="0" headerRowDxfId="136">
  <autoFilter ref="A1:AG686" xr:uid="{F6C3CB19-CE12-4B14-8BE9-BE2DA56924F3}"/>
  <sortState xmlns:xlrd2="http://schemas.microsoft.com/office/spreadsheetml/2017/richdata2" ref="A2:AG686">
    <sortCondition ref="A1:A686"/>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686" totalsRowShown="0" headerRowDxfId="107">
  <autoFilter ref="A1:AN686" xr:uid="{F6C3CB19-CE12-4B14-8BE9-BE2DA56924F3}"/>
  <sortState xmlns:xlrd2="http://schemas.microsoft.com/office/spreadsheetml/2017/richdata2" ref="A2:AN686">
    <sortCondition ref="A1:A686"/>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686" totalsRowShown="0" headerRowDxfId="71">
  <autoFilter ref="A1:AI686" xr:uid="{0BC5ADF1-15D4-4F74-902E-CBC634AC45F1}"/>
  <sortState xmlns:xlrd2="http://schemas.microsoft.com/office/spreadsheetml/2017/richdata2" ref="A2:AI686">
    <sortCondition ref="A1:A686"/>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985"/>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1856</v>
      </c>
      <c r="B1" s="29" t="s">
        <v>1923</v>
      </c>
      <c r="C1" s="29" t="s">
        <v>1924</v>
      </c>
      <c r="D1" s="29" t="s">
        <v>1896</v>
      </c>
      <c r="E1" s="29" t="s">
        <v>1897</v>
      </c>
      <c r="F1" s="29" t="s">
        <v>1852</v>
      </c>
      <c r="G1" s="29" t="s">
        <v>1898</v>
      </c>
      <c r="H1" s="29" t="s">
        <v>1866</v>
      </c>
      <c r="I1" s="29" t="s">
        <v>1899</v>
      </c>
      <c r="J1" s="29" t="s">
        <v>1900</v>
      </c>
      <c r="K1" s="29" t="s">
        <v>1901</v>
      </c>
      <c r="L1" s="29" t="s">
        <v>1902</v>
      </c>
      <c r="M1" s="29" t="s">
        <v>1903</v>
      </c>
      <c r="N1" s="29" t="s">
        <v>1904</v>
      </c>
      <c r="O1" s="29" t="s">
        <v>1905</v>
      </c>
      <c r="P1" s="29" t="s">
        <v>1907</v>
      </c>
      <c r="Q1" s="29" t="s">
        <v>1906</v>
      </c>
      <c r="R1" s="29" t="s">
        <v>1908</v>
      </c>
      <c r="S1" s="29" t="s">
        <v>1909</v>
      </c>
      <c r="T1" s="29" t="s">
        <v>1910</v>
      </c>
      <c r="U1" s="29" t="s">
        <v>1911</v>
      </c>
      <c r="V1" s="29" t="s">
        <v>1912</v>
      </c>
      <c r="W1" s="29" t="s">
        <v>1913</v>
      </c>
      <c r="X1" s="29" t="s">
        <v>1914</v>
      </c>
      <c r="Y1" s="29" t="s">
        <v>1915</v>
      </c>
      <c r="Z1" s="29" t="s">
        <v>1916</v>
      </c>
      <c r="AA1" s="29" t="s">
        <v>1917</v>
      </c>
      <c r="AB1" s="29" t="s">
        <v>1918</v>
      </c>
      <c r="AC1" s="29" t="s">
        <v>1919</v>
      </c>
      <c r="AD1" s="29" t="s">
        <v>1920</v>
      </c>
      <c r="AE1" s="29" t="s">
        <v>1921</v>
      </c>
      <c r="AF1" s="29" t="s">
        <v>1922</v>
      </c>
      <c r="AG1" s="31" t="s">
        <v>1850</v>
      </c>
    </row>
    <row r="2" spans="1:34" x14ac:dyDescent="0.25">
      <c r="A2" t="s">
        <v>1812</v>
      </c>
      <c r="B2" t="s">
        <v>1240</v>
      </c>
      <c r="C2" t="s">
        <v>1670</v>
      </c>
      <c r="D2" t="s">
        <v>1758</v>
      </c>
      <c r="E2" s="32">
        <v>55.577777777777776</v>
      </c>
      <c r="F2" s="32">
        <v>2.6901239504198324</v>
      </c>
      <c r="G2" s="32">
        <v>2.5877648940423832</v>
      </c>
      <c r="H2" s="32">
        <v>0.69907037185125964</v>
      </c>
      <c r="I2" s="32">
        <v>0.59671131547381051</v>
      </c>
      <c r="J2" s="32">
        <v>149.51111111111112</v>
      </c>
      <c r="K2" s="32">
        <v>143.82222222222222</v>
      </c>
      <c r="L2" s="32">
        <v>38.852777777777781</v>
      </c>
      <c r="M2" s="32">
        <v>33.163888888888891</v>
      </c>
      <c r="N2" s="32">
        <v>0</v>
      </c>
      <c r="O2" s="32">
        <v>5.6888888888888891</v>
      </c>
      <c r="P2" s="32">
        <v>29.155555555555555</v>
      </c>
      <c r="Q2" s="32">
        <v>29.155555555555555</v>
      </c>
      <c r="R2" s="32">
        <v>0</v>
      </c>
      <c r="S2" s="32">
        <v>81.50277777777778</v>
      </c>
      <c r="T2" s="32">
        <v>81.50277777777778</v>
      </c>
      <c r="U2" s="32">
        <v>0</v>
      </c>
      <c r="V2" s="32">
        <v>0</v>
      </c>
      <c r="W2" s="32">
        <v>3.4249999999999998</v>
      </c>
      <c r="X2" s="32">
        <v>0</v>
      </c>
      <c r="Y2" s="32">
        <v>0</v>
      </c>
      <c r="Z2" s="32">
        <v>0</v>
      </c>
      <c r="AA2" s="32">
        <v>0</v>
      </c>
      <c r="AB2" s="32">
        <v>0</v>
      </c>
      <c r="AC2" s="32">
        <v>3.4249999999999998</v>
      </c>
      <c r="AD2" s="32">
        <v>0</v>
      </c>
      <c r="AE2" s="32">
        <v>0</v>
      </c>
      <c r="AF2" t="s">
        <v>552</v>
      </c>
      <c r="AG2">
        <v>5</v>
      </c>
      <c r="AH2"/>
    </row>
    <row r="3" spans="1:34" x14ac:dyDescent="0.25">
      <c r="A3" t="s">
        <v>1812</v>
      </c>
      <c r="B3" t="s">
        <v>970</v>
      </c>
      <c r="C3" t="s">
        <v>1467</v>
      </c>
      <c r="D3" t="s">
        <v>1745</v>
      </c>
      <c r="E3" s="32">
        <v>102.05555555555556</v>
      </c>
      <c r="F3" s="32">
        <v>3.2998933043004901</v>
      </c>
      <c r="G3" s="32">
        <v>3.1337800762112145</v>
      </c>
      <c r="H3" s="32">
        <v>0.8516080566140446</v>
      </c>
      <c r="I3" s="32">
        <v>0.68549482852476873</v>
      </c>
      <c r="J3" s="32">
        <v>336.77244444444449</v>
      </c>
      <c r="K3" s="32">
        <v>319.81966666666671</v>
      </c>
      <c r="L3" s="32">
        <v>86.911333333333332</v>
      </c>
      <c r="M3" s="32">
        <v>69.958555555555563</v>
      </c>
      <c r="N3" s="32">
        <v>11.619444444444444</v>
      </c>
      <c r="O3" s="32">
        <v>5.333333333333333</v>
      </c>
      <c r="P3" s="32">
        <v>69.088111111111118</v>
      </c>
      <c r="Q3" s="32">
        <v>69.088111111111118</v>
      </c>
      <c r="R3" s="32">
        <v>0</v>
      </c>
      <c r="S3" s="32">
        <v>180.77300000000002</v>
      </c>
      <c r="T3" s="32">
        <v>180.77300000000002</v>
      </c>
      <c r="U3" s="32">
        <v>0</v>
      </c>
      <c r="V3" s="32">
        <v>0</v>
      </c>
      <c r="W3" s="32">
        <v>7.9588888888888896</v>
      </c>
      <c r="X3" s="32">
        <v>0.10299999999999999</v>
      </c>
      <c r="Y3" s="32">
        <v>0</v>
      </c>
      <c r="Z3" s="32">
        <v>0</v>
      </c>
      <c r="AA3" s="32">
        <v>3.6118888888888896</v>
      </c>
      <c r="AB3" s="32">
        <v>0</v>
      </c>
      <c r="AC3" s="32">
        <v>4.2439999999999998</v>
      </c>
      <c r="AD3" s="32">
        <v>0</v>
      </c>
      <c r="AE3" s="32">
        <v>0</v>
      </c>
      <c r="AF3" t="s">
        <v>281</v>
      </c>
      <c r="AG3">
        <v>5</v>
      </c>
      <c r="AH3"/>
    </row>
    <row r="4" spans="1:34" x14ac:dyDescent="0.25">
      <c r="A4" t="s">
        <v>1812</v>
      </c>
      <c r="B4" t="s">
        <v>879</v>
      </c>
      <c r="C4" t="s">
        <v>1465</v>
      </c>
      <c r="D4" t="s">
        <v>1747</v>
      </c>
      <c r="E4" s="32">
        <v>47.488888888888887</v>
      </c>
      <c r="F4" s="32">
        <v>3.115465605989705</v>
      </c>
      <c r="G4" s="32">
        <v>2.8346981750116989</v>
      </c>
      <c r="H4" s="32">
        <v>0.71817969115582592</v>
      </c>
      <c r="I4" s="32">
        <v>0.43741226017781937</v>
      </c>
      <c r="J4" s="32">
        <v>147.94999999999999</v>
      </c>
      <c r="K4" s="32">
        <v>134.61666666666667</v>
      </c>
      <c r="L4" s="32">
        <v>34.105555555555554</v>
      </c>
      <c r="M4" s="32">
        <v>20.772222222222222</v>
      </c>
      <c r="N4" s="32">
        <v>10.222222222222221</v>
      </c>
      <c r="O4" s="32">
        <v>3.1111111111111112</v>
      </c>
      <c r="P4" s="32">
        <v>42.038888888888884</v>
      </c>
      <c r="Q4" s="32">
        <v>42.038888888888884</v>
      </c>
      <c r="R4" s="32">
        <v>0</v>
      </c>
      <c r="S4" s="32">
        <v>71.805555555555543</v>
      </c>
      <c r="T4" s="32">
        <v>70.063888888888883</v>
      </c>
      <c r="U4" s="32">
        <v>1.7416666666666667</v>
      </c>
      <c r="V4" s="32">
        <v>0</v>
      </c>
      <c r="W4" s="32">
        <v>34.388888888888886</v>
      </c>
      <c r="X4" s="32">
        <v>1.7444444444444445</v>
      </c>
      <c r="Y4" s="32">
        <v>0</v>
      </c>
      <c r="Z4" s="32">
        <v>0</v>
      </c>
      <c r="AA4" s="32">
        <v>4.7805555555555559</v>
      </c>
      <c r="AB4" s="32">
        <v>0</v>
      </c>
      <c r="AC4" s="32">
        <v>27.863888888888887</v>
      </c>
      <c r="AD4" s="32">
        <v>0</v>
      </c>
      <c r="AE4" s="32">
        <v>0</v>
      </c>
      <c r="AF4" t="s">
        <v>190</v>
      </c>
      <c r="AG4">
        <v>5</v>
      </c>
      <c r="AH4"/>
    </row>
    <row r="5" spans="1:34" x14ac:dyDescent="0.25">
      <c r="A5" t="s">
        <v>1812</v>
      </c>
      <c r="B5" t="s">
        <v>909</v>
      </c>
      <c r="C5" t="s">
        <v>1515</v>
      </c>
      <c r="D5" t="s">
        <v>1777</v>
      </c>
      <c r="E5" s="32">
        <v>97.911111111111111</v>
      </c>
      <c r="F5" s="32">
        <v>2.5834940989559696</v>
      </c>
      <c r="G5" s="32">
        <v>2.5272072174307763</v>
      </c>
      <c r="H5" s="32">
        <v>0.3249262369496142</v>
      </c>
      <c r="I5" s="32">
        <v>0.26863935542442124</v>
      </c>
      <c r="J5" s="32">
        <v>252.95277777777781</v>
      </c>
      <c r="K5" s="32">
        <v>247.44166666666669</v>
      </c>
      <c r="L5" s="32">
        <v>31.81388888888889</v>
      </c>
      <c r="M5" s="32">
        <v>26.302777777777777</v>
      </c>
      <c r="N5" s="32">
        <v>0</v>
      </c>
      <c r="O5" s="32">
        <v>5.5111111111111111</v>
      </c>
      <c r="P5" s="32">
        <v>77.536111111111126</v>
      </c>
      <c r="Q5" s="32">
        <v>77.536111111111126</v>
      </c>
      <c r="R5" s="32">
        <v>0</v>
      </c>
      <c r="S5" s="32">
        <v>143.60277777777779</v>
      </c>
      <c r="T5" s="32">
        <v>128.04444444444445</v>
      </c>
      <c r="U5" s="32">
        <v>15.558333333333334</v>
      </c>
      <c r="V5" s="32">
        <v>0</v>
      </c>
      <c r="W5" s="32">
        <v>32.1</v>
      </c>
      <c r="X5" s="32">
        <v>0.18888888888888888</v>
      </c>
      <c r="Y5" s="32">
        <v>0</v>
      </c>
      <c r="Z5" s="32">
        <v>0</v>
      </c>
      <c r="AA5" s="32">
        <v>1.5805555555555555</v>
      </c>
      <c r="AB5" s="32">
        <v>0</v>
      </c>
      <c r="AC5" s="32">
        <v>30.330555555555556</v>
      </c>
      <c r="AD5" s="32">
        <v>0</v>
      </c>
      <c r="AE5" s="32">
        <v>0</v>
      </c>
      <c r="AF5" t="s">
        <v>220</v>
      </c>
      <c r="AG5">
        <v>5</v>
      </c>
      <c r="AH5"/>
    </row>
    <row r="6" spans="1:34" x14ac:dyDescent="0.25">
      <c r="A6" t="s">
        <v>1812</v>
      </c>
      <c r="B6" t="s">
        <v>741</v>
      </c>
      <c r="C6" t="s">
        <v>1395</v>
      </c>
      <c r="D6" t="s">
        <v>1762</v>
      </c>
      <c r="E6" s="32">
        <v>87.211111111111109</v>
      </c>
      <c r="F6" s="32">
        <v>2.6867129570645942</v>
      </c>
      <c r="G6" s="32">
        <v>2.5909045738310614</v>
      </c>
      <c r="H6" s="32">
        <v>0.62052490763154544</v>
      </c>
      <c r="I6" s="32">
        <v>0.52471652439801253</v>
      </c>
      <c r="J6" s="32">
        <v>234.31122222222223</v>
      </c>
      <c r="K6" s="32">
        <v>225.95566666666667</v>
      </c>
      <c r="L6" s="32">
        <v>54.116666666666667</v>
      </c>
      <c r="M6" s="32">
        <v>45.761111111111113</v>
      </c>
      <c r="N6" s="32">
        <v>5.6888888888888891</v>
      </c>
      <c r="O6" s="32">
        <v>2.6666666666666665</v>
      </c>
      <c r="P6" s="32">
        <v>18.477777777777778</v>
      </c>
      <c r="Q6" s="32">
        <v>18.477777777777778</v>
      </c>
      <c r="R6" s="32">
        <v>0</v>
      </c>
      <c r="S6" s="32">
        <v>161.71677777777776</v>
      </c>
      <c r="T6" s="32">
        <v>154.42788888888887</v>
      </c>
      <c r="U6" s="32">
        <v>7.2888888888888888</v>
      </c>
      <c r="V6" s="32">
        <v>0</v>
      </c>
      <c r="W6" s="32">
        <v>14.291777777777774</v>
      </c>
      <c r="X6" s="32">
        <v>0.18888888888888888</v>
      </c>
      <c r="Y6" s="32">
        <v>0</v>
      </c>
      <c r="Z6" s="32">
        <v>0</v>
      </c>
      <c r="AA6" s="32">
        <v>2.2972222222222221</v>
      </c>
      <c r="AB6" s="32">
        <v>0</v>
      </c>
      <c r="AC6" s="32">
        <v>11.805666666666664</v>
      </c>
      <c r="AD6" s="32">
        <v>0</v>
      </c>
      <c r="AE6" s="32">
        <v>0</v>
      </c>
      <c r="AF6" t="s">
        <v>52</v>
      </c>
      <c r="AG6">
        <v>5</v>
      </c>
      <c r="AH6"/>
    </row>
    <row r="7" spans="1:34" x14ac:dyDescent="0.25">
      <c r="A7" t="s">
        <v>1812</v>
      </c>
      <c r="B7" t="s">
        <v>702</v>
      </c>
      <c r="C7" t="s">
        <v>1382</v>
      </c>
      <c r="D7" t="s">
        <v>1755</v>
      </c>
      <c r="E7" s="32">
        <v>102.93333333333334</v>
      </c>
      <c r="F7" s="32">
        <v>3.3028659326424865</v>
      </c>
      <c r="G7" s="32">
        <v>3.1646966753022454</v>
      </c>
      <c r="H7" s="32">
        <v>0.67006692573402404</v>
      </c>
      <c r="I7" s="32">
        <v>0.53189766839378239</v>
      </c>
      <c r="J7" s="32">
        <v>339.97499999999997</v>
      </c>
      <c r="K7" s="32">
        <v>325.75277777777779</v>
      </c>
      <c r="L7" s="32">
        <v>68.972222222222214</v>
      </c>
      <c r="M7" s="32">
        <v>54.75</v>
      </c>
      <c r="N7" s="32">
        <v>8.5333333333333332</v>
      </c>
      <c r="O7" s="32">
        <v>5.6888888888888891</v>
      </c>
      <c r="P7" s="32">
        <v>72.75</v>
      </c>
      <c r="Q7" s="32">
        <v>72.75</v>
      </c>
      <c r="R7" s="32">
        <v>0</v>
      </c>
      <c r="S7" s="32">
        <v>198.25277777777779</v>
      </c>
      <c r="T7" s="32">
        <v>197.54444444444445</v>
      </c>
      <c r="U7" s="32">
        <v>0.70833333333333337</v>
      </c>
      <c r="V7" s="32">
        <v>0</v>
      </c>
      <c r="W7" s="32">
        <v>16.824999999999999</v>
      </c>
      <c r="X7" s="32">
        <v>1.0444444444444445</v>
      </c>
      <c r="Y7" s="32">
        <v>0</v>
      </c>
      <c r="Z7" s="32">
        <v>0</v>
      </c>
      <c r="AA7" s="32">
        <v>1.95</v>
      </c>
      <c r="AB7" s="32">
        <v>0</v>
      </c>
      <c r="AC7" s="32">
        <v>13.830555555555556</v>
      </c>
      <c r="AD7" s="32">
        <v>0</v>
      </c>
      <c r="AE7" s="32">
        <v>0</v>
      </c>
      <c r="AF7" t="s">
        <v>13</v>
      </c>
      <c r="AG7">
        <v>5</v>
      </c>
      <c r="AH7"/>
    </row>
    <row r="8" spans="1:34" x14ac:dyDescent="0.25">
      <c r="A8" t="s">
        <v>1812</v>
      </c>
      <c r="B8" t="s">
        <v>1197</v>
      </c>
      <c r="C8" t="s">
        <v>1635</v>
      </c>
      <c r="D8" t="s">
        <v>1778</v>
      </c>
      <c r="E8" s="32">
        <v>77.733333333333334</v>
      </c>
      <c r="F8" s="32">
        <v>2.7757990280160092</v>
      </c>
      <c r="G8" s="32">
        <v>2.6947884505431676</v>
      </c>
      <c r="H8" s="32">
        <v>0.48627787307032594</v>
      </c>
      <c r="I8" s="32">
        <v>0.40526729559748437</v>
      </c>
      <c r="J8" s="32">
        <v>215.77211111111112</v>
      </c>
      <c r="K8" s="32">
        <v>209.4748888888889</v>
      </c>
      <c r="L8" s="32">
        <v>37.800000000000004</v>
      </c>
      <c r="M8" s="32">
        <v>31.502777777777784</v>
      </c>
      <c r="N8" s="32">
        <v>1.1722222222222223</v>
      </c>
      <c r="O8" s="32">
        <v>5.125</v>
      </c>
      <c r="P8" s="32">
        <v>36.777777777777779</v>
      </c>
      <c r="Q8" s="32">
        <v>36.777777777777779</v>
      </c>
      <c r="R8" s="32">
        <v>0</v>
      </c>
      <c r="S8" s="32">
        <v>141.19433333333333</v>
      </c>
      <c r="T8" s="32">
        <v>140.23933333333332</v>
      </c>
      <c r="U8" s="32">
        <v>0.95500000000000007</v>
      </c>
      <c r="V8" s="32">
        <v>0</v>
      </c>
      <c r="W8" s="32">
        <v>8.3000000000000007</v>
      </c>
      <c r="X8" s="32">
        <v>2.036111111111111</v>
      </c>
      <c r="Y8" s="32">
        <v>0</v>
      </c>
      <c r="Z8" s="32">
        <v>0</v>
      </c>
      <c r="AA8" s="32">
        <v>6.2638888888888893</v>
      </c>
      <c r="AB8" s="32">
        <v>0</v>
      </c>
      <c r="AC8" s="32">
        <v>0</v>
      </c>
      <c r="AD8" s="32">
        <v>0</v>
      </c>
      <c r="AE8" s="32">
        <v>0</v>
      </c>
      <c r="AF8" t="s">
        <v>509</v>
      </c>
      <c r="AG8">
        <v>5</v>
      </c>
      <c r="AH8"/>
    </row>
    <row r="9" spans="1:34" x14ac:dyDescent="0.25">
      <c r="A9" t="s">
        <v>1812</v>
      </c>
      <c r="B9" t="s">
        <v>837</v>
      </c>
      <c r="C9" t="s">
        <v>1515</v>
      </c>
      <c r="D9" t="s">
        <v>1777</v>
      </c>
      <c r="E9" s="32">
        <v>60.488888888888887</v>
      </c>
      <c r="F9" s="32">
        <v>2.3753453343130051</v>
      </c>
      <c r="G9" s="32">
        <v>2.2710102865540045</v>
      </c>
      <c r="H9" s="32">
        <v>0.42742101396032334</v>
      </c>
      <c r="I9" s="32">
        <v>0.32308596620132257</v>
      </c>
      <c r="J9" s="32">
        <v>143.68199999999999</v>
      </c>
      <c r="K9" s="32">
        <v>137.37088888888889</v>
      </c>
      <c r="L9" s="32">
        <v>25.854222222222223</v>
      </c>
      <c r="M9" s="32">
        <v>19.543111111111113</v>
      </c>
      <c r="N9" s="32">
        <v>5.333333333333333</v>
      </c>
      <c r="O9" s="32">
        <v>0.97777777777777775</v>
      </c>
      <c r="P9" s="32">
        <v>42.06666666666667</v>
      </c>
      <c r="Q9" s="32">
        <v>42.06666666666667</v>
      </c>
      <c r="R9" s="32">
        <v>0</v>
      </c>
      <c r="S9" s="32">
        <v>75.761111111111092</v>
      </c>
      <c r="T9" s="32">
        <v>70.533333333333317</v>
      </c>
      <c r="U9" s="32">
        <v>5.2277777777777779</v>
      </c>
      <c r="V9" s="32">
        <v>0</v>
      </c>
      <c r="W9" s="32">
        <v>20.216666666666669</v>
      </c>
      <c r="X9" s="32">
        <v>1.3333333333333333</v>
      </c>
      <c r="Y9" s="32">
        <v>0</v>
      </c>
      <c r="Z9" s="32">
        <v>0</v>
      </c>
      <c r="AA9" s="32">
        <v>1.6055555555555556</v>
      </c>
      <c r="AB9" s="32">
        <v>0</v>
      </c>
      <c r="AC9" s="32">
        <v>17.277777777777779</v>
      </c>
      <c r="AD9" s="32">
        <v>0</v>
      </c>
      <c r="AE9" s="32">
        <v>0</v>
      </c>
      <c r="AF9" t="s">
        <v>148</v>
      </c>
      <c r="AG9">
        <v>5</v>
      </c>
      <c r="AH9"/>
    </row>
    <row r="10" spans="1:34" x14ac:dyDescent="0.25">
      <c r="A10" t="s">
        <v>1812</v>
      </c>
      <c r="B10" t="s">
        <v>999</v>
      </c>
      <c r="C10" t="s">
        <v>1587</v>
      </c>
      <c r="D10" t="s">
        <v>1745</v>
      </c>
      <c r="E10" s="32">
        <v>64.566666666666663</v>
      </c>
      <c r="F10" s="32">
        <v>4.6796334537945263</v>
      </c>
      <c r="G10" s="32">
        <v>4.3986577181208046</v>
      </c>
      <c r="H10" s="32">
        <v>1.2971381861985884</v>
      </c>
      <c r="I10" s="32">
        <v>1.0175391498881428</v>
      </c>
      <c r="J10" s="32">
        <v>302.14833333333326</v>
      </c>
      <c r="K10" s="32">
        <v>284.0066666666666</v>
      </c>
      <c r="L10" s="32">
        <v>83.751888888888857</v>
      </c>
      <c r="M10" s="32">
        <v>65.69911111111108</v>
      </c>
      <c r="N10" s="32">
        <v>12.508333333333333</v>
      </c>
      <c r="O10" s="32">
        <v>5.5444444444444443</v>
      </c>
      <c r="P10" s="32">
        <v>31.024999999999999</v>
      </c>
      <c r="Q10" s="32">
        <v>30.93611111111111</v>
      </c>
      <c r="R10" s="32">
        <v>8.8888888888888892E-2</v>
      </c>
      <c r="S10" s="32">
        <v>187.37144444444442</v>
      </c>
      <c r="T10" s="32">
        <v>187.37144444444442</v>
      </c>
      <c r="U10" s="32">
        <v>0</v>
      </c>
      <c r="V10" s="32">
        <v>0</v>
      </c>
      <c r="W10" s="32">
        <v>57.397222222222219</v>
      </c>
      <c r="X10" s="32">
        <v>1.1555555555555554</v>
      </c>
      <c r="Y10" s="32">
        <v>0</v>
      </c>
      <c r="Z10" s="32">
        <v>0</v>
      </c>
      <c r="AA10" s="32">
        <v>10.030555555555555</v>
      </c>
      <c r="AB10" s="32">
        <v>0</v>
      </c>
      <c r="AC10" s="32">
        <v>46.211111111111109</v>
      </c>
      <c r="AD10" s="32">
        <v>0</v>
      </c>
      <c r="AE10" s="32">
        <v>0</v>
      </c>
      <c r="AF10" t="s">
        <v>310</v>
      </c>
      <c r="AG10">
        <v>5</v>
      </c>
      <c r="AH10"/>
    </row>
    <row r="11" spans="1:34" x14ac:dyDescent="0.25">
      <c r="A11" t="s">
        <v>1812</v>
      </c>
      <c r="B11" t="s">
        <v>1320</v>
      </c>
      <c r="C11" t="s">
        <v>1444</v>
      </c>
      <c r="D11" t="s">
        <v>1745</v>
      </c>
      <c r="E11" s="32">
        <v>32.755555555555553</v>
      </c>
      <c r="F11" s="32">
        <v>4.6914620081411122</v>
      </c>
      <c r="G11" s="32">
        <v>4.5259260515603801</v>
      </c>
      <c r="H11" s="32">
        <v>1.0628290366350068</v>
      </c>
      <c r="I11" s="32">
        <v>0.89729308005427411</v>
      </c>
      <c r="J11" s="32">
        <v>153.67144444444443</v>
      </c>
      <c r="K11" s="32">
        <v>148.24922222222222</v>
      </c>
      <c r="L11" s="32">
        <v>34.813555555555553</v>
      </c>
      <c r="M11" s="32">
        <v>29.391333333333332</v>
      </c>
      <c r="N11" s="32">
        <v>0</v>
      </c>
      <c r="O11" s="32">
        <v>5.4222222222222225</v>
      </c>
      <c r="P11" s="32">
        <v>19.699555555555555</v>
      </c>
      <c r="Q11" s="32">
        <v>19.699555555555555</v>
      </c>
      <c r="R11" s="32">
        <v>0</v>
      </c>
      <c r="S11" s="32">
        <v>99.158333333333331</v>
      </c>
      <c r="T11" s="32">
        <v>99.158333333333331</v>
      </c>
      <c r="U11" s="32">
        <v>0</v>
      </c>
      <c r="V11" s="32">
        <v>0</v>
      </c>
      <c r="W11" s="32">
        <v>0</v>
      </c>
      <c r="X11" s="32">
        <v>0</v>
      </c>
      <c r="Y11" s="32">
        <v>0</v>
      </c>
      <c r="Z11" s="32">
        <v>0</v>
      </c>
      <c r="AA11" s="32">
        <v>0</v>
      </c>
      <c r="AB11" s="32">
        <v>0</v>
      </c>
      <c r="AC11" s="32">
        <v>0</v>
      </c>
      <c r="AD11" s="32">
        <v>0</v>
      </c>
      <c r="AE11" s="32">
        <v>0</v>
      </c>
      <c r="AF11" t="s">
        <v>633</v>
      </c>
      <c r="AG11">
        <v>5</v>
      </c>
      <c r="AH11"/>
    </row>
    <row r="12" spans="1:34" x14ac:dyDescent="0.25">
      <c r="A12" t="s">
        <v>1812</v>
      </c>
      <c r="B12" t="s">
        <v>1251</v>
      </c>
      <c r="C12" t="s">
        <v>1673</v>
      </c>
      <c r="D12" t="s">
        <v>1745</v>
      </c>
      <c r="E12" s="32">
        <v>38.533333333333331</v>
      </c>
      <c r="F12" s="32">
        <v>4.210164359861591</v>
      </c>
      <c r="G12" s="32">
        <v>3.8360294117647054</v>
      </c>
      <c r="H12" s="32">
        <v>0.96565743944636662</v>
      </c>
      <c r="I12" s="32">
        <v>0.70455594002306798</v>
      </c>
      <c r="J12" s="32">
        <v>162.23166666666663</v>
      </c>
      <c r="K12" s="32">
        <v>147.81499999999997</v>
      </c>
      <c r="L12" s="32">
        <v>37.209999999999994</v>
      </c>
      <c r="M12" s="32">
        <v>27.148888888888884</v>
      </c>
      <c r="N12" s="32">
        <v>5.6</v>
      </c>
      <c r="O12" s="32">
        <v>4.4611111111111112</v>
      </c>
      <c r="P12" s="32">
        <v>28.092000000000002</v>
      </c>
      <c r="Q12" s="32">
        <v>23.736444444444448</v>
      </c>
      <c r="R12" s="32">
        <v>4.3555555555555552</v>
      </c>
      <c r="S12" s="32">
        <v>96.929666666666634</v>
      </c>
      <c r="T12" s="32">
        <v>96.929666666666634</v>
      </c>
      <c r="U12" s="32">
        <v>0</v>
      </c>
      <c r="V12" s="32">
        <v>0</v>
      </c>
      <c r="W12" s="32">
        <v>24.174222222222227</v>
      </c>
      <c r="X12" s="32">
        <v>0.85444444444444456</v>
      </c>
      <c r="Y12" s="32">
        <v>0</v>
      </c>
      <c r="Z12" s="32">
        <v>0</v>
      </c>
      <c r="AA12" s="32">
        <v>1.1206666666666667</v>
      </c>
      <c r="AB12" s="32">
        <v>0</v>
      </c>
      <c r="AC12" s="32">
        <v>22.199111111111115</v>
      </c>
      <c r="AD12" s="32">
        <v>0</v>
      </c>
      <c r="AE12" s="32">
        <v>0</v>
      </c>
      <c r="AF12" t="s">
        <v>563</v>
      </c>
      <c r="AG12">
        <v>5</v>
      </c>
      <c r="AH12"/>
    </row>
    <row r="13" spans="1:34" x14ac:dyDescent="0.25">
      <c r="A13" t="s">
        <v>1812</v>
      </c>
      <c r="B13" t="s">
        <v>1323</v>
      </c>
      <c r="C13" t="s">
        <v>1380</v>
      </c>
      <c r="D13" t="s">
        <v>1758</v>
      </c>
      <c r="E13" s="32">
        <v>122.44444444444444</v>
      </c>
      <c r="F13" s="32">
        <v>2.0481079854809439</v>
      </c>
      <c r="G13" s="32">
        <v>1.9647368421052631</v>
      </c>
      <c r="H13" s="32">
        <v>0.55795372050816694</v>
      </c>
      <c r="I13" s="32">
        <v>0.47458257713248642</v>
      </c>
      <c r="J13" s="32">
        <v>250.77944444444444</v>
      </c>
      <c r="K13" s="32">
        <v>240.57111111111109</v>
      </c>
      <c r="L13" s="32">
        <v>68.318333333333328</v>
      </c>
      <c r="M13" s="32">
        <v>58.11</v>
      </c>
      <c r="N13" s="32">
        <v>6.6527777777777777</v>
      </c>
      <c r="O13" s="32">
        <v>3.5555555555555554</v>
      </c>
      <c r="P13" s="32">
        <v>43.651222222222223</v>
      </c>
      <c r="Q13" s="32">
        <v>43.651222222222223</v>
      </c>
      <c r="R13" s="32">
        <v>0</v>
      </c>
      <c r="S13" s="32">
        <v>138.80988888888888</v>
      </c>
      <c r="T13" s="32">
        <v>138.72099999999998</v>
      </c>
      <c r="U13" s="32">
        <v>8.8888888888888892E-2</v>
      </c>
      <c r="V13" s="32">
        <v>0</v>
      </c>
      <c r="W13" s="32">
        <v>47.493333333333339</v>
      </c>
      <c r="X13" s="32">
        <v>19.993333333333336</v>
      </c>
      <c r="Y13" s="32">
        <v>0</v>
      </c>
      <c r="Z13" s="32">
        <v>0</v>
      </c>
      <c r="AA13" s="32">
        <v>4.1373333333333333</v>
      </c>
      <c r="AB13" s="32">
        <v>0</v>
      </c>
      <c r="AC13" s="32">
        <v>23.362666666666669</v>
      </c>
      <c r="AD13" s="32">
        <v>0</v>
      </c>
      <c r="AE13" s="32">
        <v>0</v>
      </c>
      <c r="AF13" t="s">
        <v>636</v>
      </c>
      <c r="AG13">
        <v>5</v>
      </c>
      <c r="AH13"/>
    </row>
    <row r="14" spans="1:34" x14ac:dyDescent="0.25">
      <c r="A14" t="s">
        <v>1812</v>
      </c>
      <c r="B14" t="s">
        <v>1338</v>
      </c>
      <c r="C14" t="s">
        <v>1693</v>
      </c>
      <c r="D14" t="s">
        <v>1754</v>
      </c>
      <c r="E14" s="32">
        <v>38.088888888888889</v>
      </c>
      <c r="F14" s="32">
        <v>3.3650087514585767</v>
      </c>
      <c r="G14" s="32">
        <v>3.0788360560093349</v>
      </c>
      <c r="H14" s="32">
        <v>1.3382438739789966</v>
      </c>
      <c r="I14" s="32">
        <v>1.052071178529755</v>
      </c>
      <c r="J14" s="32">
        <v>128.16944444444445</v>
      </c>
      <c r="K14" s="32">
        <v>117.26944444444445</v>
      </c>
      <c r="L14" s="32">
        <v>50.972222222222221</v>
      </c>
      <c r="M14" s="32">
        <v>40.072222222222223</v>
      </c>
      <c r="N14" s="32">
        <v>5.6166666666666663</v>
      </c>
      <c r="O14" s="32">
        <v>5.2833333333333332</v>
      </c>
      <c r="P14" s="32">
        <v>15.705555555555556</v>
      </c>
      <c r="Q14" s="32">
        <v>15.705555555555556</v>
      </c>
      <c r="R14" s="32">
        <v>0</v>
      </c>
      <c r="S14" s="32">
        <v>61.491666666666667</v>
      </c>
      <c r="T14" s="32">
        <v>61.491666666666667</v>
      </c>
      <c r="U14" s="32">
        <v>0</v>
      </c>
      <c r="V14" s="32">
        <v>0</v>
      </c>
      <c r="W14" s="32">
        <v>0</v>
      </c>
      <c r="X14" s="32">
        <v>0</v>
      </c>
      <c r="Y14" s="32">
        <v>0</v>
      </c>
      <c r="Z14" s="32">
        <v>0</v>
      </c>
      <c r="AA14" s="32">
        <v>0</v>
      </c>
      <c r="AB14" s="32">
        <v>0</v>
      </c>
      <c r="AC14" s="32">
        <v>0</v>
      </c>
      <c r="AD14" s="32">
        <v>0</v>
      </c>
      <c r="AE14" s="32">
        <v>0</v>
      </c>
      <c r="AF14" t="s">
        <v>651</v>
      </c>
      <c r="AG14">
        <v>5</v>
      </c>
      <c r="AH14"/>
    </row>
    <row r="15" spans="1:34" x14ac:dyDescent="0.25">
      <c r="A15" t="s">
        <v>1812</v>
      </c>
      <c r="B15" t="s">
        <v>1337</v>
      </c>
      <c r="C15" t="s">
        <v>1405</v>
      </c>
      <c r="D15" t="s">
        <v>1748</v>
      </c>
      <c r="E15" s="32">
        <v>44.777777777777779</v>
      </c>
      <c r="F15" s="32">
        <v>3.5340570719602975</v>
      </c>
      <c r="G15" s="32">
        <v>3.3039081885856079</v>
      </c>
      <c r="H15" s="32">
        <v>1.1903846153846154</v>
      </c>
      <c r="I15" s="32">
        <v>0.96023573200992551</v>
      </c>
      <c r="J15" s="32">
        <v>158.24722222222221</v>
      </c>
      <c r="K15" s="32">
        <v>147.94166666666666</v>
      </c>
      <c r="L15" s="32">
        <v>53.302777777777777</v>
      </c>
      <c r="M15" s="32">
        <v>42.99722222222222</v>
      </c>
      <c r="N15" s="32">
        <v>5.2805555555555559</v>
      </c>
      <c r="O15" s="32">
        <v>5.0250000000000004</v>
      </c>
      <c r="P15" s="32">
        <v>30.983333333333334</v>
      </c>
      <c r="Q15" s="32">
        <v>30.983333333333334</v>
      </c>
      <c r="R15" s="32">
        <v>0</v>
      </c>
      <c r="S15" s="32">
        <v>73.961111111111109</v>
      </c>
      <c r="T15" s="32">
        <v>73.961111111111109</v>
      </c>
      <c r="U15" s="32">
        <v>0</v>
      </c>
      <c r="V15" s="32">
        <v>0</v>
      </c>
      <c r="W15" s="32">
        <v>0</v>
      </c>
      <c r="X15" s="32">
        <v>0</v>
      </c>
      <c r="Y15" s="32">
        <v>0</v>
      </c>
      <c r="Z15" s="32">
        <v>0</v>
      </c>
      <c r="AA15" s="32">
        <v>0</v>
      </c>
      <c r="AB15" s="32">
        <v>0</v>
      </c>
      <c r="AC15" s="32">
        <v>0</v>
      </c>
      <c r="AD15" s="32">
        <v>0</v>
      </c>
      <c r="AE15" s="32">
        <v>0</v>
      </c>
      <c r="AF15" t="s">
        <v>650</v>
      </c>
      <c r="AG15">
        <v>5</v>
      </c>
      <c r="AH15"/>
    </row>
    <row r="16" spans="1:34" x14ac:dyDescent="0.25">
      <c r="A16" t="s">
        <v>1812</v>
      </c>
      <c r="B16" t="s">
        <v>718</v>
      </c>
      <c r="C16" t="s">
        <v>1446</v>
      </c>
      <c r="D16" t="s">
        <v>1761</v>
      </c>
      <c r="E16" s="32">
        <v>159.57777777777778</v>
      </c>
      <c r="F16" s="32">
        <v>2.2938657568583762</v>
      </c>
      <c r="G16" s="32">
        <v>2.14158891519287</v>
      </c>
      <c r="H16" s="32">
        <v>0.37985656593789163</v>
      </c>
      <c r="I16" s="32">
        <v>0.26208049018242585</v>
      </c>
      <c r="J16" s="32">
        <v>366.05</v>
      </c>
      <c r="K16" s="32">
        <v>341.75</v>
      </c>
      <c r="L16" s="32">
        <v>60.616666666666667</v>
      </c>
      <c r="M16" s="32">
        <v>41.822222222222223</v>
      </c>
      <c r="N16" s="32">
        <v>13.241666666666667</v>
      </c>
      <c r="O16" s="32">
        <v>5.552777777777778</v>
      </c>
      <c r="P16" s="32">
        <v>98.244444444444454</v>
      </c>
      <c r="Q16" s="32">
        <v>92.738888888888894</v>
      </c>
      <c r="R16" s="32">
        <v>5.5055555555555555</v>
      </c>
      <c r="S16" s="32">
        <v>207.1888888888889</v>
      </c>
      <c r="T16" s="32">
        <v>207.1888888888889</v>
      </c>
      <c r="U16" s="32">
        <v>0</v>
      </c>
      <c r="V16" s="32">
        <v>0</v>
      </c>
      <c r="W16" s="32">
        <v>0</v>
      </c>
      <c r="X16" s="32">
        <v>0</v>
      </c>
      <c r="Y16" s="32">
        <v>0</v>
      </c>
      <c r="Z16" s="32">
        <v>0</v>
      </c>
      <c r="AA16" s="32">
        <v>0</v>
      </c>
      <c r="AB16" s="32">
        <v>0</v>
      </c>
      <c r="AC16" s="32">
        <v>0</v>
      </c>
      <c r="AD16" s="32">
        <v>0</v>
      </c>
      <c r="AE16" s="32">
        <v>0</v>
      </c>
      <c r="AF16" t="s">
        <v>29</v>
      </c>
      <c r="AG16">
        <v>5</v>
      </c>
      <c r="AH16"/>
    </row>
    <row r="17" spans="1:34" x14ac:dyDescent="0.25">
      <c r="A17" t="s">
        <v>1812</v>
      </c>
      <c r="B17" t="s">
        <v>1188</v>
      </c>
      <c r="C17" t="s">
        <v>1481</v>
      </c>
      <c r="D17" t="s">
        <v>1745</v>
      </c>
      <c r="E17" s="32">
        <v>64.211111111111109</v>
      </c>
      <c r="F17" s="32">
        <v>4.8907682990136694</v>
      </c>
      <c r="G17" s="32">
        <v>4.6120868662398342</v>
      </c>
      <c r="H17" s="32">
        <v>1.4050441252811907</v>
      </c>
      <c r="I17" s="32">
        <v>1.1263626925073542</v>
      </c>
      <c r="J17" s="32">
        <v>314.04166666666663</v>
      </c>
      <c r="K17" s="32">
        <v>296.14722222222224</v>
      </c>
      <c r="L17" s="32">
        <v>90.219444444444449</v>
      </c>
      <c r="M17" s="32">
        <v>72.325000000000003</v>
      </c>
      <c r="N17" s="32">
        <v>12.822222222222223</v>
      </c>
      <c r="O17" s="32">
        <v>5.072222222222222</v>
      </c>
      <c r="P17" s="32">
        <v>57.924999999999997</v>
      </c>
      <c r="Q17" s="32">
        <v>57.924999999999997</v>
      </c>
      <c r="R17" s="32">
        <v>0</v>
      </c>
      <c r="S17" s="32">
        <v>165.89722222222221</v>
      </c>
      <c r="T17" s="32">
        <v>165.89722222222221</v>
      </c>
      <c r="U17" s="32">
        <v>0</v>
      </c>
      <c r="V17" s="32">
        <v>0</v>
      </c>
      <c r="W17" s="32">
        <v>0</v>
      </c>
      <c r="X17" s="32">
        <v>0</v>
      </c>
      <c r="Y17" s="32">
        <v>0</v>
      </c>
      <c r="Z17" s="32">
        <v>0</v>
      </c>
      <c r="AA17" s="32">
        <v>0</v>
      </c>
      <c r="AB17" s="32">
        <v>0</v>
      </c>
      <c r="AC17" s="32">
        <v>0</v>
      </c>
      <c r="AD17" s="32">
        <v>0</v>
      </c>
      <c r="AE17" s="32">
        <v>0</v>
      </c>
      <c r="AF17" t="s">
        <v>500</v>
      </c>
      <c r="AG17">
        <v>5</v>
      </c>
      <c r="AH17"/>
    </row>
    <row r="18" spans="1:34" x14ac:dyDescent="0.25">
      <c r="A18" t="s">
        <v>1812</v>
      </c>
      <c r="B18" t="s">
        <v>1340</v>
      </c>
      <c r="C18" t="s">
        <v>1700</v>
      </c>
      <c r="D18" t="s">
        <v>1763</v>
      </c>
      <c r="E18" s="32">
        <v>93.066666666666663</v>
      </c>
      <c r="F18" s="32">
        <v>3.2827722063037248</v>
      </c>
      <c r="G18" s="32">
        <v>3.0294293218720152</v>
      </c>
      <c r="H18" s="32">
        <v>1.0467406876790832</v>
      </c>
      <c r="I18" s="32">
        <v>0.83906399235912132</v>
      </c>
      <c r="J18" s="32">
        <v>305.51666666666665</v>
      </c>
      <c r="K18" s="32">
        <v>281.93888888888887</v>
      </c>
      <c r="L18" s="32">
        <v>97.416666666666671</v>
      </c>
      <c r="M18" s="32">
        <v>78.088888888888889</v>
      </c>
      <c r="N18" s="32">
        <v>14.197222222222223</v>
      </c>
      <c r="O18" s="32">
        <v>5.1305555555555555</v>
      </c>
      <c r="P18" s="32">
        <v>39.908333333333331</v>
      </c>
      <c r="Q18" s="32">
        <v>35.658333333333331</v>
      </c>
      <c r="R18" s="32">
        <v>4.25</v>
      </c>
      <c r="S18" s="32">
        <v>168.19166666666666</v>
      </c>
      <c r="T18" s="32">
        <v>168.19166666666666</v>
      </c>
      <c r="U18" s="32">
        <v>0</v>
      </c>
      <c r="V18" s="32">
        <v>0</v>
      </c>
      <c r="W18" s="32">
        <v>0</v>
      </c>
      <c r="X18" s="32">
        <v>0</v>
      </c>
      <c r="Y18" s="32">
        <v>0</v>
      </c>
      <c r="Z18" s="32">
        <v>0</v>
      </c>
      <c r="AA18" s="32">
        <v>0</v>
      </c>
      <c r="AB18" s="32">
        <v>0</v>
      </c>
      <c r="AC18" s="32">
        <v>0</v>
      </c>
      <c r="AD18" s="32">
        <v>0</v>
      </c>
      <c r="AE18" s="32">
        <v>0</v>
      </c>
      <c r="AF18" t="s">
        <v>654</v>
      </c>
      <c r="AG18">
        <v>5</v>
      </c>
      <c r="AH18"/>
    </row>
    <row r="19" spans="1:34" x14ac:dyDescent="0.25">
      <c r="A19" t="s">
        <v>1812</v>
      </c>
      <c r="B19" t="s">
        <v>891</v>
      </c>
      <c r="C19" t="s">
        <v>1544</v>
      </c>
      <c r="D19" t="s">
        <v>1745</v>
      </c>
      <c r="E19" s="32">
        <v>123.14444444444445</v>
      </c>
      <c r="F19" s="32">
        <v>2.9702472254804655</v>
      </c>
      <c r="G19" s="32">
        <v>2.7576919606604711</v>
      </c>
      <c r="H19" s="32">
        <v>1.0157899485698818</v>
      </c>
      <c r="I19" s="32">
        <v>0.84449156365604972</v>
      </c>
      <c r="J19" s="32">
        <v>365.76944444444445</v>
      </c>
      <c r="K19" s="32">
        <v>339.59444444444443</v>
      </c>
      <c r="L19" s="32">
        <v>125.08888888888889</v>
      </c>
      <c r="M19" s="32">
        <v>103.99444444444444</v>
      </c>
      <c r="N19" s="32">
        <v>18.841666666666665</v>
      </c>
      <c r="O19" s="32">
        <v>2.2527777777777778</v>
      </c>
      <c r="P19" s="32">
        <v>62.230555555555554</v>
      </c>
      <c r="Q19" s="32">
        <v>57.15</v>
      </c>
      <c r="R19" s="32">
        <v>5.0805555555555557</v>
      </c>
      <c r="S19" s="32">
        <v>178.45</v>
      </c>
      <c r="T19" s="32">
        <v>174.22499999999999</v>
      </c>
      <c r="U19" s="32">
        <v>4.2249999999999996</v>
      </c>
      <c r="V19" s="32">
        <v>0</v>
      </c>
      <c r="W19" s="32">
        <v>0</v>
      </c>
      <c r="X19" s="32">
        <v>0</v>
      </c>
      <c r="Y19" s="32">
        <v>0</v>
      </c>
      <c r="Z19" s="32">
        <v>0</v>
      </c>
      <c r="AA19" s="32">
        <v>0</v>
      </c>
      <c r="AB19" s="32">
        <v>0</v>
      </c>
      <c r="AC19" s="32">
        <v>0</v>
      </c>
      <c r="AD19" s="32">
        <v>0</v>
      </c>
      <c r="AE19" s="32">
        <v>0</v>
      </c>
      <c r="AF19" t="s">
        <v>202</v>
      </c>
      <c r="AG19">
        <v>5</v>
      </c>
      <c r="AH19"/>
    </row>
    <row r="20" spans="1:34" x14ac:dyDescent="0.25">
      <c r="A20" t="s">
        <v>1812</v>
      </c>
      <c r="B20" t="s">
        <v>1126</v>
      </c>
      <c r="C20" t="s">
        <v>1425</v>
      </c>
      <c r="D20" t="s">
        <v>1745</v>
      </c>
      <c r="E20" s="32">
        <v>58.633333333333333</v>
      </c>
      <c r="F20" s="32">
        <v>3.9260469963994695</v>
      </c>
      <c r="G20" s="32">
        <v>3.7559219253363656</v>
      </c>
      <c r="H20" s="32">
        <v>1.1857115785484178</v>
      </c>
      <c r="I20" s="32">
        <v>1.0155865074853136</v>
      </c>
      <c r="J20" s="32">
        <v>230.19722222222222</v>
      </c>
      <c r="K20" s="32">
        <v>220.22222222222223</v>
      </c>
      <c r="L20" s="32">
        <v>69.522222222222226</v>
      </c>
      <c r="M20" s="32">
        <v>59.547222222222224</v>
      </c>
      <c r="N20" s="32">
        <v>4.8555555555555552</v>
      </c>
      <c r="O20" s="32">
        <v>5.1194444444444445</v>
      </c>
      <c r="P20" s="32">
        <v>47.016666666666666</v>
      </c>
      <c r="Q20" s="32">
        <v>47.016666666666666</v>
      </c>
      <c r="R20" s="32">
        <v>0</v>
      </c>
      <c r="S20" s="32">
        <v>113.65833333333333</v>
      </c>
      <c r="T20" s="32">
        <v>113.65833333333333</v>
      </c>
      <c r="U20" s="32">
        <v>0</v>
      </c>
      <c r="V20" s="32">
        <v>0</v>
      </c>
      <c r="W20" s="32">
        <v>0</v>
      </c>
      <c r="X20" s="32">
        <v>0</v>
      </c>
      <c r="Y20" s="32">
        <v>0</v>
      </c>
      <c r="Z20" s="32">
        <v>0</v>
      </c>
      <c r="AA20" s="32">
        <v>0</v>
      </c>
      <c r="AB20" s="32">
        <v>0</v>
      </c>
      <c r="AC20" s="32">
        <v>0</v>
      </c>
      <c r="AD20" s="32">
        <v>0</v>
      </c>
      <c r="AE20" s="32">
        <v>0</v>
      </c>
      <c r="AF20" t="s">
        <v>437</v>
      </c>
      <c r="AG20">
        <v>5</v>
      </c>
      <c r="AH20"/>
    </row>
    <row r="21" spans="1:34" x14ac:dyDescent="0.25">
      <c r="A21" t="s">
        <v>1812</v>
      </c>
      <c r="B21" t="s">
        <v>898</v>
      </c>
      <c r="C21" t="s">
        <v>1435</v>
      </c>
      <c r="D21" t="s">
        <v>1758</v>
      </c>
      <c r="E21" s="32">
        <v>132.26666666666668</v>
      </c>
      <c r="F21" s="32">
        <v>2.7058971774193545</v>
      </c>
      <c r="G21" s="32">
        <v>2.546896001344086</v>
      </c>
      <c r="H21" s="32">
        <v>0.64364919354838712</v>
      </c>
      <c r="I21" s="32">
        <v>0.56991347446236562</v>
      </c>
      <c r="J21" s="32">
        <v>357.9</v>
      </c>
      <c r="K21" s="32">
        <v>336.86944444444447</v>
      </c>
      <c r="L21" s="32">
        <v>85.13333333333334</v>
      </c>
      <c r="M21" s="32">
        <v>75.38055555555556</v>
      </c>
      <c r="N21" s="32">
        <v>4.4611111111111112</v>
      </c>
      <c r="O21" s="32">
        <v>5.291666666666667</v>
      </c>
      <c r="P21" s="32">
        <v>89.872222222222234</v>
      </c>
      <c r="Q21" s="32">
        <v>78.594444444444449</v>
      </c>
      <c r="R21" s="32">
        <v>11.277777777777779</v>
      </c>
      <c r="S21" s="32">
        <v>182.89444444444445</v>
      </c>
      <c r="T21" s="32">
        <v>182.89444444444445</v>
      </c>
      <c r="U21" s="32">
        <v>0</v>
      </c>
      <c r="V21" s="32">
        <v>0</v>
      </c>
      <c r="W21" s="32">
        <v>0</v>
      </c>
      <c r="X21" s="32">
        <v>0</v>
      </c>
      <c r="Y21" s="32">
        <v>0</v>
      </c>
      <c r="Z21" s="32">
        <v>0</v>
      </c>
      <c r="AA21" s="32">
        <v>0</v>
      </c>
      <c r="AB21" s="32">
        <v>0</v>
      </c>
      <c r="AC21" s="32">
        <v>0</v>
      </c>
      <c r="AD21" s="32">
        <v>0</v>
      </c>
      <c r="AE21" s="32">
        <v>0</v>
      </c>
      <c r="AF21" t="s">
        <v>209</v>
      </c>
      <c r="AG21">
        <v>5</v>
      </c>
      <c r="AH21"/>
    </row>
    <row r="22" spans="1:34" x14ac:dyDescent="0.25">
      <c r="A22" t="s">
        <v>1812</v>
      </c>
      <c r="B22" t="s">
        <v>1112</v>
      </c>
      <c r="C22" t="s">
        <v>1444</v>
      </c>
      <c r="D22" t="s">
        <v>1745</v>
      </c>
      <c r="E22" s="32">
        <v>153.64444444444445</v>
      </c>
      <c r="F22" s="32">
        <v>2.5692254845241536</v>
      </c>
      <c r="G22" s="32">
        <v>2.3995877928840033</v>
      </c>
      <c r="H22" s="32">
        <v>0.77520248770610356</v>
      </c>
      <c r="I22" s="32">
        <v>0.64128941278565221</v>
      </c>
      <c r="J22" s="32">
        <v>394.74722222222221</v>
      </c>
      <c r="K22" s="32">
        <v>368.68333333333334</v>
      </c>
      <c r="L22" s="32">
        <v>119.10555555555555</v>
      </c>
      <c r="M22" s="32">
        <v>98.530555555555551</v>
      </c>
      <c r="N22" s="32">
        <v>15.533333333333333</v>
      </c>
      <c r="O22" s="32">
        <v>5.041666666666667</v>
      </c>
      <c r="P22" s="32">
        <v>87.363888888888894</v>
      </c>
      <c r="Q22" s="32">
        <v>81.875</v>
      </c>
      <c r="R22" s="32">
        <v>5.4888888888888889</v>
      </c>
      <c r="S22" s="32">
        <v>188.27777777777777</v>
      </c>
      <c r="T22" s="32">
        <v>177.52500000000001</v>
      </c>
      <c r="U22" s="32">
        <v>10.752777777777778</v>
      </c>
      <c r="V22" s="32">
        <v>0</v>
      </c>
      <c r="W22" s="32">
        <v>0</v>
      </c>
      <c r="X22" s="32">
        <v>0</v>
      </c>
      <c r="Y22" s="32">
        <v>0</v>
      </c>
      <c r="Z22" s="32">
        <v>0</v>
      </c>
      <c r="AA22" s="32">
        <v>0</v>
      </c>
      <c r="AB22" s="32">
        <v>0</v>
      </c>
      <c r="AC22" s="32">
        <v>0</v>
      </c>
      <c r="AD22" s="32">
        <v>0</v>
      </c>
      <c r="AE22" s="32">
        <v>0</v>
      </c>
      <c r="AF22" t="s">
        <v>423</v>
      </c>
      <c r="AG22">
        <v>5</v>
      </c>
      <c r="AH22"/>
    </row>
    <row r="23" spans="1:34" x14ac:dyDescent="0.25">
      <c r="A23" t="s">
        <v>1812</v>
      </c>
      <c r="B23" t="s">
        <v>1162</v>
      </c>
      <c r="C23" t="s">
        <v>1628</v>
      </c>
      <c r="D23" t="s">
        <v>1745</v>
      </c>
      <c r="E23" s="32">
        <v>137.06666666666666</v>
      </c>
      <c r="F23" s="32">
        <v>2.889773832684825</v>
      </c>
      <c r="G23" s="32">
        <v>2.7094682230869003</v>
      </c>
      <c r="H23" s="32">
        <v>0.65432474059662771</v>
      </c>
      <c r="I23" s="32">
        <v>0.51063959143968873</v>
      </c>
      <c r="J23" s="32">
        <v>396.0916666666667</v>
      </c>
      <c r="K23" s="32">
        <v>371.37777777777779</v>
      </c>
      <c r="L23" s="32">
        <v>89.686111111111103</v>
      </c>
      <c r="M23" s="32">
        <v>69.99166666666666</v>
      </c>
      <c r="N23" s="32">
        <v>13.769444444444444</v>
      </c>
      <c r="O23" s="32">
        <v>5.9249999999999998</v>
      </c>
      <c r="P23" s="32">
        <v>90.375</v>
      </c>
      <c r="Q23" s="32">
        <v>85.355555555555554</v>
      </c>
      <c r="R23" s="32">
        <v>5.0194444444444448</v>
      </c>
      <c r="S23" s="32">
        <v>216.03055555555557</v>
      </c>
      <c r="T23" s="32">
        <v>216.03055555555557</v>
      </c>
      <c r="U23" s="32">
        <v>0</v>
      </c>
      <c r="V23" s="32">
        <v>0</v>
      </c>
      <c r="W23" s="32">
        <v>0</v>
      </c>
      <c r="X23" s="32">
        <v>0</v>
      </c>
      <c r="Y23" s="32">
        <v>0</v>
      </c>
      <c r="Z23" s="32">
        <v>0</v>
      </c>
      <c r="AA23" s="32">
        <v>0</v>
      </c>
      <c r="AB23" s="32">
        <v>0</v>
      </c>
      <c r="AC23" s="32">
        <v>0</v>
      </c>
      <c r="AD23" s="32">
        <v>0</v>
      </c>
      <c r="AE23" s="32">
        <v>0</v>
      </c>
      <c r="AF23" t="s">
        <v>474</v>
      </c>
      <c r="AG23">
        <v>5</v>
      </c>
      <c r="AH23"/>
    </row>
    <row r="24" spans="1:34" x14ac:dyDescent="0.25">
      <c r="A24" t="s">
        <v>1812</v>
      </c>
      <c r="B24" t="s">
        <v>1312</v>
      </c>
      <c r="C24" t="s">
        <v>1693</v>
      </c>
      <c r="D24" t="s">
        <v>1754</v>
      </c>
      <c r="E24" s="32">
        <v>68.666666666666671</v>
      </c>
      <c r="F24" s="32">
        <v>3.7241100323624594</v>
      </c>
      <c r="G24" s="32">
        <v>3.2525080906148869</v>
      </c>
      <c r="H24" s="32">
        <v>1.4114482200647249</v>
      </c>
      <c r="I24" s="32">
        <v>1.0862864077669903</v>
      </c>
      <c r="J24" s="32">
        <v>255.72222222222223</v>
      </c>
      <c r="K24" s="32">
        <v>223.3388888888889</v>
      </c>
      <c r="L24" s="32">
        <v>96.919444444444451</v>
      </c>
      <c r="M24" s="32">
        <v>74.591666666666669</v>
      </c>
      <c r="N24" s="32">
        <v>17.288888888888888</v>
      </c>
      <c r="O24" s="32">
        <v>5.0388888888888888</v>
      </c>
      <c r="P24" s="32">
        <v>31.291666666666664</v>
      </c>
      <c r="Q24" s="32">
        <v>21.236111111111111</v>
      </c>
      <c r="R24" s="32">
        <v>10.055555555555555</v>
      </c>
      <c r="S24" s="32">
        <v>127.51111111111111</v>
      </c>
      <c r="T24" s="32">
        <v>117.48055555555555</v>
      </c>
      <c r="U24" s="32">
        <v>10.030555555555555</v>
      </c>
      <c r="V24" s="32">
        <v>0</v>
      </c>
      <c r="W24" s="32">
        <v>0</v>
      </c>
      <c r="X24" s="32">
        <v>0</v>
      </c>
      <c r="Y24" s="32">
        <v>0</v>
      </c>
      <c r="Z24" s="32">
        <v>0</v>
      </c>
      <c r="AA24" s="32">
        <v>0</v>
      </c>
      <c r="AB24" s="32">
        <v>0</v>
      </c>
      <c r="AC24" s="32">
        <v>0</v>
      </c>
      <c r="AD24" s="32">
        <v>0</v>
      </c>
      <c r="AE24" s="32">
        <v>0</v>
      </c>
      <c r="AF24" t="s">
        <v>624</v>
      </c>
      <c r="AG24">
        <v>5</v>
      </c>
      <c r="AH24"/>
    </row>
    <row r="25" spans="1:34" x14ac:dyDescent="0.25">
      <c r="A25" t="s">
        <v>1812</v>
      </c>
      <c r="B25" t="s">
        <v>1099</v>
      </c>
      <c r="C25" t="s">
        <v>1524</v>
      </c>
      <c r="D25" t="s">
        <v>1745</v>
      </c>
      <c r="E25" s="32">
        <v>26.277777777777779</v>
      </c>
      <c r="F25" s="32">
        <v>4.6715644820295985</v>
      </c>
      <c r="G25" s="32">
        <v>4.1080338266384775</v>
      </c>
      <c r="H25" s="32">
        <v>1.70169133192389</v>
      </c>
      <c r="I25" s="32">
        <v>1.1381606765327696</v>
      </c>
      <c r="J25" s="32">
        <v>122.75833333333334</v>
      </c>
      <c r="K25" s="32">
        <v>107.95</v>
      </c>
      <c r="L25" s="32">
        <v>44.716666666666669</v>
      </c>
      <c r="M25" s="32">
        <v>29.908333333333335</v>
      </c>
      <c r="N25" s="32">
        <v>5.5666666666666664</v>
      </c>
      <c r="O25" s="32">
        <v>9.2416666666666671</v>
      </c>
      <c r="P25" s="32">
        <v>15.519444444444444</v>
      </c>
      <c r="Q25" s="32">
        <v>15.519444444444444</v>
      </c>
      <c r="R25" s="32">
        <v>0</v>
      </c>
      <c r="S25" s="32">
        <v>62.522222222222226</v>
      </c>
      <c r="T25" s="32">
        <v>62.522222222222226</v>
      </c>
      <c r="U25" s="32">
        <v>0</v>
      </c>
      <c r="V25" s="32">
        <v>0</v>
      </c>
      <c r="W25" s="32">
        <v>0</v>
      </c>
      <c r="X25" s="32">
        <v>0</v>
      </c>
      <c r="Y25" s="32">
        <v>0</v>
      </c>
      <c r="Z25" s="32">
        <v>0</v>
      </c>
      <c r="AA25" s="32">
        <v>0</v>
      </c>
      <c r="AB25" s="32">
        <v>0</v>
      </c>
      <c r="AC25" s="32">
        <v>0</v>
      </c>
      <c r="AD25" s="32">
        <v>0</v>
      </c>
      <c r="AE25" s="32">
        <v>0</v>
      </c>
      <c r="AF25" t="s">
        <v>410</v>
      </c>
      <c r="AG25">
        <v>5</v>
      </c>
      <c r="AH25"/>
    </row>
    <row r="26" spans="1:34" x14ac:dyDescent="0.25">
      <c r="A26" t="s">
        <v>1812</v>
      </c>
      <c r="B26" t="s">
        <v>838</v>
      </c>
      <c r="C26" t="s">
        <v>1444</v>
      </c>
      <c r="D26" t="s">
        <v>1745</v>
      </c>
      <c r="E26" s="32">
        <v>160.72222222222223</v>
      </c>
      <c r="F26" s="32">
        <v>2.3033010715520219</v>
      </c>
      <c r="G26" s="32">
        <v>2.1947113722779119</v>
      </c>
      <c r="H26" s="32">
        <v>0.93465260974766684</v>
      </c>
      <c r="I26" s="32">
        <v>0.8303836847563083</v>
      </c>
      <c r="J26" s="32">
        <v>370.19166666666666</v>
      </c>
      <c r="K26" s="32">
        <v>352.73888888888888</v>
      </c>
      <c r="L26" s="32">
        <v>150.21944444444446</v>
      </c>
      <c r="M26" s="32">
        <v>133.46111111111111</v>
      </c>
      <c r="N26" s="32">
        <v>12.261111111111111</v>
      </c>
      <c r="O26" s="32">
        <v>4.4972222222222218</v>
      </c>
      <c r="P26" s="32">
        <v>61.524999999999999</v>
      </c>
      <c r="Q26" s="32">
        <v>60.830555555555556</v>
      </c>
      <c r="R26" s="32">
        <v>0.69444444444444442</v>
      </c>
      <c r="S26" s="32">
        <v>158.44722222222222</v>
      </c>
      <c r="T26" s="32">
        <v>145.95833333333334</v>
      </c>
      <c r="U26" s="32">
        <v>12.488888888888889</v>
      </c>
      <c r="V26" s="32">
        <v>0</v>
      </c>
      <c r="W26" s="32">
        <v>0</v>
      </c>
      <c r="X26" s="32">
        <v>0</v>
      </c>
      <c r="Y26" s="32">
        <v>0</v>
      </c>
      <c r="Z26" s="32">
        <v>0</v>
      </c>
      <c r="AA26" s="32">
        <v>0</v>
      </c>
      <c r="AB26" s="32">
        <v>0</v>
      </c>
      <c r="AC26" s="32">
        <v>0</v>
      </c>
      <c r="AD26" s="32">
        <v>0</v>
      </c>
      <c r="AE26" s="32">
        <v>0</v>
      </c>
      <c r="AF26" t="s">
        <v>149</v>
      </c>
      <c r="AG26">
        <v>5</v>
      </c>
      <c r="AH26"/>
    </row>
    <row r="27" spans="1:34" x14ac:dyDescent="0.25">
      <c r="A27" t="s">
        <v>1812</v>
      </c>
      <c r="B27" t="s">
        <v>715</v>
      </c>
      <c r="C27" t="s">
        <v>1444</v>
      </c>
      <c r="D27" t="s">
        <v>1745</v>
      </c>
      <c r="E27" s="32">
        <v>82.355555555555554</v>
      </c>
      <c r="F27" s="32">
        <v>2.6030086346465189</v>
      </c>
      <c r="G27" s="32">
        <v>2.4493726389638422</v>
      </c>
      <c r="H27" s="32">
        <v>0.35715731246627097</v>
      </c>
      <c r="I27" s="32">
        <v>0.2035213167835942</v>
      </c>
      <c r="J27" s="32">
        <v>214.37222222222221</v>
      </c>
      <c r="K27" s="32">
        <v>201.71944444444443</v>
      </c>
      <c r="L27" s="32">
        <v>29.413888888888891</v>
      </c>
      <c r="M27" s="32">
        <v>16.761111111111113</v>
      </c>
      <c r="N27" s="32">
        <v>7.8555555555555552</v>
      </c>
      <c r="O27" s="32">
        <v>4.7972222222222225</v>
      </c>
      <c r="P27" s="32">
        <v>59.619444444444447</v>
      </c>
      <c r="Q27" s="32">
        <v>59.619444444444447</v>
      </c>
      <c r="R27" s="32">
        <v>0</v>
      </c>
      <c r="S27" s="32">
        <v>125.33888888888889</v>
      </c>
      <c r="T27" s="32">
        <v>125.33888888888889</v>
      </c>
      <c r="U27" s="32">
        <v>0</v>
      </c>
      <c r="V27" s="32">
        <v>0</v>
      </c>
      <c r="W27" s="32">
        <v>0</v>
      </c>
      <c r="X27" s="32">
        <v>0</v>
      </c>
      <c r="Y27" s="32">
        <v>0</v>
      </c>
      <c r="Z27" s="32">
        <v>0</v>
      </c>
      <c r="AA27" s="32">
        <v>0</v>
      </c>
      <c r="AB27" s="32">
        <v>0</v>
      </c>
      <c r="AC27" s="32">
        <v>0</v>
      </c>
      <c r="AD27" s="32">
        <v>0</v>
      </c>
      <c r="AE27" s="32">
        <v>0</v>
      </c>
      <c r="AF27" t="s">
        <v>26</v>
      </c>
      <c r="AG27">
        <v>5</v>
      </c>
      <c r="AH27"/>
    </row>
    <row r="28" spans="1:34" x14ac:dyDescent="0.25">
      <c r="A28" t="s">
        <v>1812</v>
      </c>
      <c r="B28" t="s">
        <v>1100</v>
      </c>
      <c r="C28" t="s">
        <v>1621</v>
      </c>
      <c r="D28" t="s">
        <v>1738</v>
      </c>
      <c r="E28" s="32">
        <v>152.17777777777778</v>
      </c>
      <c r="F28" s="32">
        <v>2.5939872955607477</v>
      </c>
      <c r="G28" s="32">
        <v>2.4084769275700935</v>
      </c>
      <c r="H28" s="32">
        <v>0.55600175233644855</v>
      </c>
      <c r="I28" s="32">
        <v>0.4048079731308411</v>
      </c>
      <c r="J28" s="32">
        <v>394.74722222222221</v>
      </c>
      <c r="K28" s="32">
        <v>366.51666666666665</v>
      </c>
      <c r="L28" s="32">
        <v>84.6111111111111</v>
      </c>
      <c r="M28" s="32">
        <v>61.602777777777774</v>
      </c>
      <c r="N28" s="32">
        <v>20.972222222222221</v>
      </c>
      <c r="O28" s="32">
        <v>2.036111111111111</v>
      </c>
      <c r="P28" s="32">
        <v>89.63611111111112</v>
      </c>
      <c r="Q28" s="32">
        <v>84.413888888888891</v>
      </c>
      <c r="R28" s="32">
        <v>5.2222222222222223</v>
      </c>
      <c r="S28" s="32">
        <v>220.5</v>
      </c>
      <c r="T28" s="32">
        <v>220.5</v>
      </c>
      <c r="U28" s="32">
        <v>0</v>
      </c>
      <c r="V28" s="32">
        <v>0</v>
      </c>
      <c r="W28" s="32">
        <v>0</v>
      </c>
      <c r="X28" s="32">
        <v>0</v>
      </c>
      <c r="Y28" s="32">
        <v>0</v>
      </c>
      <c r="Z28" s="32">
        <v>0</v>
      </c>
      <c r="AA28" s="32">
        <v>0</v>
      </c>
      <c r="AB28" s="32">
        <v>0</v>
      </c>
      <c r="AC28" s="32">
        <v>0</v>
      </c>
      <c r="AD28" s="32">
        <v>0</v>
      </c>
      <c r="AE28" s="32">
        <v>0</v>
      </c>
      <c r="AF28" t="s">
        <v>411</v>
      </c>
      <c r="AG28">
        <v>5</v>
      </c>
      <c r="AH28"/>
    </row>
    <row r="29" spans="1:34" x14ac:dyDescent="0.25">
      <c r="A29" t="s">
        <v>1812</v>
      </c>
      <c r="B29" t="s">
        <v>1179</v>
      </c>
      <c r="C29" t="s">
        <v>1524</v>
      </c>
      <c r="D29" t="s">
        <v>1745</v>
      </c>
      <c r="E29" s="32">
        <v>53.477777777777774</v>
      </c>
      <c r="F29" s="32">
        <v>3.4917930604612515</v>
      </c>
      <c r="G29" s="32">
        <v>3.128090587990858</v>
      </c>
      <c r="H29" s="32">
        <v>1.0065967172241845</v>
      </c>
      <c r="I29" s="32">
        <v>0.75503843756492839</v>
      </c>
      <c r="J29" s="32">
        <v>186.73333333333335</v>
      </c>
      <c r="K29" s="32">
        <v>167.28333333333333</v>
      </c>
      <c r="L29" s="32">
        <v>53.830555555555556</v>
      </c>
      <c r="M29" s="32">
        <v>40.37777777777778</v>
      </c>
      <c r="N29" s="32">
        <v>8.0138888888888893</v>
      </c>
      <c r="O29" s="32">
        <v>5.4388888888888891</v>
      </c>
      <c r="P29" s="32">
        <v>36.06388888888889</v>
      </c>
      <c r="Q29" s="32">
        <v>30.066666666666666</v>
      </c>
      <c r="R29" s="32">
        <v>5.9972222222222218</v>
      </c>
      <c r="S29" s="32">
        <v>96.838888888888889</v>
      </c>
      <c r="T29" s="32">
        <v>96.838888888888889</v>
      </c>
      <c r="U29" s="32">
        <v>0</v>
      </c>
      <c r="V29" s="32">
        <v>0</v>
      </c>
      <c r="W29" s="32">
        <v>0</v>
      </c>
      <c r="X29" s="32">
        <v>0</v>
      </c>
      <c r="Y29" s="32">
        <v>0</v>
      </c>
      <c r="Z29" s="32">
        <v>0</v>
      </c>
      <c r="AA29" s="32">
        <v>0</v>
      </c>
      <c r="AB29" s="32">
        <v>0</v>
      </c>
      <c r="AC29" s="32">
        <v>0</v>
      </c>
      <c r="AD29" s="32">
        <v>0</v>
      </c>
      <c r="AE29" s="32">
        <v>0</v>
      </c>
      <c r="AF29" t="s">
        <v>491</v>
      </c>
      <c r="AG29">
        <v>5</v>
      </c>
      <c r="AH29"/>
    </row>
    <row r="30" spans="1:34" x14ac:dyDescent="0.25">
      <c r="A30" t="s">
        <v>1812</v>
      </c>
      <c r="B30" t="s">
        <v>1195</v>
      </c>
      <c r="C30" t="s">
        <v>1405</v>
      </c>
      <c r="D30" t="s">
        <v>1748</v>
      </c>
      <c r="E30" s="32">
        <v>76.477777777777774</v>
      </c>
      <c r="F30" s="32">
        <v>3.155164899026587</v>
      </c>
      <c r="G30" s="32">
        <v>2.9633517361615573</v>
      </c>
      <c r="H30" s="32">
        <v>1.468182478570391</v>
      </c>
      <c r="I30" s="32">
        <v>1.2763693157053613</v>
      </c>
      <c r="J30" s="32">
        <v>241.29999999999998</v>
      </c>
      <c r="K30" s="32">
        <v>226.63055555555553</v>
      </c>
      <c r="L30" s="32">
        <v>112.28333333333333</v>
      </c>
      <c r="M30" s="32">
        <v>97.613888888888894</v>
      </c>
      <c r="N30" s="32">
        <v>9.9972222222222218</v>
      </c>
      <c r="O30" s="32">
        <v>4.6722222222222225</v>
      </c>
      <c r="P30" s="32">
        <v>2.1972222222222224</v>
      </c>
      <c r="Q30" s="32">
        <v>2.1972222222222224</v>
      </c>
      <c r="R30" s="32">
        <v>0</v>
      </c>
      <c r="S30" s="32">
        <v>126.81944444444444</v>
      </c>
      <c r="T30" s="32">
        <v>111.24444444444444</v>
      </c>
      <c r="U30" s="32">
        <v>15.574999999999999</v>
      </c>
      <c r="V30" s="32">
        <v>0</v>
      </c>
      <c r="W30" s="32">
        <v>0</v>
      </c>
      <c r="X30" s="32">
        <v>0</v>
      </c>
      <c r="Y30" s="32">
        <v>0</v>
      </c>
      <c r="Z30" s="32">
        <v>0</v>
      </c>
      <c r="AA30" s="32">
        <v>0</v>
      </c>
      <c r="AB30" s="32">
        <v>0</v>
      </c>
      <c r="AC30" s="32">
        <v>0</v>
      </c>
      <c r="AD30" s="32">
        <v>0</v>
      </c>
      <c r="AE30" s="32">
        <v>0</v>
      </c>
      <c r="AF30" t="s">
        <v>507</v>
      </c>
      <c r="AG30">
        <v>5</v>
      </c>
      <c r="AH30"/>
    </row>
    <row r="31" spans="1:34" x14ac:dyDescent="0.25">
      <c r="A31" t="s">
        <v>1812</v>
      </c>
      <c r="B31" t="s">
        <v>748</v>
      </c>
      <c r="C31" t="s">
        <v>1446</v>
      </c>
      <c r="D31" t="s">
        <v>1761</v>
      </c>
      <c r="E31" s="32">
        <v>126.64444444444445</v>
      </c>
      <c r="F31" s="32">
        <v>2.653228636602913</v>
      </c>
      <c r="G31" s="32">
        <v>2.478746271275662</v>
      </c>
      <c r="H31" s="32">
        <v>0.68251008948938419</v>
      </c>
      <c r="I31" s="32">
        <v>0.59280136866116862</v>
      </c>
      <c r="J31" s="32">
        <v>336.01666666666671</v>
      </c>
      <c r="K31" s="32">
        <v>313.91944444444442</v>
      </c>
      <c r="L31" s="32">
        <v>86.436111111111117</v>
      </c>
      <c r="M31" s="32">
        <v>75.075000000000003</v>
      </c>
      <c r="N31" s="32">
        <v>6.5861111111111112</v>
      </c>
      <c r="O31" s="32">
        <v>4.7750000000000004</v>
      </c>
      <c r="P31" s="32">
        <v>71.863888888888894</v>
      </c>
      <c r="Q31" s="32">
        <v>61.12777777777778</v>
      </c>
      <c r="R31" s="32">
        <v>10.736111111111111</v>
      </c>
      <c r="S31" s="32">
        <v>177.71666666666667</v>
      </c>
      <c r="T31" s="32">
        <v>174.39166666666668</v>
      </c>
      <c r="U31" s="32">
        <v>3.3250000000000002</v>
      </c>
      <c r="V31" s="32">
        <v>0</v>
      </c>
      <c r="W31" s="32">
        <v>0</v>
      </c>
      <c r="X31" s="32">
        <v>0</v>
      </c>
      <c r="Y31" s="32">
        <v>0</v>
      </c>
      <c r="Z31" s="32">
        <v>0</v>
      </c>
      <c r="AA31" s="32">
        <v>0</v>
      </c>
      <c r="AB31" s="32">
        <v>0</v>
      </c>
      <c r="AC31" s="32">
        <v>0</v>
      </c>
      <c r="AD31" s="32">
        <v>0</v>
      </c>
      <c r="AE31" s="32">
        <v>0</v>
      </c>
      <c r="AF31" t="s">
        <v>59</v>
      </c>
      <c r="AG31">
        <v>5</v>
      </c>
      <c r="AH31"/>
    </row>
    <row r="32" spans="1:34" x14ac:dyDescent="0.25">
      <c r="A32" t="s">
        <v>1812</v>
      </c>
      <c r="B32" t="s">
        <v>803</v>
      </c>
      <c r="C32" t="s">
        <v>1494</v>
      </c>
      <c r="D32" t="s">
        <v>1745</v>
      </c>
      <c r="E32" s="32">
        <v>145.88888888888889</v>
      </c>
      <c r="F32" s="32">
        <v>2.5765993907083016</v>
      </c>
      <c r="G32" s="32">
        <v>2.41020563594821</v>
      </c>
      <c r="H32" s="32">
        <v>1.011138613861386</v>
      </c>
      <c r="I32" s="32">
        <v>0.87519040365575018</v>
      </c>
      <c r="J32" s="32">
        <v>375.89722222222224</v>
      </c>
      <c r="K32" s="32">
        <v>351.62222222222221</v>
      </c>
      <c r="L32" s="32">
        <v>147.51388888888889</v>
      </c>
      <c r="M32" s="32">
        <v>127.68055555555556</v>
      </c>
      <c r="N32" s="32">
        <v>15.188888888888888</v>
      </c>
      <c r="O32" s="32">
        <v>4.6444444444444448</v>
      </c>
      <c r="P32" s="32">
        <v>28.375</v>
      </c>
      <c r="Q32" s="32">
        <v>23.933333333333334</v>
      </c>
      <c r="R32" s="32">
        <v>4.4416666666666664</v>
      </c>
      <c r="S32" s="32">
        <v>200.00833333333333</v>
      </c>
      <c r="T32" s="32">
        <v>198.96666666666667</v>
      </c>
      <c r="U32" s="32">
        <v>1.0416666666666667</v>
      </c>
      <c r="V32" s="32">
        <v>0</v>
      </c>
      <c r="W32" s="32">
        <v>0</v>
      </c>
      <c r="X32" s="32">
        <v>0</v>
      </c>
      <c r="Y32" s="32">
        <v>0</v>
      </c>
      <c r="Z32" s="32">
        <v>0</v>
      </c>
      <c r="AA32" s="32">
        <v>0</v>
      </c>
      <c r="AB32" s="32">
        <v>0</v>
      </c>
      <c r="AC32" s="32">
        <v>0</v>
      </c>
      <c r="AD32" s="32">
        <v>0</v>
      </c>
      <c r="AE32" s="32">
        <v>0</v>
      </c>
      <c r="AF32" t="s">
        <v>114</v>
      </c>
      <c r="AG32">
        <v>5</v>
      </c>
      <c r="AH32"/>
    </row>
    <row r="33" spans="1:34" x14ac:dyDescent="0.25">
      <c r="A33" t="s">
        <v>1812</v>
      </c>
      <c r="B33" t="s">
        <v>840</v>
      </c>
      <c r="C33" t="s">
        <v>1517</v>
      </c>
      <c r="D33" t="s">
        <v>1763</v>
      </c>
      <c r="E33" s="32">
        <v>135.1888888888889</v>
      </c>
      <c r="F33" s="32">
        <v>2.3248952083504557</v>
      </c>
      <c r="G33" s="32">
        <v>2.1588312648968522</v>
      </c>
      <c r="H33" s="32">
        <v>0.76278047176789676</v>
      </c>
      <c r="I33" s="32">
        <v>0.59671652831429278</v>
      </c>
      <c r="J33" s="32">
        <v>314.29999999999995</v>
      </c>
      <c r="K33" s="32">
        <v>291.85000000000002</v>
      </c>
      <c r="L33" s="32">
        <v>103.11944444444445</v>
      </c>
      <c r="M33" s="32">
        <v>80.669444444444451</v>
      </c>
      <c r="N33" s="32">
        <v>17.719444444444445</v>
      </c>
      <c r="O33" s="32">
        <v>4.7305555555555552</v>
      </c>
      <c r="P33" s="32">
        <v>68.572222222222223</v>
      </c>
      <c r="Q33" s="32">
        <v>68.572222222222223</v>
      </c>
      <c r="R33" s="32">
        <v>0</v>
      </c>
      <c r="S33" s="32">
        <v>142.60833333333332</v>
      </c>
      <c r="T33" s="32">
        <v>142.60833333333332</v>
      </c>
      <c r="U33" s="32">
        <v>0</v>
      </c>
      <c r="V33" s="32">
        <v>0</v>
      </c>
      <c r="W33" s="32">
        <v>0</v>
      </c>
      <c r="X33" s="32">
        <v>0</v>
      </c>
      <c r="Y33" s="32">
        <v>0</v>
      </c>
      <c r="Z33" s="32">
        <v>0</v>
      </c>
      <c r="AA33" s="32">
        <v>0</v>
      </c>
      <c r="AB33" s="32">
        <v>0</v>
      </c>
      <c r="AC33" s="32">
        <v>0</v>
      </c>
      <c r="AD33" s="32">
        <v>0</v>
      </c>
      <c r="AE33" s="32">
        <v>0</v>
      </c>
      <c r="AF33" t="s">
        <v>151</v>
      </c>
      <c r="AG33">
        <v>5</v>
      </c>
      <c r="AH33"/>
    </row>
    <row r="34" spans="1:34" x14ac:dyDescent="0.25">
      <c r="A34" t="s">
        <v>1812</v>
      </c>
      <c r="B34" t="s">
        <v>1010</v>
      </c>
      <c r="C34" t="s">
        <v>1593</v>
      </c>
      <c r="D34" t="s">
        <v>1745</v>
      </c>
      <c r="E34" s="32">
        <v>170.3</v>
      </c>
      <c r="F34" s="32">
        <v>2.3911235075357213</v>
      </c>
      <c r="G34" s="32">
        <v>2.2914464670189862</v>
      </c>
      <c r="H34" s="32">
        <v>0.35742480589808828</v>
      </c>
      <c r="I34" s="32">
        <v>0.30739870816206694</v>
      </c>
      <c r="J34" s="32">
        <v>407.20833333333337</v>
      </c>
      <c r="K34" s="32">
        <v>390.23333333333335</v>
      </c>
      <c r="L34" s="32">
        <v>60.86944444444444</v>
      </c>
      <c r="M34" s="32">
        <v>52.35</v>
      </c>
      <c r="N34" s="32">
        <v>3.9249999999999998</v>
      </c>
      <c r="O34" s="32">
        <v>4.5944444444444441</v>
      </c>
      <c r="P34" s="32">
        <v>130.72222222222223</v>
      </c>
      <c r="Q34" s="32">
        <v>122.26666666666667</v>
      </c>
      <c r="R34" s="32">
        <v>8.4555555555555557</v>
      </c>
      <c r="S34" s="32">
        <v>215.61666666666667</v>
      </c>
      <c r="T34" s="32">
        <v>215.61666666666667</v>
      </c>
      <c r="U34" s="32">
        <v>0</v>
      </c>
      <c r="V34" s="32">
        <v>0</v>
      </c>
      <c r="W34" s="32">
        <v>0</v>
      </c>
      <c r="X34" s="32">
        <v>0</v>
      </c>
      <c r="Y34" s="32">
        <v>0</v>
      </c>
      <c r="Z34" s="32">
        <v>0</v>
      </c>
      <c r="AA34" s="32">
        <v>0</v>
      </c>
      <c r="AB34" s="32">
        <v>0</v>
      </c>
      <c r="AC34" s="32">
        <v>0</v>
      </c>
      <c r="AD34" s="32">
        <v>0</v>
      </c>
      <c r="AE34" s="32">
        <v>0</v>
      </c>
      <c r="AF34" t="s">
        <v>321</v>
      </c>
      <c r="AG34">
        <v>5</v>
      </c>
      <c r="AH34"/>
    </row>
    <row r="35" spans="1:34" x14ac:dyDescent="0.25">
      <c r="A35" t="s">
        <v>1812</v>
      </c>
      <c r="B35" t="s">
        <v>793</v>
      </c>
      <c r="C35" t="s">
        <v>1480</v>
      </c>
      <c r="D35" t="s">
        <v>1758</v>
      </c>
      <c r="E35" s="32">
        <v>148.98888888888888</v>
      </c>
      <c r="F35" s="32">
        <v>2.3325192035200244</v>
      </c>
      <c r="G35" s="32">
        <v>2.141658587515848</v>
      </c>
      <c r="H35" s="32">
        <v>0.64374673726601539</v>
      </c>
      <c r="I35" s="32">
        <v>0.51707808188530091</v>
      </c>
      <c r="J35" s="32">
        <v>347.5194444444445</v>
      </c>
      <c r="K35" s="32">
        <v>319.08333333333337</v>
      </c>
      <c r="L35" s="32">
        <v>95.911111111111111</v>
      </c>
      <c r="M35" s="32">
        <v>77.038888888888891</v>
      </c>
      <c r="N35" s="32">
        <v>13.46111111111111</v>
      </c>
      <c r="O35" s="32">
        <v>5.4111111111111114</v>
      </c>
      <c r="P35" s="32">
        <v>47.597222222222221</v>
      </c>
      <c r="Q35" s="32">
        <v>38.033333333333331</v>
      </c>
      <c r="R35" s="32">
        <v>9.5638888888888882</v>
      </c>
      <c r="S35" s="32">
        <v>204.01111111111112</v>
      </c>
      <c r="T35" s="32">
        <v>204.01111111111112</v>
      </c>
      <c r="U35" s="32">
        <v>0</v>
      </c>
      <c r="V35" s="32">
        <v>0</v>
      </c>
      <c r="W35" s="32">
        <v>0</v>
      </c>
      <c r="X35" s="32">
        <v>0</v>
      </c>
      <c r="Y35" s="32">
        <v>0</v>
      </c>
      <c r="Z35" s="32">
        <v>0</v>
      </c>
      <c r="AA35" s="32">
        <v>0</v>
      </c>
      <c r="AB35" s="32">
        <v>0</v>
      </c>
      <c r="AC35" s="32">
        <v>0</v>
      </c>
      <c r="AD35" s="32">
        <v>0</v>
      </c>
      <c r="AE35" s="32">
        <v>0</v>
      </c>
      <c r="AF35" t="s">
        <v>104</v>
      </c>
      <c r="AG35">
        <v>5</v>
      </c>
      <c r="AH35"/>
    </row>
    <row r="36" spans="1:34" x14ac:dyDescent="0.25">
      <c r="A36" t="s">
        <v>1812</v>
      </c>
      <c r="B36" t="s">
        <v>1110</v>
      </c>
      <c r="C36" t="s">
        <v>1624</v>
      </c>
      <c r="D36" t="s">
        <v>1790</v>
      </c>
      <c r="E36" s="32">
        <v>43.81111111111111</v>
      </c>
      <c r="F36" s="32">
        <v>2.0995612477808776</v>
      </c>
      <c r="G36" s="32">
        <v>1.8443646969312704</v>
      </c>
      <c r="H36" s="32">
        <v>0.25209231549581534</v>
      </c>
      <c r="I36" s="32">
        <v>0.13035759573928482</v>
      </c>
      <c r="J36" s="32">
        <v>91.984111111111105</v>
      </c>
      <c r="K36" s="32">
        <v>80.803666666666658</v>
      </c>
      <c r="L36" s="32">
        <v>11.044444444444444</v>
      </c>
      <c r="M36" s="32">
        <v>5.7111111111111112</v>
      </c>
      <c r="N36" s="32">
        <v>0</v>
      </c>
      <c r="O36" s="32">
        <v>5.333333333333333</v>
      </c>
      <c r="P36" s="32">
        <v>28.641111111111112</v>
      </c>
      <c r="Q36" s="32">
        <v>22.794</v>
      </c>
      <c r="R36" s="32">
        <v>5.8471111111111114</v>
      </c>
      <c r="S36" s="32">
        <v>52.298555555555552</v>
      </c>
      <c r="T36" s="32">
        <v>52.298555555555552</v>
      </c>
      <c r="U36" s="32">
        <v>0</v>
      </c>
      <c r="V36" s="32">
        <v>0</v>
      </c>
      <c r="W36" s="32">
        <v>0</v>
      </c>
      <c r="X36" s="32">
        <v>0</v>
      </c>
      <c r="Y36" s="32">
        <v>0</v>
      </c>
      <c r="Z36" s="32">
        <v>0</v>
      </c>
      <c r="AA36" s="32">
        <v>0</v>
      </c>
      <c r="AB36" s="32">
        <v>0</v>
      </c>
      <c r="AC36" s="32">
        <v>0</v>
      </c>
      <c r="AD36" s="32">
        <v>0</v>
      </c>
      <c r="AE36" s="32">
        <v>0</v>
      </c>
      <c r="AF36" t="s">
        <v>421</v>
      </c>
      <c r="AG36">
        <v>5</v>
      </c>
      <c r="AH36"/>
    </row>
    <row r="37" spans="1:34" x14ac:dyDescent="0.25">
      <c r="A37" t="s">
        <v>1812</v>
      </c>
      <c r="B37" t="s">
        <v>1231</v>
      </c>
      <c r="C37" t="s">
        <v>1399</v>
      </c>
      <c r="D37" t="s">
        <v>1711</v>
      </c>
      <c r="E37" s="32">
        <v>36.200000000000003</v>
      </c>
      <c r="F37" s="32">
        <v>3.3215561694290963</v>
      </c>
      <c r="G37" s="32">
        <v>3.1668600368324116</v>
      </c>
      <c r="H37" s="32">
        <v>1.1779404542664209</v>
      </c>
      <c r="I37" s="32">
        <v>1.0232443216697358</v>
      </c>
      <c r="J37" s="32">
        <v>120.2403333333333</v>
      </c>
      <c r="K37" s="32">
        <v>114.6403333333333</v>
      </c>
      <c r="L37" s="32">
        <v>42.641444444444438</v>
      </c>
      <c r="M37" s="32">
        <v>37.041444444444437</v>
      </c>
      <c r="N37" s="32">
        <v>0</v>
      </c>
      <c r="O37" s="32">
        <v>5.6</v>
      </c>
      <c r="P37" s="32">
        <v>15.512444444444441</v>
      </c>
      <c r="Q37" s="32">
        <v>15.512444444444441</v>
      </c>
      <c r="R37" s="32">
        <v>0</v>
      </c>
      <c r="S37" s="32">
        <v>62.086444444444425</v>
      </c>
      <c r="T37" s="32">
        <v>62.086444444444425</v>
      </c>
      <c r="U37" s="32">
        <v>0</v>
      </c>
      <c r="V37" s="32">
        <v>0</v>
      </c>
      <c r="W37" s="32">
        <v>0</v>
      </c>
      <c r="X37" s="32">
        <v>0</v>
      </c>
      <c r="Y37" s="32">
        <v>0</v>
      </c>
      <c r="Z37" s="32">
        <v>0</v>
      </c>
      <c r="AA37" s="32">
        <v>0</v>
      </c>
      <c r="AB37" s="32">
        <v>0</v>
      </c>
      <c r="AC37" s="32">
        <v>0</v>
      </c>
      <c r="AD37" s="32">
        <v>0</v>
      </c>
      <c r="AE37" s="32">
        <v>0</v>
      </c>
      <c r="AF37" t="s">
        <v>543</v>
      </c>
      <c r="AG37">
        <v>5</v>
      </c>
      <c r="AH37"/>
    </row>
    <row r="38" spans="1:34" x14ac:dyDescent="0.25">
      <c r="A38" t="s">
        <v>1812</v>
      </c>
      <c r="B38" t="s">
        <v>1351</v>
      </c>
      <c r="C38" t="s">
        <v>1444</v>
      </c>
      <c r="D38" t="s">
        <v>1745</v>
      </c>
      <c r="E38" s="32">
        <v>132.04444444444445</v>
      </c>
      <c r="F38" s="32">
        <v>1.7535972736452374</v>
      </c>
      <c r="G38" s="32">
        <v>1.7132068327162573</v>
      </c>
      <c r="H38" s="32">
        <v>0.17104930999663409</v>
      </c>
      <c r="I38" s="32">
        <v>0.13065886906765398</v>
      </c>
      <c r="J38" s="32">
        <v>231.55277777777781</v>
      </c>
      <c r="K38" s="32">
        <v>226.21944444444446</v>
      </c>
      <c r="L38" s="32">
        <v>22.586111111111109</v>
      </c>
      <c r="M38" s="32">
        <v>17.252777777777776</v>
      </c>
      <c r="N38" s="32">
        <v>0</v>
      </c>
      <c r="O38" s="32">
        <v>5.333333333333333</v>
      </c>
      <c r="P38" s="32">
        <v>60.575000000000003</v>
      </c>
      <c r="Q38" s="32">
        <v>60.575000000000003</v>
      </c>
      <c r="R38" s="32">
        <v>0</v>
      </c>
      <c r="S38" s="32">
        <v>148.39166666666668</v>
      </c>
      <c r="T38" s="32">
        <v>148.39166666666668</v>
      </c>
      <c r="U38" s="32">
        <v>0</v>
      </c>
      <c r="V38" s="32">
        <v>0</v>
      </c>
      <c r="W38" s="32">
        <v>0</v>
      </c>
      <c r="X38" s="32">
        <v>0</v>
      </c>
      <c r="Y38" s="32">
        <v>0</v>
      </c>
      <c r="Z38" s="32">
        <v>0</v>
      </c>
      <c r="AA38" s="32">
        <v>0</v>
      </c>
      <c r="AB38" s="32">
        <v>0</v>
      </c>
      <c r="AC38" s="32">
        <v>0</v>
      </c>
      <c r="AD38" s="32">
        <v>0</v>
      </c>
      <c r="AE38" s="32">
        <v>0</v>
      </c>
      <c r="AF38" t="s">
        <v>665</v>
      </c>
      <c r="AG38">
        <v>5</v>
      </c>
      <c r="AH38"/>
    </row>
    <row r="39" spans="1:34" x14ac:dyDescent="0.25">
      <c r="A39" t="s">
        <v>1812</v>
      </c>
      <c r="B39" t="s">
        <v>1181</v>
      </c>
      <c r="C39" t="s">
        <v>1426</v>
      </c>
      <c r="D39" t="s">
        <v>1749</v>
      </c>
      <c r="E39" s="32">
        <v>92.333333333333329</v>
      </c>
      <c r="F39" s="32">
        <v>2.0424127557160054</v>
      </c>
      <c r="G39" s="32">
        <v>1.9808002406738872</v>
      </c>
      <c r="H39" s="32">
        <v>0.24966305655836341</v>
      </c>
      <c r="I39" s="32">
        <v>0.18805054151624545</v>
      </c>
      <c r="J39" s="32">
        <v>188.58277777777781</v>
      </c>
      <c r="K39" s="32">
        <v>182.89388888888891</v>
      </c>
      <c r="L39" s="32">
        <v>23.05222222222222</v>
      </c>
      <c r="M39" s="32">
        <v>17.36333333333333</v>
      </c>
      <c r="N39" s="32">
        <v>0</v>
      </c>
      <c r="O39" s="32">
        <v>5.6888888888888891</v>
      </c>
      <c r="P39" s="32">
        <v>57.225555555555545</v>
      </c>
      <c r="Q39" s="32">
        <v>57.225555555555545</v>
      </c>
      <c r="R39" s="32">
        <v>0</v>
      </c>
      <c r="S39" s="32">
        <v>108.30500000000004</v>
      </c>
      <c r="T39" s="32">
        <v>108.30500000000004</v>
      </c>
      <c r="U39" s="32">
        <v>0</v>
      </c>
      <c r="V39" s="32">
        <v>0</v>
      </c>
      <c r="W39" s="32">
        <v>9.6694444444444443</v>
      </c>
      <c r="X39" s="32">
        <v>0.25</v>
      </c>
      <c r="Y39" s="32">
        <v>0</v>
      </c>
      <c r="Z39" s="32">
        <v>0</v>
      </c>
      <c r="AA39" s="32">
        <v>0</v>
      </c>
      <c r="AB39" s="32">
        <v>0</v>
      </c>
      <c r="AC39" s="32">
        <v>9.4194444444444443</v>
      </c>
      <c r="AD39" s="32">
        <v>0</v>
      </c>
      <c r="AE39" s="32">
        <v>0</v>
      </c>
      <c r="AF39" t="s">
        <v>493</v>
      </c>
      <c r="AG39">
        <v>5</v>
      </c>
      <c r="AH39"/>
    </row>
    <row r="40" spans="1:34" x14ac:dyDescent="0.25">
      <c r="A40" t="s">
        <v>1812</v>
      </c>
      <c r="B40" t="s">
        <v>1045</v>
      </c>
      <c r="C40" t="s">
        <v>1521</v>
      </c>
      <c r="D40" t="s">
        <v>1725</v>
      </c>
      <c r="E40" s="32">
        <v>54.522222222222226</v>
      </c>
      <c r="F40" s="32">
        <v>2.8353678418585693</v>
      </c>
      <c r="G40" s="32">
        <v>2.5396678214795196</v>
      </c>
      <c r="H40" s="32">
        <v>0.38879152231506015</v>
      </c>
      <c r="I40" s="32">
        <v>9.3091501936009791E-2</v>
      </c>
      <c r="J40" s="32">
        <v>154.59055555555557</v>
      </c>
      <c r="K40" s="32">
        <v>138.46833333333336</v>
      </c>
      <c r="L40" s="32">
        <v>21.19777777777778</v>
      </c>
      <c r="M40" s="32">
        <v>5.0755555555555567</v>
      </c>
      <c r="N40" s="32">
        <v>10.622222222222222</v>
      </c>
      <c r="O40" s="32">
        <v>5.5</v>
      </c>
      <c r="P40" s="32">
        <v>35.234444444444442</v>
      </c>
      <c r="Q40" s="32">
        <v>35.234444444444442</v>
      </c>
      <c r="R40" s="32">
        <v>0</v>
      </c>
      <c r="S40" s="32">
        <v>98.15833333333336</v>
      </c>
      <c r="T40" s="32">
        <v>98.15833333333336</v>
      </c>
      <c r="U40" s="32">
        <v>0</v>
      </c>
      <c r="V40" s="32">
        <v>0</v>
      </c>
      <c r="W40" s="32">
        <v>20.839444444444446</v>
      </c>
      <c r="X40" s="32">
        <v>9.4444444444444442E-2</v>
      </c>
      <c r="Y40" s="32">
        <v>0</v>
      </c>
      <c r="Z40" s="32">
        <v>0.16666666666666666</v>
      </c>
      <c r="AA40" s="32">
        <v>3.8166666666666669</v>
      </c>
      <c r="AB40" s="32">
        <v>0</v>
      </c>
      <c r="AC40" s="32">
        <v>16.76166666666667</v>
      </c>
      <c r="AD40" s="32">
        <v>0</v>
      </c>
      <c r="AE40" s="32">
        <v>0</v>
      </c>
      <c r="AF40" t="s">
        <v>356</v>
      </c>
      <c r="AG40">
        <v>5</v>
      </c>
      <c r="AH40"/>
    </row>
    <row r="41" spans="1:34" x14ac:dyDescent="0.25">
      <c r="A41" t="s">
        <v>1812</v>
      </c>
      <c r="B41" t="s">
        <v>922</v>
      </c>
      <c r="C41" t="s">
        <v>1426</v>
      </c>
      <c r="D41" t="s">
        <v>1749</v>
      </c>
      <c r="E41" s="32">
        <v>61.388888888888886</v>
      </c>
      <c r="F41" s="32">
        <v>3.2258280542986424</v>
      </c>
      <c r="G41" s="32">
        <v>3.1331583710407238</v>
      </c>
      <c r="H41" s="32">
        <v>0.38577375565610866</v>
      </c>
      <c r="I41" s="32">
        <v>0.29310407239819009</v>
      </c>
      <c r="J41" s="32">
        <v>198.02999999999997</v>
      </c>
      <c r="K41" s="32">
        <v>192.3411111111111</v>
      </c>
      <c r="L41" s="32">
        <v>23.682222222222226</v>
      </c>
      <c r="M41" s="32">
        <v>17.993333333333336</v>
      </c>
      <c r="N41" s="32">
        <v>0</v>
      </c>
      <c r="O41" s="32">
        <v>5.6888888888888891</v>
      </c>
      <c r="P41" s="32">
        <v>58.382222222222239</v>
      </c>
      <c r="Q41" s="32">
        <v>58.382222222222239</v>
      </c>
      <c r="R41" s="32">
        <v>0</v>
      </c>
      <c r="S41" s="32">
        <v>115.96555555555553</v>
      </c>
      <c r="T41" s="32">
        <v>115.96555555555553</v>
      </c>
      <c r="U41" s="32">
        <v>0</v>
      </c>
      <c r="V41" s="32">
        <v>0</v>
      </c>
      <c r="W41" s="32">
        <v>11.377777777777778</v>
      </c>
      <c r="X41" s="32">
        <v>0</v>
      </c>
      <c r="Y41" s="32">
        <v>0</v>
      </c>
      <c r="Z41" s="32">
        <v>0</v>
      </c>
      <c r="AA41" s="32">
        <v>0.15777777777777777</v>
      </c>
      <c r="AB41" s="32">
        <v>0</v>
      </c>
      <c r="AC41" s="32">
        <v>11.22</v>
      </c>
      <c r="AD41" s="32">
        <v>0</v>
      </c>
      <c r="AE41" s="32">
        <v>0</v>
      </c>
      <c r="AF41" t="s">
        <v>233</v>
      </c>
      <c r="AG41">
        <v>5</v>
      </c>
      <c r="AH41"/>
    </row>
    <row r="42" spans="1:34" x14ac:dyDescent="0.25">
      <c r="A42" t="s">
        <v>1812</v>
      </c>
      <c r="B42" t="s">
        <v>1221</v>
      </c>
      <c r="C42" t="s">
        <v>1468</v>
      </c>
      <c r="D42" t="s">
        <v>1753</v>
      </c>
      <c r="E42" s="32">
        <v>85.288888888888891</v>
      </c>
      <c r="F42" s="32">
        <v>2.6035760812923407</v>
      </c>
      <c r="G42" s="32">
        <v>2.4743421052631591</v>
      </c>
      <c r="H42" s="32">
        <v>0.23427566440854611</v>
      </c>
      <c r="I42" s="32">
        <v>0.16965867639395515</v>
      </c>
      <c r="J42" s="32">
        <v>222.05611111111119</v>
      </c>
      <c r="K42" s="32">
        <v>211.03388888888898</v>
      </c>
      <c r="L42" s="32">
        <v>19.981111111111112</v>
      </c>
      <c r="M42" s="32">
        <v>14.469999999999999</v>
      </c>
      <c r="N42" s="32">
        <v>0</v>
      </c>
      <c r="O42" s="32">
        <v>5.5111111111111111</v>
      </c>
      <c r="P42" s="32">
        <v>62.886111111111141</v>
      </c>
      <c r="Q42" s="32">
        <v>57.375000000000028</v>
      </c>
      <c r="R42" s="32">
        <v>5.5111111111111111</v>
      </c>
      <c r="S42" s="32">
        <v>139.18888888888895</v>
      </c>
      <c r="T42" s="32">
        <v>139.18888888888895</v>
      </c>
      <c r="U42" s="32">
        <v>0</v>
      </c>
      <c r="V42" s="32">
        <v>0</v>
      </c>
      <c r="W42" s="32">
        <v>9.1111111111111101E-2</v>
      </c>
      <c r="X42" s="32">
        <v>9.1111111111111101E-2</v>
      </c>
      <c r="Y42" s="32">
        <v>0</v>
      </c>
      <c r="Z42" s="32">
        <v>0</v>
      </c>
      <c r="AA42" s="32">
        <v>0</v>
      </c>
      <c r="AB42" s="32">
        <v>0</v>
      </c>
      <c r="AC42" s="32">
        <v>0</v>
      </c>
      <c r="AD42" s="32">
        <v>0</v>
      </c>
      <c r="AE42" s="32">
        <v>0</v>
      </c>
      <c r="AF42" t="s">
        <v>533</v>
      </c>
      <c r="AG42">
        <v>5</v>
      </c>
      <c r="AH42"/>
    </row>
    <row r="43" spans="1:34" x14ac:dyDescent="0.25">
      <c r="A43" t="s">
        <v>1812</v>
      </c>
      <c r="B43" t="s">
        <v>1031</v>
      </c>
      <c r="C43" t="s">
        <v>1599</v>
      </c>
      <c r="D43" t="s">
        <v>1734</v>
      </c>
      <c r="E43" s="32">
        <v>52.12222222222222</v>
      </c>
      <c r="F43" s="32">
        <v>2.8109997868258376</v>
      </c>
      <c r="G43" s="32">
        <v>2.6268173097420604</v>
      </c>
      <c r="H43" s="32">
        <v>0.63441696866339814</v>
      </c>
      <c r="I43" s="32">
        <v>0.45023449157962064</v>
      </c>
      <c r="J43" s="32">
        <v>146.51555555555561</v>
      </c>
      <c r="K43" s="32">
        <v>136.91555555555561</v>
      </c>
      <c r="L43" s="32">
        <v>33.067222222222227</v>
      </c>
      <c r="M43" s="32">
        <v>23.467222222222226</v>
      </c>
      <c r="N43" s="32">
        <v>3.911111111111111</v>
      </c>
      <c r="O43" s="32">
        <v>5.6888888888888891</v>
      </c>
      <c r="P43" s="32">
        <v>19.499444444444439</v>
      </c>
      <c r="Q43" s="32">
        <v>19.499444444444439</v>
      </c>
      <c r="R43" s="32">
        <v>0</v>
      </c>
      <c r="S43" s="32">
        <v>93.948888888888945</v>
      </c>
      <c r="T43" s="32">
        <v>93.948888888888945</v>
      </c>
      <c r="U43" s="32">
        <v>0</v>
      </c>
      <c r="V43" s="32">
        <v>0</v>
      </c>
      <c r="W43" s="32">
        <v>12.184444444444447</v>
      </c>
      <c r="X43" s="32">
        <v>0</v>
      </c>
      <c r="Y43" s="32">
        <v>0</v>
      </c>
      <c r="Z43" s="32">
        <v>0</v>
      </c>
      <c r="AA43" s="32">
        <v>0</v>
      </c>
      <c r="AB43" s="32">
        <v>0</v>
      </c>
      <c r="AC43" s="32">
        <v>12.184444444444447</v>
      </c>
      <c r="AD43" s="32">
        <v>0</v>
      </c>
      <c r="AE43" s="32">
        <v>0</v>
      </c>
      <c r="AF43" t="s">
        <v>342</v>
      </c>
      <c r="AG43">
        <v>5</v>
      </c>
      <c r="AH43"/>
    </row>
    <row r="44" spans="1:34" x14ac:dyDescent="0.25">
      <c r="A44" t="s">
        <v>1812</v>
      </c>
      <c r="B44" t="s">
        <v>1134</v>
      </c>
      <c r="C44" t="s">
        <v>1543</v>
      </c>
      <c r="D44" t="s">
        <v>1766</v>
      </c>
      <c r="E44" s="32">
        <v>39.9</v>
      </c>
      <c r="F44" s="32">
        <v>3.0342105263157904</v>
      </c>
      <c r="G44" s="32">
        <v>2.8203425229741028</v>
      </c>
      <c r="H44" s="32">
        <v>0.49486215538847123</v>
      </c>
      <c r="I44" s="32">
        <v>0.28099415204678363</v>
      </c>
      <c r="J44" s="32">
        <v>121.06500000000003</v>
      </c>
      <c r="K44" s="32">
        <v>112.53166666666669</v>
      </c>
      <c r="L44" s="32">
        <v>19.745000000000001</v>
      </c>
      <c r="M44" s="32">
        <v>11.211666666666666</v>
      </c>
      <c r="N44" s="32">
        <v>2.8444444444444446</v>
      </c>
      <c r="O44" s="32">
        <v>5.6888888888888891</v>
      </c>
      <c r="P44" s="32">
        <v>24.164444444444445</v>
      </c>
      <c r="Q44" s="32">
        <v>24.164444444444445</v>
      </c>
      <c r="R44" s="32">
        <v>0</v>
      </c>
      <c r="S44" s="32">
        <v>77.15555555555558</v>
      </c>
      <c r="T44" s="32">
        <v>77.15555555555558</v>
      </c>
      <c r="U44" s="32">
        <v>0</v>
      </c>
      <c r="V44" s="32">
        <v>0</v>
      </c>
      <c r="W44" s="32">
        <v>10.708888888888888</v>
      </c>
      <c r="X44" s="32">
        <v>0</v>
      </c>
      <c r="Y44" s="32">
        <v>0</v>
      </c>
      <c r="Z44" s="32">
        <v>0</v>
      </c>
      <c r="AA44" s="32">
        <v>0</v>
      </c>
      <c r="AB44" s="32">
        <v>0</v>
      </c>
      <c r="AC44" s="32">
        <v>10.708888888888888</v>
      </c>
      <c r="AD44" s="32">
        <v>0</v>
      </c>
      <c r="AE44" s="32">
        <v>0</v>
      </c>
      <c r="AF44" t="s">
        <v>445</v>
      </c>
      <c r="AG44">
        <v>5</v>
      </c>
      <c r="AH44"/>
    </row>
    <row r="45" spans="1:34" x14ac:dyDescent="0.25">
      <c r="A45" t="s">
        <v>1812</v>
      </c>
      <c r="B45" t="s">
        <v>920</v>
      </c>
      <c r="C45" t="s">
        <v>1406</v>
      </c>
      <c r="D45" t="s">
        <v>1766</v>
      </c>
      <c r="E45" s="32">
        <v>78.277777777777771</v>
      </c>
      <c r="F45" s="32">
        <v>3.0379020581973037</v>
      </c>
      <c r="G45" s="32">
        <v>2.7492122072391774</v>
      </c>
      <c r="H45" s="32">
        <v>0.40460894251242036</v>
      </c>
      <c r="I45" s="32">
        <v>0.15696948190205823</v>
      </c>
      <c r="J45" s="32">
        <v>237.80022222222226</v>
      </c>
      <c r="K45" s="32">
        <v>215.20222222222225</v>
      </c>
      <c r="L45" s="32">
        <v>31.671888888888901</v>
      </c>
      <c r="M45" s="32">
        <v>12.287222222222224</v>
      </c>
      <c r="N45" s="32">
        <v>9.4701111111111143</v>
      </c>
      <c r="O45" s="32">
        <v>9.9145555555555607</v>
      </c>
      <c r="P45" s="32">
        <v>65.081666666666678</v>
      </c>
      <c r="Q45" s="32">
        <v>61.868333333333347</v>
      </c>
      <c r="R45" s="32">
        <v>3.2133333333333338</v>
      </c>
      <c r="S45" s="32">
        <v>141.04666666666668</v>
      </c>
      <c r="T45" s="32">
        <v>141.04666666666668</v>
      </c>
      <c r="U45" s="32">
        <v>0</v>
      </c>
      <c r="V45" s="32">
        <v>0</v>
      </c>
      <c r="W45" s="32">
        <v>41.738888888888887</v>
      </c>
      <c r="X45" s="32">
        <v>5.5222222222222221</v>
      </c>
      <c r="Y45" s="32">
        <v>0</v>
      </c>
      <c r="Z45" s="32">
        <v>0</v>
      </c>
      <c r="AA45" s="32">
        <v>1.0305555555555554</v>
      </c>
      <c r="AB45" s="32">
        <v>0</v>
      </c>
      <c r="AC45" s="32">
        <v>35.18611111111111</v>
      </c>
      <c r="AD45" s="32">
        <v>0</v>
      </c>
      <c r="AE45" s="32">
        <v>0</v>
      </c>
      <c r="AF45" t="s">
        <v>231</v>
      </c>
      <c r="AG45">
        <v>5</v>
      </c>
      <c r="AH45"/>
    </row>
    <row r="46" spans="1:34" x14ac:dyDescent="0.25">
      <c r="A46" t="s">
        <v>1812</v>
      </c>
      <c r="B46" t="s">
        <v>1308</v>
      </c>
      <c r="C46" t="s">
        <v>1398</v>
      </c>
      <c r="D46" t="s">
        <v>1798</v>
      </c>
      <c r="E46" s="32">
        <v>32.1</v>
      </c>
      <c r="F46" s="32">
        <v>3.0857217030114223</v>
      </c>
      <c r="G46" s="32">
        <v>2.9389581169954999</v>
      </c>
      <c r="H46" s="32">
        <v>0.59451367255105569</v>
      </c>
      <c r="I46" s="32">
        <v>0.44775008653513326</v>
      </c>
      <c r="J46" s="32">
        <v>99.051666666666662</v>
      </c>
      <c r="K46" s="32">
        <v>94.340555555555554</v>
      </c>
      <c r="L46" s="32">
        <v>19.08388888888889</v>
      </c>
      <c r="M46" s="32">
        <v>14.372777777777779</v>
      </c>
      <c r="N46" s="32">
        <v>0</v>
      </c>
      <c r="O46" s="32">
        <v>4.7111111111111112</v>
      </c>
      <c r="P46" s="32">
        <v>18.121111111111109</v>
      </c>
      <c r="Q46" s="32">
        <v>18.121111111111109</v>
      </c>
      <c r="R46" s="32">
        <v>0</v>
      </c>
      <c r="S46" s="32">
        <v>61.846666666666664</v>
      </c>
      <c r="T46" s="32">
        <v>61.846666666666664</v>
      </c>
      <c r="U46" s="32">
        <v>0</v>
      </c>
      <c r="V46" s="32">
        <v>0</v>
      </c>
      <c r="W46" s="32">
        <v>1.6527777777777777</v>
      </c>
      <c r="X46" s="32">
        <v>1.6527777777777777</v>
      </c>
      <c r="Y46" s="32">
        <v>0</v>
      </c>
      <c r="Z46" s="32">
        <v>0</v>
      </c>
      <c r="AA46" s="32">
        <v>0</v>
      </c>
      <c r="AB46" s="32">
        <v>0</v>
      </c>
      <c r="AC46" s="32">
        <v>0</v>
      </c>
      <c r="AD46" s="32">
        <v>0</v>
      </c>
      <c r="AE46" s="32">
        <v>0</v>
      </c>
      <c r="AF46" t="s">
        <v>620</v>
      </c>
      <c r="AG46">
        <v>5</v>
      </c>
      <c r="AH46"/>
    </row>
    <row r="47" spans="1:34" x14ac:dyDescent="0.25">
      <c r="A47" t="s">
        <v>1812</v>
      </c>
      <c r="B47" t="s">
        <v>1241</v>
      </c>
      <c r="C47" t="s">
        <v>1446</v>
      </c>
      <c r="D47" t="s">
        <v>1761</v>
      </c>
      <c r="E47" s="32">
        <v>49.944444444444443</v>
      </c>
      <c r="F47" s="32">
        <v>2.4634260289210235</v>
      </c>
      <c r="G47" s="32">
        <v>2.3593103448275863</v>
      </c>
      <c r="H47" s="32">
        <v>0.56397775305895437</v>
      </c>
      <c r="I47" s="32">
        <v>0.45986206896551729</v>
      </c>
      <c r="J47" s="32">
        <v>123.03444444444445</v>
      </c>
      <c r="K47" s="32">
        <v>117.83444444444444</v>
      </c>
      <c r="L47" s="32">
        <v>28.167555555555552</v>
      </c>
      <c r="M47" s="32">
        <v>22.967555555555556</v>
      </c>
      <c r="N47" s="32">
        <v>0</v>
      </c>
      <c r="O47" s="32">
        <v>5.199999999999994</v>
      </c>
      <c r="P47" s="32">
        <v>14.408888888888894</v>
      </c>
      <c r="Q47" s="32">
        <v>14.408888888888894</v>
      </c>
      <c r="R47" s="32">
        <v>0</v>
      </c>
      <c r="S47" s="32">
        <v>80.457999999999998</v>
      </c>
      <c r="T47" s="32">
        <v>80.457999999999998</v>
      </c>
      <c r="U47" s="32">
        <v>0</v>
      </c>
      <c r="V47" s="32">
        <v>0</v>
      </c>
      <c r="W47" s="32">
        <v>15.782000000000007</v>
      </c>
      <c r="X47" s="32">
        <v>1.6186666666666667</v>
      </c>
      <c r="Y47" s="32">
        <v>0</v>
      </c>
      <c r="Z47" s="32">
        <v>0</v>
      </c>
      <c r="AA47" s="32">
        <v>0.26977777777777778</v>
      </c>
      <c r="AB47" s="32">
        <v>0</v>
      </c>
      <c r="AC47" s="32">
        <v>13.893555555555562</v>
      </c>
      <c r="AD47" s="32">
        <v>0</v>
      </c>
      <c r="AE47" s="32">
        <v>0</v>
      </c>
      <c r="AF47" t="s">
        <v>553</v>
      </c>
      <c r="AG47">
        <v>5</v>
      </c>
      <c r="AH47"/>
    </row>
    <row r="48" spans="1:34" x14ac:dyDescent="0.25">
      <c r="A48" t="s">
        <v>1812</v>
      </c>
      <c r="B48" t="s">
        <v>713</v>
      </c>
      <c r="C48" t="s">
        <v>1443</v>
      </c>
      <c r="D48" t="s">
        <v>1711</v>
      </c>
      <c r="E48" s="32">
        <v>35.62222222222222</v>
      </c>
      <c r="F48" s="32">
        <v>4.1738927011852782</v>
      </c>
      <c r="G48" s="32">
        <v>3.6956487835308804</v>
      </c>
      <c r="H48" s="32">
        <v>0.9759045539613227</v>
      </c>
      <c r="I48" s="32">
        <v>0.49766063630692453</v>
      </c>
      <c r="J48" s="32">
        <v>148.68333333333334</v>
      </c>
      <c r="K48" s="32">
        <v>131.64722222222224</v>
      </c>
      <c r="L48" s="32">
        <v>34.763888888888893</v>
      </c>
      <c r="M48" s="32">
        <v>17.727777777777778</v>
      </c>
      <c r="N48" s="32">
        <v>11.525</v>
      </c>
      <c r="O48" s="32">
        <v>5.5111111111111111</v>
      </c>
      <c r="P48" s="32">
        <v>38.1</v>
      </c>
      <c r="Q48" s="32">
        <v>38.1</v>
      </c>
      <c r="R48" s="32">
        <v>0</v>
      </c>
      <c r="S48" s="32">
        <v>75.819444444444443</v>
      </c>
      <c r="T48" s="32">
        <v>75.819444444444443</v>
      </c>
      <c r="U48" s="32">
        <v>0</v>
      </c>
      <c r="V48" s="32">
        <v>0</v>
      </c>
      <c r="W48" s="32">
        <v>6.2111111111111112</v>
      </c>
      <c r="X48" s="32">
        <v>5.5138888888888893</v>
      </c>
      <c r="Y48" s="32">
        <v>0</v>
      </c>
      <c r="Z48" s="32">
        <v>0</v>
      </c>
      <c r="AA48" s="32">
        <v>0.60555555555555551</v>
      </c>
      <c r="AB48" s="32">
        <v>0</v>
      </c>
      <c r="AC48" s="32">
        <v>9.166666666666666E-2</v>
      </c>
      <c r="AD48" s="32">
        <v>0</v>
      </c>
      <c r="AE48" s="32">
        <v>0</v>
      </c>
      <c r="AF48" t="s">
        <v>24</v>
      </c>
      <c r="AG48">
        <v>5</v>
      </c>
      <c r="AH48"/>
    </row>
    <row r="49" spans="1:34" x14ac:dyDescent="0.25">
      <c r="A49" t="s">
        <v>1812</v>
      </c>
      <c r="B49" t="s">
        <v>781</v>
      </c>
      <c r="C49" t="s">
        <v>1444</v>
      </c>
      <c r="D49" t="s">
        <v>1745</v>
      </c>
      <c r="E49" s="32">
        <v>153.6</v>
      </c>
      <c r="F49" s="32">
        <v>2.5961190682870372</v>
      </c>
      <c r="G49" s="32">
        <v>2.3902994791666665</v>
      </c>
      <c r="H49" s="32">
        <v>0.53774233217592593</v>
      </c>
      <c r="I49" s="32">
        <v>0.44167751736111116</v>
      </c>
      <c r="J49" s="32">
        <v>398.76388888888891</v>
      </c>
      <c r="K49" s="32">
        <v>367.15</v>
      </c>
      <c r="L49" s="32">
        <v>82.597222222222214</v>
      </c>
      <c r="M49" s="32">
        <v>67.841666666666669</v>
      </c>
      <c r="N49" s="32">
        <v>9.7777777777777786</v>
      </c>
      <c r="O49" s="32">
        <v>4.9777777777777779</v>
      </c>
      <c r="P49" s="32">
        <v>109.90277777777779</v>
      </c>
      <c r="Q49" s="32">
        <v>93.044444444444451</v>
      </c>
      <c r="R49" s="32">
        <v>16.858333333333334</v>
      </c>
      <c r="S49" s="32">
        <v>206.26388888888889</v>
      </c>
      <c r="T49" s="32">
        <v>206.26388888888889</v>
      </c>
      <c r="U49" s="32">
        <v>0</v>
      </c>
      <c r="V49" s="32">
        <v>0</v>
      </c>
      <c r="W49" s="32">
        <v>0</v>
      </c>
      <c r="X49" s="32">
        <v>0</v>
      </c>
      <c r="Y49" s="32">
        <v>0</v>
      </c>
      <c r="Z49" s="32">
        <v>0</v>
      </c>
      <c r="AA49" s="32">
        <v>0</v>
      </c>
      <c r="AB49" s="32">
        <v>0</v>
      </c>
      <c r="AC49" s="32">
        <v>0</v>
      </c>
      <c r="AD49" s="32">
        <v>0</v>
      </c>
      <c r="AE49" s="32">
        <v>0</v>
      </c>
      <c r="AF49" t="s">
        <v>92</v>
      </c>
      <c r="AG49">
        <v>5</v>
      </c>
      <c r="AH49"/>
    </row>
    <row r="50" spans="1:34" x14ac:dyDescent="0.25">
      <c r="A50" t="s">
        <v>1812</v>
      </c>
      <c r="B50" t="s">
        <v>1127</v>
      </c>
      <c r="C50" t="s">
        <v>1446</v>
      </c>
      <c r="D50" t="s">
        <v>1761</v>
      </c>
      <c r="E50" s="32">
        <v>116.63333333333334</v>
      </c>
      <c r="F50" s="32">
        <v>3.5184338382394968</v>
      </c>
      <c r="G50" s="32">
        <v>3.3743926836238929</v>
      </c>
      <c r="H50" s="32">
        <v>0.48480518243307608</v>
      </c>
      <c r="I50" s="32">
        <v>0.34076402781747167</v>
      </c>
      <c r="J50" s="32">
        <v>410.36666666666667</v>
      </c>
      <c r="K50" s="32">
        <v>393.56666666666672</v>
      </c>
      <c r="L50" s="32">
        <v>56.544444444444444</v>
      </c>
      <c r="M50" s="32">
        <v>39.744444444444447</v>
      </c>
      <c r="N50" s="32">
        <v>11.2</v>
      </c>
      <c r="O50" s="32">
        <v>5.6</v>
      </c>
      <c r="P50" s="32">
        <v>77.444444444444443</v>
      </c>
      <c r="Q50" s="32">
        <v>77.444444444444443</v>
      </c>
      <c r="R50" s="32">
        <v>0</v>
      </c>
      <c r="S50" s="32">
        <v>276.37777777777774</v>
      </c>
      <c r="T50" s="32">
        <v>240.07499999999999</v>
      </c>
      <c r="U50" s="32">
        <v>36.302777777777777</v>
      </c>
      <c r="V50" s="32">
        <v>0</v>
      </c>
      <c r="W50" s="32">
        <v>0</v>
      </c>
      <c r="X50" s="32">
        <v>0</v>
      </c>
      <c r="Y50" s="32">
        <v>0</v>
      </c>
      <c r="Z50" s="32">
        <v>0</v>
      </c>
      <c r="AA50" s="32">
        <v>0</v>
      </c>
      <c r="AB50" s="32">
        <v>0</v>
      </c>
      <c r="AC50" s="32">
        <v>0</v>
      </c>
      <c r="AD50" s="32">
        <v>0</v>
      </c>
      <c r="AE50" s="32">
        <v>0</v>
      </c>
      <c r="AF50" t="s">
        <v>438</v>
      </c>
      <c r="AG50">
        <v>5</v>
      </c>
      <c r="AH50"/>
    </row>
    <row r="51" spans="1:34" x14ac:dyDescent="0.25">
      <c r="A51" t="s">
        <v>1812</v>
      </c>
      <c r="B51" t="s">
        <v>1279</v>
      </c>
      <c r="C51" t="s">
        <v>1683</v>
      </c>
      <c r="D51" t="s">
        <v>1756</v>
      </c>
      <c r="E51" s="32">
        <v>63.355555555555554</v>
      </c>
      <c r="F51" s="32">
        <v>3.0117800771659065</v>
      </c>
      <c r="G51" s="32">
        <v>2.835</v>
      </c>
      <c r="H51" s="32">
        <v>0.81615222728867054</v>
      </c>
      <c r="I51" s="32">
        <v>0.63937215012276383</v>
      </c>
      <c r="J51" s="32">
        <v>190.81299999999999</v>
      </c>
      <c r="K51" s="32">
        <v>179.613</v>
      </c>
      <c r="L51" s="32">
        <v>51.707777777777771</v>
      </c>
      <c r="M51" s="32">
        <v>40.507777777777768</v>
      </c>
      <c r="N51" s="32">
        <v>5.6</v>
      </c>
      <c r="O51" s="32">
        <v>5.6</v>
      </c>
      <c r="P51" s="32">
        <v>24.011555555555557</v>
      </c>
      <c r="Q51" s="32">
        <v>24.011555555555557</v>
      </c>
      <c r="R51" s="32">
        <v>0</v>
      </c>
      <c r="S51" s="32">
        <v>115.09366666666666</v>
      </c>
      <c r="T51" s="32">
        <v>115.09366666666666</v>
      </c>
      <c r="U51" s="32">
        <v>0</v>
      </c>
      <c r="V51" s="32">
        <v>0</v>
      </c>
      <c r="W51" s="32">
        <v>59.195444444444433</v>
      </c>
      <c r="X51" s="32">
        <v>10.917777777777777</v>
      </c>
      <c r="Y51" s="32">
        <v>0.6</v>
      </c>
      <c r="Z51" s="32">
        <v>0</v>
      </c>
      <c r="AA51" s="32">
        <v>21.362666666666666</v>
      </c>
      <c r="AB51" s="32">
        <v>0</v>
      </c>
      <c r="AC51" s="32">
        <v>26.314999999999994</v>
      </c>
      <c r="AD51" s="32">
        <v>0</v>
      </c>
      <c r="AE51" s="32">
        <v>0</v>
      </c>
      <c r="AF51" t="s">
        <v>591</v>
      </c>
      <c r="AG51">
        <v>5</v>
      </c>
      <c r="AH51"/>
    </row>
    <row r="52" spans="1:34" x14ac:dyDescent="0.25">
      <c r="A52" t="s">
        <v>1812</v>
      </c>
      <c r="B52" t="s">
        <v>1131</v>
      </c>
      <c r="C52" t="s">
        <v>1404</v>
      </c>
      <c r="D52" t="s">
        <v>1745</v>
      </c>
      <c r="E52" s="32">
        <v>53.911111111111111</v>
      </c>
      <c r="F52" s="32">
        <v>2.9964962901896119</v>
      </c>
      <c r="G52" s="32">
        <v>2.6835531739488863</v>
      </c>
      <c r="H52" s="32">
        <v>0.81788953009068421</v>
      </c>
      <c r="I52" s="32">
        <v>0.71071723000824405</v>
      </c>
      <c r="J52" s="32">
        <v>161.54444444444442</v>
      </c>
      <c r="K52" s="32">
        <v>144.67333333333329</v>
      </c>
      <c r="L52" s="32">
        <v>44.093333333333334</v>
      </c>
      <c r="M52" s="32">
        <v>38.315555555555555</v>
      </c>
      <c r="N52" s="32">
        <v>0.53333333333333333</v>
      </c>
      <c r="O52" s="32">
        <v>5.2444444444444445</v>
      </c>
      <c r="P52" s="32">
        <v>27.223333333333322</v>
      </c>
      <c r="Q52" s="32">
        <v>16.129999999999992</v>
      </c>
      <c r="R52" s="32">
        <v>11.093333333333332</v>
      </c>
      <c r="S52" s="32">
        <v>90.22777777777776</v>
      </c>
      <c r="T52" s="32">
        <v>90.22777777777776</v>
      </c>
      <c r="U52" s="32">
        <v>0</v>
      </c>
      <c r="V52" s="32">
        <v>0</v>
      </c>
      <c r="W52" s="32">
        <v>0.53333333333333333</v>
      </c>
      <c r="X52" s="32">
        <v>0</v>
      </c>
      <c r="Y52" s="32">
        <v>0.53333333333333333</v>
      </c>
      <c r="Z52" s="32">
        <v>0</v>
      </c>
      <c r="AA52" s="32">
        <v>0</v>
      </c>
      <c r="AB52" s="32">
        <v>0</v>
      </c>
      <c r="AC52" s="32">
        <v>0</v>
      </c>
      <c r="AD52" s="32">
        <v>0</v>
      </c>
      <c r="AE52" s="32">
        <v>0</v>
      </c>
      <c r="AF52" t="s">
        <v>442</v>
      </c>
      <c r="AG52">
        <v>5</v>
      </c>
      <c r="AH52"/>
    </row>
    <row r="53" spans="1:34" x14ac:dyDescent="0.25">
      <c r="A53" t="s">
        <v>1812</v>
      </c>
      <c r="B53" t="s">
        <v>720</v>
      </c>
      <c r="C53" t="s">
        <v>1410</v>
      </c>
      <c r="D53" t="s">
        <v>1760</v>
      </c>
      <c r="E53" s="32">
        <v>90.63333333333334</v>
      </c>
      <c r="F53" s="32">
        <v>2.5285423562584284</v>
      </c>
      <c r="G53" s="32">
        <v>2.2959323280617876</v>
      </c>
      <c r="H53" s="32">
        <v>0.21700380041681994</v>
      </c>
      <c r="I53" s="32">
        <v>8.8157410812798861E-2</v>
      </c>
      <c r="J53" s="32">
        <v>229.17022222222224</v>
      </c>
      <c r="K53" s="32">
        <v>208.08800000000002</v>
      </c>
      <c r="L53" s="32">
        <v>19.667777777777783</v>
      </c>
      <c r="M53" s="32">
        <v>7.9900000000000038</v>
      </c>
      <c r="N53" s="32">
        <v>8.0333333333333332</v>
      </c>
      <c r="O53" s="32">
        <v>3.6444444444444444</v>
      </c>
      <c r="P53" s="32">
        <v>85.13144444444444</v>
      </c>
      <c r="Q53" s="32">
        <v>75.72699999999999</v>
      </c>
      <c r="R53" s="32">
        <v>9.4044444444444455</v>
      </c>
      <c r="S53" s="32">
        <v>124.37100000000001</v>
      </c>
      <c r="T53" s="32">
        <v>124.37100000000001</v>
      </c>
      <c r="U53" s="32">
        <v>0</v>
      </c>
      <c r="V53" s="32">
        <v>0</v>
      </c>
      <c r="W53" s="32">
        <v>8.8778888888888901</v>
      </c>
      <c r="X53" s="32">
        <v>0.27777777777777779</v>
      </c>
      <c r="Y53" s="32">
        <v>2.4333333333333331</v>
      </c>
      <c r="Z53" s="32">
        <v>0</v>
      </c>
      <c r="AA53" s="32">
        <v>1.155888888888889</v>
      </c>
      <c r="AB53" s="32">
        <v>0</v>
      </c>
      <c r="AC53" s="32">
        <v>5.0108888888888892</v>
      </c>
      <c r="AD53" s="32">
        <v>0</v>
      </c>
      <c r="AE53" s="32">
        <v>0</v>
      </c>
      <c r="AF53" t="s">
        <v>31</v>
      </c>
      <c r="AG53">
        <v>5</v>
      </c>
      <c r="AH53"/>
    </row>
    <row r="54" spans="1:34" x14ac:dyDescent="0.25">
      <c r="A54" t="s">
        <v>1812</v>
      </c>
      <c r="B54" t="s">
        <v>723</v>
      </c>
      <c r="C54" t="s">
        <v>1450</v>
      </c>
      <c r="D54" t="s">
        <v>1745</v>
      </c>
      <c r="E54" s="32">
        <v>172.42222222222222</v>
      </c>
      <c r="F54" s="32">
        <v>1.367337285732698</v>
      </c>
      <c r="G54" s="32">
        <v>1.1609575976285609</v>
      </c>
      <c r="H54" s="32">
        <v>0.16910362160072176</v>
      </c>
      <c r="I54" s="32">
        <v>4.7722000257765178E-2</v>
      </c>
      <c r="J54" s="32">
        <v>235.75933333333342</v>
      </c>
      <c r="K54" s="32">
        <v>200.17488888888897</v>
      </c>
      <c r="L54" s="32">
        <v>29.157222222222224</v>
      </c>
      <c r="M54" s="32">
        <v>8.2283333333333335</v>
      </c>
      <c r="N54" s="32">
        <v>14.873333333333333</v>
      </c>
      <c r="O54" s="32">
        <v>6.0555555555555554</v>
      </c>
      <c r="P54" s="32">
        <v>70.44</v>
      </c>
      <c r="Q54" s="32">
        <v>55.784444444444439</v>
      </c>
      <c r="R54" s="32">
        <v>14.655555555555555</v>
      </c>
      <c r="S54" s="32">
        <v>136.16211111111119</v>
      </c>
      <c r="T54" s="32">
        <v>136.16211111111119</v>
      </c>
      <c r="U54" s="32">
        <v>0</v>
      </c>
      <c r="V54" s="32">
        <v>0</v>
      </c>
      <c r="W54" s="32">
        <v>49.828222222222223</v>
      </c>
      <c r="X54" s="32">
        <v>8.611111111111111E-2</v>
      </c>
      <c r="Y54" s="32">
        <v>5.1444444444444448</v>
      </c>
      <c r="Z54" s="32">
        <v>0</v>
      </c>
      <c r="AA54" s="32">
        <v>2.78</v>
      </c>
      <c r="AB54" s="32">
        <v>0</v>
      </c>
      <c r="AC54" s="32">
        <v>41.817666666666668</v>
      </c>
      <c r="AD54" s="32">
        <v>0</v>
      </c>
      <c r="AE54" s="32">
        <v>0</v>
      </c>
      <c r="AF54" t="s">
        <v>34</v>
      </c>
      <c r="AG54">
        <v>5</v>
      </c>
      <c r="AH54"/>
    </row>
    <row r="55" spans="1:34" x14ac:dyDescent="0.25">
      <c r="A55" t="s">
        <v>1812</v>
      </c>
      <c r="B55" t="s">
        <v>749</v>
      </c>
      <c r="C55" t="s">
        <v>1464</v>
      </c>
      <c r="D55" t="s">
        <v>1720</v>
      </c>
      <c r="E55" s="32">
        <v>83.4</v>
      </c>
      <c r="F55" s="32">
        <v>2.8359698907540625</v>
      </c>
      <c r="G55" s="32">
        <v>2.6236064481747925</v>
      </c>
      <c r="H55" s="32">
        <v>0.74491739941380208</v>
      </c>
      <c r="I55" s="32">
        <v>0.53255395683453222</v>
      </c>
      <c r="J55" s="32">
        <v>236.51988888888883</v>
      </c>
      <c r="K55" s="32">
        <v>218.80877777777772</v>
      </c>
      <c r="L55" s="32">
        <v>62.126111111111101</v>
      </c>
      <c r="M55" s="32">
        <v>44.414999999999992</v>
      </c>
      <c r="N55" s="32">
        <v>13.302777777777777</v>
      </c>
      <c r="O55" s="32">
        <v>4.4083333333333332</v>
      </c>
      <c r="P55" s="32">
        <v>26.308888888888877</v>
      </c>
      <c r="Q55" s="32">
        <v>26.308888888888877</v>
      </c>
      <c r="R55" s="32">
        <v>0</v>
      </c>
      <c r="S55" s="32">
        <v>148.08488888888886</v>
      </c>
      <c r="T55" s="32">
        <v>148.08488888888886</v>
      </c>
      <c r="U55" s="32">
        <v>0</v>
      </c>
      <c r="V55" s="32">
        <v>0</v>
      </c>
      <c r="W55" s="32">
        <v>64.793444444444447</v>
      </c>
      <c r="X55" s="32">
        <v>15.102777777777778</v>
      </c>
      <c r="Y55" s="32">
        <v>2.1333333333333333</v>
      </c>
      <c r="Z55" s="32">
        <v>0</v>
      </c>
      <c r="AA55" s="32">
        <v>7.1</v>
      </c>
      <c r="AB55" s="32">
        <v>0</v>
      </c>
      <c r="AC55" s="32">
        <v>40.457333333333331</v>
      </c>
      <c r="AD55" s="32">
        <v>0</v>
      </c>
      <c r="AE55" s="32">
        <v>0</v>
      </c>
      <c r="AF55" t="s">
        <v>60</v>
      </c>
      <c r="AG55">
        <v>5</v>
      </c>
      <c r="AH55"/>
    </row>
    <row r="56" spans="1:34" x14ac:dyDescent="0.25">
      <c r="A56" t="s">
        <v>1812</v>
      </c>
      <c r="B56" t="s">
        <v>1103</v>
      </c>
      <c r="C56" t="s">
        <v>1607</v>
      </c>
      <c r="D56" t="s">
        <v>1745</v>
      </c>
      <c r="E56" s="32">
        <v>83.25555555555556</v>
      </c>
      <c r="F56" s="32">
        <v>2.7175390364340051</v>
      </c>
      <c r="G56" s="32">
        <v>2.4572961430668627</v>
      </c>
      <c r="H56" s="32">
        <v>0.26691578806886429</v>
      </c>
      <c r="I56" s="32">
        <v>0.19564927265447754</v>
      </c>
      <c r="J56" s="32">
        <v>226.25022222222225</v>
      </c>
      <c r="K56" s="32">
        <v>204.58355555555559</v>
      </c>
      <c r="L56" s="32">
        <v>22.222222222222225</v>
      </c>
      <c r="M56" s="32">
        <v>16.288888888888891</v>
      </c>
      <c r="N56" s="32">
        <v>0.24444444444444444</v>
      </c>
      <c r="O56" s="32">
        <v>5.6888888888888891</v>
      </c>
      <c r="P56" s="32">
        <v>69.506666666666675</v>
      </c>
      <c r="Q56" s="32">
        <v>53.773333333333341</v>
      </c>
      <c r="R56" s="32">
        <v>15.733333333333333</v>
      </c>
      <c r="S56" s="32">
        <v>134.52133333333336</v>
      </c>
      <c r="T56" s="32">
        <v>134.52133333333336</v>
      </c>
      <c r="U56" s="32">
        <v>0</v>
      </c>
      <c r="V56" s="32">
        <v>0</v>
      </c>
      <c r="W56" s="32">
        <v>5.8865555555555558</v>
      </c>
      <c r="X56" s="32">
        <v>0.17777777777777778</v>
      </c>
      <c r="Y56" s="32">
        <v>0.24444444444444444</v>
      </c>
      <c r="Z56" s="32">
        <v>0</v>
      </c>
      <c r="AA56" s="32">
        <v>1.9166666666666667</v>
      </c>
      <c r="AB56" s="32">
        <v>0</v>
      </c>
      <c r="AC56" s="32">
        <v>3.5476666666666667</v>
      </c>
      <c r="AD56" s="32">
        <v>0</v>
      </c>
      <c r="AE56" s="32">
        <v>0</v>
      </c>
      <c r="AF56" t="s">
        <v>414</v>
      </c>
      <c r="AG56">
        <v>5</v>
      </c>
      <c r="AH56"/>
    </row>
    <row r="57" spans="1:34" x14ac:dyDescent="0.25">
      <c r="A57" t="s">
        <v>1812</v>
      </c>
      <c r="B57" t="s">
        <v>1013</v>
      </c>
      <c r="C57" t="s">
        <v>1423</v>
      </c>
      <c r="D57" t="s">
        <v>1748</v>
      </c>
      <c r="E57" s="32">
        <v>90.311111111111117</v>
      </c>
      <c r="F57" s="32">
        <v>1.7948831200787403</v>
      </c>
      <c r="G57" s="32">
        <v>1.6127842027559054</v>
      </c>
      <c r="H57" s="32">
        <v>0.65911417322834631</v>
      </c>
      <c r="I57" s="32">
        <v>0.48117372047244084</v>
      </c>
      <c r="J57" s="32">
        <v>162.09788888888892</v>
      </c>
      <c r="K57" s="32">
        <v>145.65233333333333</v>
      </c>
      <c r="L57" s="32">
        <v>59.525333333333329</v>
      </c>
      <c r="M57" s="32">
        <v>43.455333333333328</v>
      </c>
      <c r="N57" s="32">
        <v>10.020000000000001</v>
      </c>
      <c r="O57" s="32">
        <v>6.05</v>
      </c>
      <c r="P57" s="32">
        <v>26.58666666666667</v>
      </c>
      <c r="Q57" s="32">
        <v>26.211111111111116</v>
      </c>
      <c r="R57" s="32">
        <v>0.37555555555555553</v>
      </c>
      <c r="S57" s="32">
        <v>75.985888888888908</v>
      </c>
      <c r="T57" s="32">
        <v>75.985888888888908</v>
      </c>
      <c r="U57" s="32">
        <v>0</v>
      </c>
      <c r="V57" s="32">
        <v>0</v>
      </c>
      <c r="W57" s="32">
        <v>8.4018888888888892</v>
      </c>
      <c r="X57" s="32">
        <v>0</v>
      </c>
      <c r="Y57" s="32">
        <v>2.8055555555555554</v>
      </c>
      <c r="Z57" s="32">
        <v>0</v>
      </c>
      <c r="AA57" s="32">
        <v>0</v>
      </c>
      <c r="AB57" s="32">
        <v>0</v>
      </c>
      <c r="AC57" s="32">
        <v>5.5963333333333338</v>
      </c>
      <c r="AD57" s="32">
        <v>0</v>
      </c>
      <c r="AE57" s="32">
        <v>0</v>
      </c>
      <c r="AF57" t="s">
        <v>324</v>
      </c>
      <c r="AG57">
        <v>5</v>
      </c>
      <c r="AH57"/>
    </row>
    <row r="58" spans="1:34" x14ac:dyDescent="0.25">
      <c r="A58" t="s">
        <v>1812</v>
      </c>
      <c r="B58" t="s">
        <v>1235</v>
      </c>
      <c r="C58" t="s">
        <v>1425</v>
      </c>
      <c r="D58" t="s">
        <v>1745</v>
      </c>
      <c r="E58" s="32">
        <v>54.1</v>
      </c>
      <c r="F58" s="32">
        <v>2.7935304990757852</v>
      </c>
      <c r="G58" s="32">
        <v>2.593078660915999</v>
      </c>
      <c r="H58" s="32">
        <v>0.76349353049907576</v>
      </c>
      <c r="I58" s="32">
        <v>0.56304169233928936</v>
      </c>
      <c r="J58" s="32">
        <v>151.13</v>
      </c>
      <c r="K58" s="32">
        <v>140.28555555555556</v>
      </c>
      <c r="L58" s="32">
        <v>41.305</v>
      </c>
      <c r="M58" s="32">
        <v>30.460555555555555</v>
      </c>
      <c r="N58" s="32">
        <v>5.6</v>
      </c>
      <c r="O58" s="32">
        <v>5.2444444444444445</v>
      </c>
      <c r="P58" s="32">
        <v>17.308888888888895</v>
      </c>
      <c r="Q58" s="32">
        <v>17.308888888888895</v>
      </c>
      <c r="R58" s="32">
        <v>0</v>
      </c>
      <c r="S58" s="32">
        <v>92.516111111111101</v>
      </c>
      <c r="T58" s="32">
        <v>92.516111111111101</v>
      </c>
      <c r="U58" s="32">
        <v>0</v>
      </c>
      <c r="V58" s="32">
        <v>0</v>
      </c>
      <c r="W58" s="32">
        <v>0.17777777777777778</v>
      </c>
      <c r="X58" s="32">
        <v>0</v>
      </c>
      <c r="Y58" s="32">
        <v>0.17777777777777778</v>
      </c>
      <c r="Z58" s="32">
        <v>0</v>
      </c>
      <c r="AA58" s="32">
        <v>0</v>
      </c>
      <c r="AB58" s="32">
        <v>0</v>
      </c>
      <c r="AC58" s="32">
        <v>0</v>
      </c>
      <c r="AD58" s="32">
        <v>0</v>
      </c>
      <c r="AE58" s="32">
        <v>0</v>
      </c>
      <c r="AF58" t="s">
        <v>547</v>
      </c>
      <c r="AG58">
        <v>5</v>
      </c>
      <c r="AH58"/>
    </row>
    <row r="59" spans="1:34" x14ac:dyDescent="0.25">
      <c r="A59" t="s">
        <v>1812</v>
      </c>
      <c r="B59" t="s">
        <v>1190</v>
      </c>
      <c r="C59" t="s">
        <v>1397</v>
      </c>
      <c r="D59" t="s">
        <v>1744</v>
      </c>
      <c r="E59" s="32">
        <v>79.477777777777774</v>
      </c>
      <c r="F59" s="32">
        <v>2.9137075352998743</v>
      </c>
      <c r="G59" s="32">
        <v>2.7298336362365441</v>
      </c>
      <c r="H59" s="32">
        <v>0.43198657905773807</v>
      </c>
      <c r="I59" s="32">
        <v>0.31969103872501053</v>
      </c>
      <c r="J59" s="32">
        <v>231.57499999999999</v>
      </c>
      <c r="K59" s="32">
        <v>216.96111111111111</v>
      </c>
      <c r="L59" s="32">
        <v>34.333333333333336</v>
      </c>
      <c r="M59" s="32">
        <v>25.408333333333335</v>
      </c>
      <c r="N59" s="32">
        <v>4.4444444444444446</v>
      </c>
      <c r="O59" s="32">
        <v>4.4805555555555552</v>
      </c>
      <c r="P59" s="32">
        <v>52.43888888888889</v>
      </c>
      <c r="Q59" s="32">
        <v>46.75</v>
      </c>
      <c r="R59" s="32">
        <v>5.6888888888888891</v>
      </c>
      <c r="S59" s="32">
        <v>144.80277777777778</v>
      </c>
      <c r="T59" s="32">
        <v>144.80277777777778</v>
      </c>
      <c r="U59" s="32">
        <v>0</v>
      </c>
      <c r="V59" s="32">
        <v>0</v>
      </c>
      <c r="W59" s="32">
        <v>2.322222222222222</v>
      </c>
      <c r="X59" s="32">
        <v>0</v>
      </c>
      <c r="Y59" s="32">
        <v>1.3888888888888888</v>
      </c>
      <c r="Z59" s="32">
        <v>0</v>
      </c>
      <c r="AA59" s="32">
        <v>0</v>
      </c>
      <c r="AB59" s="32">
        <v>0</v>
      </c>
      <c r="AC59" s="32">
        <v>0.93333333333333335</v>
      </c>
      <c r="AD59" s="32">
        <v>0</v>
      </c>
      <c r="AE59" s="32">
        <v>0</v>
      </c>
      <c r="AF59" t="s">
        <v>502</v>
      </c>
      <c r="AG59">
        <v>5</v>
      </c>
      <c r="AH59"/>
    </row>
    <row r="60" spans="1:34" x14ac:dyDescent="0.25">
      <c r="A60" t="s">
        <v>1812</v>
      </c>
      <c r="B60" t="s">
        <v>1167</v>
      </c>
      <c r="C60" t="s">
        <v>1646</v>
      </c>
      <c r="D60" t="s">
        <v>1745</v>
      </c>
      <c r="E60" s="32">
        <v>198.13333333333333</v>
      </c>
      <c r="F60" s="32">
        <v>2.6591520861372819</v>
      </c>
      <c r="G60" s="32">
        <v>2.3524001794526699</v>
      </c>
      <c r="H60" s="32">
        <v>0.59319930462090642</v>
      </c>
      <c r="I60" s="32">
        <v>0.43235924181247209</v>
      </c>
      <c r="J60" s="32">
        <v>526.86666666666679</v>
      </c>
      <c r="K60" s="32">
        <v>466.08888888888896</v>
      </c>
      <c r="L60" s="32">
        <v>117.53255555555559</v>
      </c>
      <c r="M60" s="32">
        <v>85.6647777777778</v>
      </c>
      <c r="N60" s="32">
        <v>25.833333333333339</v>
      </c>
      <c r="O60" s="32">
        <v>6.0344444444444445</v>
      </c>
      <c r="P60" s="32">
        <v>145.57888888888883</v>
      </c>
      <c r="Q60" s="32">
        <v>116.66888888888883</v>
      </c>
      <c r="R60" s="32">
        <v>28.91</v>
      </c>
      <c r="S60" s="32">
        <v>263.7552222222223</v>
      </c>
      <c r="T60" s="32">
        <v>263.7552222222223</v>
      </c>
      <c r="U60" s="32">
        <v>0</v>
      </c>
      <c r="V60" s="32">
        <v>0</v>
      </c>
      <c r="W60" s="32">
        <v>52.69766666666667</v>
      </c>
      <c r="X60" s="32">
        <v>9.9503333333333313</v>
      </c>
      <c r="Y60" s="32">
        <v>1.6888888888888889</v>
      </c>
      <c r="Z60" s="32">
        <v>0</v>
      </c>
      <c r="AA60" s="32">
        <v>2.0055555555555555</v>
      </c>
      <c r="AB60" s="32">
        <v>0</v>
      </c>
      <c r="AC60" s="32">
        <v>39.052888888888894</v>
      </c>
      <c r="AD60" s="32">
        <v>0</v>
      </c>
      <c r="AE60" s="32">
        <v>0</v>
      </c>
      <c r="AF60" t="s">
        <v>479</v>
      </c>
      <c r="AG60">
        <v>5</v>
      </c>
      <c r="AH60"/>
    </row>
    <row r="61" spans="1:34" x14ac:dyDescent="0.25">
      <c r="A61" t="s">
        <v>1812</v>
      </c>
      <c r="B61" t="s">
        <v>1022</v>
      </c>
      <c r="C61" t="s">
        <v>1392</v>
      </c>
      <c r="D61" t="s">
        <v>1745</v>
      </c>
      <c r="E61" s="32">
        <v>117.38888888888889</v>
      </c>
      <c r="F61" s="32">
        <v>2.532530998580218</v>
      </c>
      <c r="G61" s="32">
        <v>2.2361845716990065</v>
      </c>
      <c r="H61" s="32">
        <v>0.39934595362044484</v>
      </c>
      <c r="I61" s="32">
        <v>0.2864921911973497</v>
      </c>
      <c r="J61" s="32">
        <v>297.29100000000005</v>
      </c>
      <c r="K61" s="32">
        <v>262.50322222222223</v>
      </c>
      <c r="L61" s="32">
        <v>46.878777777777771</v>
      </c>
      <c r="M61" s="32">
        <v>33.630999999999993</v>
      </c>
      <c r="N61" s="32">
        <v>6.7611111111111102</v>
      </c>
      <c r="O61" s="32">
        <v>6.4866666666666672</v>
      </c>
      <c r="P61" s="32">
        <v>98.697777777777787</v>
      </c>
      <c r="Q61" s="32">
        <v>77.157777777777781</v>
      </c>
      <c r="R61" s="32">
        <v>21.54</v>
      </c>
      <c r="S61" s="32">
        <v>151.71444444444447</v>
      </c>
      <c r="T61" s="32">
        <v>151.71444444444447</v>
      </c>
      <c r="U61" s="32">
        <v>0</v>
      </c>
      <c r="V61" s="32">
        <v>0</v>
      </c>
      <c r="W61" s="32">
        <v>9.1543333333333337</v>
      </c>
      <c r="X61" s="32">
        <v>5.6154444444444449</v>
      </c>
      <c r="Y61" s="32">
        <v>0.51111111111111107</v>
      </c>
      <c r="Z61" s="32">
        <v>0</v>
      </c>
      <c r="AA61" s="32">
        <v>2.3611111111111112</v>
      </c>
      <c r="AB61" s="32">
        <v>0</v>
      </c>
      <c r="AC61" s="32">
        <v>0.66666666666666663</v>
      </c>
      <c r="AD61" s="32">
        <v>0</v>
      </c>
      <c r="AE61" s="32">
        <v>0</v>
      </c>
      <c r="AF61" t="s">
        <v>333</v>
      </c>
      <c r="AG61">
        <v>5</v>
      </c>
      <c r="AH61"/>
    </row>
    <row r="62" spans="1:34" x14ac:dyDescent="0.25">
      <c r="A62" t="s">
        <v>1812</v>
      </c>
      <c r="B62" t="s">
        <v>1145</v>
      </c>
      <c r="C62" t="s">
        <v>1637</v>
      </c>
      <c r="D62" t="s">
        <v>1738</v>
      </c>
      <c r="E62" s="32">
        <v>96.211111111111109</v>
      </c>
      <c r="F62" s="32">
        <v>2.5514412749740152</v>
      </c>
      <c r="G62" s="32">
        <v>2.3026943065019054</v>
      </c>
      <c r="H62" s="32">
        <v>0.54730338376255916</v>
      </c>
      <c r="I62" s="32">
        <v>0.35769719367132452</v>
      </c>
      <c r="J62" s="32">
        <v>245.47699999999998</v>
      </c>
      <c r="K62" s="32">
        <v>221.54477777777777</v>
      </c>
      <c r="L62" s="32">
        <v>52.656666666666659</v>
      </c>
      <c r="M62" s="32">
        <v>34.414444444444435</v>
      </c>
      <c r="N62" s="32">
        <v>12.55</v>
      </c>
      <c r="O62" s="32">
        <v>5.6922222222222221</v>
      </c>
      <c r="P62" s="32">
        <v>36.888888888888886</v>
      </c>
      <c r="Q62" s="32">
        <v>31.198888888888884</v>
      </c>
      <c r="R62" s="32">
        <v>5.69</v>
      </c>
      <c r="S62" s="32">
        <v>155.93144444444445</v>
      </c>
      <c r="T62" s="32">
        <v>155.93144444444445</v>
      </c>
      <c r="U62" s="32">
        <v>0</v>
      </c>
      <c r="V62" s="32">
        <v>0</v>
      </c>
      <c r="W62" s="32">
        <v>0</v>
      </c>
      <c r="X62" s="32">
        <v>0</v>
      </c>
      <c r="Y62" s="32">
        <v>0</v>
      </c>
      <c r="Z62" s="32">
        <v>0</v>
      </c>
      <c r="AA62" s="32">
        <v>0</v>
      </c>
      <c r="AB62" s="32">
        <v>0</v>
      </c>
      <c r="AC62" s="32">
        <v>0</v>
      </c>
      <c r="AD62" s="32">
        <v>0</v>
      </c>
      <c r="AE62" s="32">
        <v>0</v>
      </c>
      <c r="AF62" t="s">
        <v>456</v>
      </c>
      <c r="AG62">
        <v>5</v>
      </c>
      <c r="AH62"/>
    </row>
    <row r="63" spans="1:34" x14ac:dyDescent="0.25">
      <c r="A63" t="s">
        <v>1812</v>
      </c>
      <c r="B63" t="s">
        <v>1187</v>
      </c>
      <c r="C63" t="s">
        <v>1638</v>
      </c>
      <c r="D63" t="s">
        <v>1745</v>
      </c>
      <c r="E63" s="32">
        <v>60.088888888888889</v>
      </c>
      <c r="F63" s="32">
        <v>2.2713221153846153</v>
      </c>
      <c r="G63" s="32">
        <v>2.0461926775147927</v>
      </c>
      <c r="H63" s="32">
        <v>0.51773483727810643</v>
      </c>
      <c r="I63" s="32">
        <v>0.35728735207100587</v>
      </c>
      <c r="J63" s="32">
        <v>136.48122222222221</v>
      </c>
      <c r="K63" s="32">
        <v>122.95344444444443</v>
      </c>
      <c r="L63" s="32">
        <v>31.110111111111109</v>
      </c>
      <c r="M63" s="32">
        <v>21.468999999999998</v>
      </c>
      <c r="N63" s="32">
        <v>6.53</v>
      </c>
      <c r="O63" s="32">
        <v>3.1111111111111112</v>
      </c>
      <c r="P63" s="32">
        <v>30.881111111111107</v>
      </c>
      <c r="Q63" s="32">
        <v>26.99444444444444</v>
      </c>
      <c r="R63" s="32">
        <v>3.8866666666666667</v>
      </c>
      <c r="S63" s="32">
        <v>74.489999999999995</v>
      </c>
      <c r="T63" s="32">
        <v>74.489999999999995</v>
      </c>
      <c r="U63" s="32">
        <v>0</v>
      </c>
      <c r="V63" s="32">
        <v>0</v>
      </c>
      <c r="W63" s="32">
        <v>0.87777777777777777</v>
      </c>
      <c r="X63" s="32">
        <v>0</v>
      </c>
      <c r="Y63" s="32">
        <v>0.71111111111111114</v>
      </c>
      <c r="Z63" s="32">
        <v>0</v>
      </c>
      <c r="AA63" s="32">
        <v>6.6666666666666666E-2</v>
      </c>
      <c r="AB63" s="32">
        <v>0</v>
      </c>
      <c r="AC63" s="32">
        <v>0.1</v>
      </c>
      <c r="AD63" s="32">
        <v>0</v>
      </c>
      <c r="AE63" s="32">
        <v>0</v>
      </c>
      <c r="AF63" t="s">
        <v>499</v>
      </c>
      <c r="AG63">
        <v>5</v>
      </c>
      <c r="AH63"/>
    </row>
    <row r="64" spans="1:34" x14ac:dyDescent="0.25">
      <c r="A64" t="s">
        <v>1812</v>
      </c>
      <c r="B64" t="s">
        <v>1191</v>
      </c>
      <c r="C64" t="s">
        <v>1444</v>
      </c>
      <c r="D64" t="s">
        <v>1745</v>
      </c>
      <c r="E64" s="32">
        <v>186.9111111111111</v>
      </c>
      <c r="F64" s="32">
        <v>2.3586101533705865</v>
      </c>
      <c r="G64" s="32">
        <v>2.2326144334799669</v>
      </c>
      <c r="H64" s="32">
        <v>0.42271489715848293</v>
      </c>
      <c r="I64" s="32">
        <v>0.3425936273927</v>
      </c>
      <c r="J64" s="32">
        <v>440.85044444444446</v>
      </c>
      <c r="K64" s="32">
        <v>417.30044444444445</v>
      </c>
      <c r="L64" s="32">
        <v>79.010111111111101</v>
      </c>
      <c r="M64" s="32">
        <v>64.034555555555542</v>
      </c>
      <c r="N64" s="32">
        <v>11.50888888888889</v>
      </c>
      <c r="O64" s="32">
        <v>3.4666666666666668</v>
      </c>
      <c r="P64" s="32">
        <v>117.73144444444443</v>
      </c>
      <c r="Q64" s="32">
        <v>109.157</v>
      </c>
      <c r="R64" s="32">
        <v>8.5744444444444454</v>
      </c>
      <c r="S64" s="32">
        <v>244.10888888888891</v>
      </c>
      <c r="T64" s="32">
        <v>244.10888888888891</v>
      </c>
      <c r="U64" s="32">
        <v>0</v>
      </c>
      <c r="V64" s="32">
        <v>0</v>
      </c>
      <c r="W64" s="32">
        <v>123.63711111111112</v>
      </c>
      <c r="X64" s="32">
        <v>14.23566666666667</v>
      </c>
      <c r="Y64" s="32">
        <v>6.5</v>
      </c>
      <c r="Z64" s="32">
        <v>0</v>
      </c>
      <c r="AA64" s="32">
        <v>30.701444444444444</v>
      </c>
      <c r="AB64" s="32">
        <v>0</v>
      </c>
      <c r="AC64" s="32">
        <v>72.2</v>
      </c>
      <c r="AD64" s="32">
        <v>0</v>
      </c>
      <c r="AE64" s="32">
        <v>0</v>
      </c>
      <c r="AF64" t="s">
        <v>503</v>
      </c>
      <c r="AG64">
        <v>5</v>
      </c>
      <c r="AH64"/>
    </row>
    <row r="65" spans="1:34" x14ac:dyDescent="0.25">
      <c r="A65" t="s">
        <v>1812</v>
      </c>
      <c r="B65" t="s">
        <v>742</v>
      </c>
      <c r="C65" t="s">
        <v>1444</v>
      </c>
      <c r="D65" t="s">
        <v>1745</v>
      </c>
      <c r="E65" s="32">
        <v>175.78888888888889</v>
      </c>
      <c r="F65" s="32">
        <v>2.1211503697617089</v>
      </c>
      <c r="G65" s="32">
        <v>1.9734542696416155</v>
      </c>
      <c r="H65" s="32">
        <v>0.36746096959737062</v>
      </c>
      <c r="I65" s="32">
        <v>0.25876366854181154</v>
      </c>
      <c r="J65" s="32">
        <v>372.87466666666666</v>
      </c>
      <c r="K65" s="32">
        <v>346.91133333333335</v>
      </c>
      <c r="L65" s="32">
        <v>64.595555555555563</v>
      </c>
      <c r="M65" s="32">
        <v>45.487777777777787</v>
      </c>
      <c r="N65" s="32">
        <v>14.485555555555557</v>
      </c>
      <c r="O65" s="32">
        <v>4.6222222222222218</v>
      </c>
      <c r="P65" s="32">
        <v>106.46111111111109</v>
      </c>
      <c r="Q65" s="32">
        <v>99.60555555555554</v>
      </c>
      <c r="R65" s="32">
        <v>6.8555555555555552</v>
      </c>
      <c r="S65" s="32">
        <v>201.81799999999998</v>
      </c>
      <c r="T65" s="32">
        <v>201.81799999999998</v>
      </c>
      <c r="U65" s="32">
        <v>0</v>
      </c>
      <c r="V65" s="32">
        <v>0</v>
      </c>
      <c r="W65" s="32">
        <v>1.3111111111111111</v>
      </c>
      <c r="X65" s="32">
        <v>0</v>
      </c>
      <c r="Y65" s="32">
        <v>1.3111111111111111</v>
      </c>
      <c r="Z65" s="32">
        <v>0</v>
      </c>
      <c r="AA65" s="32">
        <v>0</v>
      </c>
      <c r="AB65" s="32">
        <v>0</v>
      </c>
      <c r="AC65" s="32">
        <v>0</v>
      </c>
      <c r="AD65" s="32">
        <v>0</v>
      </c>
      <c r="AE65" s="32">
        <v>0</v>
      </c>
      <c r="AF65" t="s">
        <v>53</v>
      </c>
      <c r="AG65">
        <v>5</v>
      </c>
      <c r="AH65"/>
    </row>
    <row r="66" spans="1:34" x14ac:dyDescent="0.25">
      <c r="A66" t="s">
        <v>1812</v>
      </c>
      <c r="B66" t="s">
        <v>1359</v>
      </c>
      <c r="C66" t="s">
        <v>1469</v>
      </c>
      <c r="D66" t="s">
        <v>1707</v>
      </c>
      <c r="E66" s="32">
        <v>61.144444444444446</v>
      </c>
      <c r="F66" s="32">
        <v>4.0886789024168636E-3</v>
      </c>
      <c r="G66" s="32">
        <v>4.0886789024168636E-3</v>
      </c>
      <c r="H66" s="32">
        <v>0</v>
      </c>
      <c r="I66" s="32">
        <v>0</v>
      </c>
      <c r="J66" s="32">
        <v>0.25</v>
      </c>
      <c r="K66" s="32">
        <v>0.25</v>
      </c>
      <c r="L66" s="32">
        <v>0</v>
      </c>
      <c r="M66" s="32">
        <v>0</v>
      </c>
      <c r="N66" s="32">
        <v>0</v>
      </c>
      <c r="O66" s="32">
        <v>0</v>
      </c>
      <c r="P66" s="32">
        <v>0.25</v>
      </c>
      <c r="Q66" s="32">
        <v>0.25</v>
      </c>
      <c r="R66" s="32">
        <v>0</v>
      </c>
      <c r="S66" s="32">
        <v>0</v>
      </c>
      <c r="T66" s="32">
        <v>0</v>
      </c>
      <c r="U66" s="32">
        <v>0</v>
      </c>
      <c r="V66" s="32">
        <v>0</v>
      </c>
      <c r="W66" s="32">
        <v>0</v>
      </c>
      <c r="X66" s="32">
        <v>0</v>
      </c>
      <c r="Y66" s="32">
        <v>0</v>
      </c>
      <c r="Z66" s="32">
        <v>0</v>
      </c>
      <c r="AA66" s="32">
        <v>0</v>
      </c>
      <c r="AB66" s="32">
        <v>0</v>
      </c>
      <c r="AC66" s="32">
        <v>0</v>
      </c>
      <c r="AD66" s="32">
        <v>0</v>
      </c>
      <c r="AE66" s="32">
        <v>0</v>
      </c>
      <c r="AF66" t="s">
        <v>673</v>
      </c>
      <c r="AG66">
        <v>5</v>
      </c>
      <c r="AH66"/>
    </row>
    <row r="67" spans="1:34" x14ac:dyDescent="0.25">
      <c r="A67" t="s">
        <v>1812</v>
      </c>
      <c r="B67" t="s">
        <v>763</v>
      </c>
      <c r="C67" t="s">
        <v>1472</v>
      </c>
      <c r="D67" t="s">
        <v>1757</v>
      </c>
      <c r="E67" s="32">
        <v>75.533333333333331</v>
      </c>
      <c r="F67" s="32">
        <v>2.3263503971756392</v>
      </c>
      <c r="G67" s="32">
        <v>2.1408546631362162</v>
      </c>
      <c r="H67" s="32">
        <v>0.66062518387761104</v>
      </c>
      <c r="I67" s="32">
        <v>0.54926890261841721</v>
      </c>
      <c r="J67" s="32">
        <v>175.71699999999996</v>
      </c>
      <c r="K67" s="32">
        <v>161.70588888888886</v>
      </c>
      <c r="L67" s="32">
        <v>49.899222222222221</v>
      </c>
      <c r="M67" s="32">
        <v>41.48811111111111</v>
      </c>
      <c r="N67" s="32">
        <v>3.4333333333333331</v>
      </c>
      <c r="O67" s="32">
        <v>4.9777777777777779</v>
      </c>
      <c r="P67" s="32">
        <v>19.974444444444437</v>
      </c>
      <c r="Q67" s="32">
        <v>14.374444444444437</v>
      </c>
      <c r="R67" s="32">
        <v>5.6</v>
      </c>
      <c r="S67" s="32">
        <v>105.84333333333331</v>
      </c>
      <c r="T67" s="32">
        <v>105.84333333333331</v>
      </c>
      <c r="U67" s="32">
        <v>0</v>
      </c>
      <c r="V67" s="32">
        <v>0</v>
      </c>
      <c r="W67" s="32">
        <v>12.344222222222221</v>
      </c>
      <c r="X67" s="32">
        <v>6.4914444444444435</v>
      </c>
      <c r="Y67" s="32">
        <v>0.5</v>
      </c>
      <c r="Z67" s="32">
        <v>0</v>
      </c>
      <c r="AA67" s="32">
        <v>0</v>
      </c>
      <c r="AB67" s="32">
        <v>0</v>
      </c>
      <c r="AC67" s="32">
        <v>5.3527777777777779</v>
      </c>
      <c r="AD67" s="32">
        <v>0</v>
      </c>
      <c r="AE67" s="32">
        <v>0</v>
      </c>
      <c r="AF67" t="s">
        <v>74</v>
      </c>
      <c r="AG67">
        <v>5</v>
      </c>
      <c r="AH67"/>
    </row>
    <row r="68" spans="1:34" x14ac:dyDescent="0.25">
      <c r="A68" t="s">
        <v>1812</v>
      </c>
      <c r="B68" t="s">
        <v>1153</v>
      </c>
      <c r="C68" t="s">
        <v>1639</v>
      </c>
      <c r="D68" t="s">
        <v>1745</v>
      </c>
      <c r="E68" s="32">
        <v>82.544444444444451</v>
      </c>
      <c r="F68" s="32">
        <v>1.7679822317943195</v>
      </c>
      <c r="G68" s="32">
        <v>1.5608211064746265</v>
      </c>
      <c r="H68" s="32">
        <v>0.30507470722842916</v>
      </c>
      <c r="I68" s="32">
        <v>0.1668326827298425</v>
      </c>
      <c r="J68" s="32">
        <v>145.93711111111111</v>
      </c>
      <c r="K68" s="32">
        <v>128.83711111111111</v>
      </c>
      <c r="L68" s="32">
        <v>25.182222222222226</v>
      </c>
      <c r="M68" s="32">
        <v>13.771111111111113</v>
      </c>
      <c r="N68" s="32">
        <v>5.7222222222222223</v>
      </c>
      <c r="O68" s="32">
        <v>5.6888888888888891</v>
      </c>
      <c r="P68" s="32">
        <v>38.007777777777783</v>
      </c>
      <c r="Q68" s="32">
        <v>32.318888888888893</v>
      </c>
      <c r="R68" s="32">
        <v>5.6888888888888891</v>
      </c>
      <c r="S68" s="32">
        <v>82.74711111111111</v>
      </c>
      <c r="T68" s="32">
        <v>82.74711111111111</v>
      </c>
      <c r="U68" s="32">
        <v>0</v>
      </c>
      <c r="V68" s="32">
        <v>0</v>
      </c>
      <c r="W68" s="32">
        <v>2.5027777777777778</v>
      </c>
      <c r="X68" s="32">
        <v>0</v>
      </c>
      <c r="Y68" s="32">
        <v>0.56666666666666665</v>
      </c>
      <c r="Z68" s="32">
        <v>0</v>
      </c>
      <c r="AA68" s="32">
        <v>0</v>
      </c>
      <c r="AB68" s="32">
        <v>0</v>
      </c>
      <c r="AC68" s="32">
        <v>1.9361111111111111</v>
      </c>
      <c r="AD68" s="32">
        <v>0</v>
      </c>
      <c r="AE68" s="32">
        <v>0</v>
      </c>
      <c r="AF68" t="s">
        <v>464</v>
      </c>
      <c r="AG68">
        <v>5</v>
      </c>
      <c r="AH68"/>
    </row>
    <row r="69" spans="1:34" x14ac:dyDescent="0.25">
      <c r="A69" t="s">
        <v>1812</v>
      </c>
      <c r="B69" t="s">
        <v>745</v>
      </c>
      <c r="C69" t="s">
        <v>1461</v>
      </c>
      <c r="D69" t="s">
        <v>1747</v>
      </c>
      <c r="E69" s="32">
        <v>74.87777777777778</v>
      </c>
      <c r="F69" s="32">
        <v>2.7273467873571748</v>
      </c>
      <c r="G69" s="32">
        <v>2.44325419201662</v>
      </c>
      <c r="H69" s="32">
        <v>0.46328535391007575</v>
      </c>
      <c r="I69" s="32">
        <v>0.25398130286392645</v>
      </c>
      <c r="J69" s="32">
        <v>204.21766666666667</v>
      </c>
      <c r="K69" s="32">
        <v>182.94544444444446</v>
      </c>
      <c r="L69" s="32">
        <v>34.689777777777785</v>
      </c>
      <c r="M69" s="32">
        <v>19.01755555555556</v>
      </c>
      <c r="N69" s="32">
        <v>10.377777777777778</v>
      </c>
      <c r="O69" s="32">
        <v>5.2944444444444443</v>
      </c>
      <c r="P69" s="32">
        <v>49.84</v>
      </c>
      <c r="Q69" s="32">
        <v>44.24</v>
      </c>
      <c r="R69" s="32">
        <v>5.6</v>
      </c>
      <c r="S69" s="32">
        <v>119.68788888888891</v>
      </c>
      <c r="T69" s="32">
        <v>119.68788888888891</v>
      </c>
      <c r="U69" s="32">
        <v>0</v>
      </c>
      <c r="V69" s="32">
        <v>0</v>
      </c>
      <c r="W69" s="32">
        <v>34.561000000000007</v>
      </c>
      <c r="X69" s="32">
        <v>0.17533333333333334</v>
      </c>
      <c r="Y69" s="32">
        <v>0.15555555555555556</v>
      </c>
      <c r="Z69" s="32">
        <v>0</v>
      </c>
      <c r="AA69" s="32">
        <v>0.26666666666666666</v>
      </c>
      <c r="AB69" s="32">
        <v>0</v>
      </c>
      <c r="AC69" s="32">
        <v>33.963444444444448</v>
      </c>
      <c r="AD69" s="32">
        <v>0</v>
      </c>
      <c r="AE69" s="32">
        <v>0</v>
      </c>
      <c r="AF69" t="s">
        <v>56</v>
      </c>
      <c r="AG69">
        <v>5</v>
      </c>
      <c r="AH69"/>
    </row>
    <row r="70" spans="1:34" x14ac:dyDescent="0.25">
      <c r="A70" t="s">
        <v>1812</v>
      </c>
      <c r="B70" t="s">
        <v>725</v>
      </c>
      <c r="C70" t="s">
        <v>1440</v>
      </c>
      <c r="D70" t="s">
        <v>1745</v>
      </c>
      <c r="E70" s="32">
        <v>124.14444444444445</v>
      </c>
      <c r="F70" s="32">
        <v>2.4979262507831366</v>
      </c>
      <c r="G70" s="32">
        <v>2.3034037411617279</v>
      </c>
      <c r="H70" s="32">
        <v>0.34840239863957756</v>
      </c>
      <c r="I70" s="32">
        <v>0.19336794057101941</v>
      </c>
      <c r="J70" s="32">
        <v>310.10366666666653</v>
      </c>
      <c r="K70" s="32">
        <v>285.95477777777762</v>
      </c>
      <c r="L70" s="32">
        <v>43.252222222222223</v>
      </c>
      <c r="M70" s="32">
        <v>24.005555555555556</v>
      </c>
      <c r="N70" s="32">
        <v>19.246666666666666</v>
      </c>
      <c r="O70" s="32">
        <v>0</v>
      </c>
      <c r="P70" s="32">
        <v>74.056999999999974</v>
      </c>
      <c r="Q70" s="32">
        <v>69.154777777777753</v>
      </c>
      <c r="R70" s="32">
        <v>4.9022222222222229</v>
      </c>
      <c r="S70" s="32">
        <v>192.79444444444431</v>
      </c>
      <c r="T70" s="32">
        <v>192.79444444444431</v>
      </c>
      <c r="U70" s="32">
        <v>0</v>
      </c>
      <c r="V70" s="32">
        <v>0</v>
      </c>
      <c r="W70" s="32">
        <v>24.797555555555558</v>
      </c>
      <c r="X70" s="32">
        <v>0</v>
      </c>
      <c r="Y70" s="32">
        <v>2.7555555555555555</v>
      </c>
      <c r="Z70" s="32">
        <v>0</v>
      </c>
      <c r="AA70" s="32">
        <v>1.0314444444444444</v>
      </c>
      <c r="AB70" s="32">
        <v>0</v>
      </c>
      <c r="AC70" s="32">
        <v>21.010555555555559</v>
      </c>
      <c r="AD70" s="32">
        <v>0</v>
      </c>
      <c r="AE70" s="32">
        <v>0</v>
      </c>
      <c r="AF70" t="s">
        <v>36</v>
      </c>
      <c r="AG70">
        <v>5</v>
      </c>
      <c r="AH70"/>
    </row>
    <row r="71" spans="1:34" x14ac:dyDescent="0.25">
      <c r="A71" t="s">
        <v>1812</v>
      </c>
      <c r="B71" t="s">
        <v>1060</v>
      </c>
      <c r="C71" t="s">
        <v>1459</v>
      </c>
      <c r="D71" t="s">
        <v>1755</v>
      </c>
      <c r="E71" s="32">
        <v>70.099999999999994</v>
      </c>
      <c r="F71" s="32">
        <v>2.5271928990331278</v>
      </c>
      <c r="G71" s="32">
        <v>2.2968077349817722</v>
      </c>
      <c r="H71" s="32">
        <v>0.48782691393247751</v>
      </c>
      <c r="I71" s="32">
        <v>0.25744174988112223</v>
      </c>
      <c r="J71" s="32">
        <v>177.15622222222225</v>
      </c>
      <c r="K71" s="32">
        <v>161.00622222222222</v>
      </c>
      <c r="L71" s="32">
        <v>34.196666666666673</v>
      </c>
      <c r="M71" s="32">
        <v>18.046666666666667</v>
      </c>
      <c r="N71" s="32">
        <v>11.083333333333334</v>
      </c>
      <c r="O71" s="32">
        <v>5.0666666666666664</v>
      </c>
      <c r="P71" s="32">
        <v>45.459111111111127</v>
      </c>
      <c r="Q71" s="32">
        <v>45.459111111111127</v>
      </c>
      <c r="R71" s="32">
        <v>0</v>
      </c>
      <c r="S71" s="32">
        <v>97.50044444444444</v>
      </c>
      <c r="T71" s="32">
        <v>97.50044444444444</v>
      </c>
      <c r="U71" s="32">
        <v>0</v>
      </c>
      <c r="V71" s="32">
        <v>0</v>
      </c>
      <c r="W71" s="32">
        <v>24.032888888888891</v>
      </c>
      <c r="X71" s="32">
        <v>0</v>
      </c>
      <c r="Y71" s="32">
        <v>3.9722222222222223</v>
      </c>
      <c r="Z71" s="32">
        <v>0</v>
      </c>
      <c r="AA71" s="32">
        <v>0.93800000000000006</v>
      </c>
      <c r="AB71" s="32">
        <v>0</v>
      </c>
      <c r="AC71" s="32">
        <v>19.122666666666667</v>
      </c>
      <c r="AD71" s="32">
        <v>0</v>
      </c>
      <c r="AE71" s="32">
        <v>0</v>
      </c>
      <c r="AF71" t="s">
        <v>371</v>
      </c>
      <c r="AG71">
        <v>5</v>
      </c>
      <c r="AH71"/>
    </row>
    <row r="72" spans="1:34" x14ac:dyDescent="0.25">
      <c r="A72" t="s">
        <v>1812</v>
      </c>
      <c r="B72" t="s">
        <v>951</v>
      </c>
      <c r="C72" t="s">
        <v>1569</v>
      </c>
      <c r="D72" t="s">
        <v>1745</v>
      </c>
      <c r="E72" s="32">
        <v>60.2</v>
      </c>
      <c r="F72" s="32">
        <v>2.9079826504245112</v>
      </c>
      <c r="G72" s="32">
        <v>2.7516519010705065</v>
      </c>
      <c r="H72" s="32">
        <v>0.6406238464377999</v>
      </c>
      <c r="I72" s="32">
        <v>0.4842930970837947</v>
      </c>
      <c r="J72" s="32">
        <v>175.0605555555556</v>
      </c>
      <c r="K72" s="32">
        <v>165.6494444444445</v>
      </c>
      <c r="L72" s="32">
        <v>38.565555555555555</v>
      </c>
      <c r="M72" s="32">
        <v>29.154444444444444</v>
      </c>
      <c r="N72" s="32">
        <v>3.911111111111111</v>
      </c>
      <c r="O72" s="32">
        <v>5.5</v>
      </c>
      <c r="P72" s="32">
        <v>21.592222222222226</v>
      </c>
      <c r="Q72" s="32">
        <v>21.592222222222226</v>
      </c>
      <c r="R72" s="32">
        <v>0</v>
      </c>
      <c r="S72" s="32">
        <v>114.90277777777781</v>
      </c>
      <c r="T72" s="32">
        <v>114.90277777777781</v>
      </c>
      <c r="U72" s="32">
        <v>0</v>
      </c>
      <c r="V72" s="32">
        <v>0</v>
      </c>
      <c r="W72" s="32">
        <v>8.8888888888888892E-2</v>
      </c>
      <c r="X72" s="32">
        <v>0</v>
      </c>
      <c r="Y72" s="32">
        <v>8.8888888888888892E-2</v>
      </c>
      <c r="Z72" s="32">
        <v>0</v>
      </c>
      <c r="AA72" s="32">
        <v>0</v>
      </c>
      <c r="AB72" s="32">
        <v>0</v>
      </c>
      <c r="AC72" s="32">
        <v>0</v>
      </c>
      <c r="AD72" s="32">
        <v>0</v>
      </c>
      <c r="AE72" s="32">
        <v>0</v>
      </c>
      <c r="AF72" t="s">
        <v>262</v>
      </c>
      <c r="AG72">
        <v>5</v>
      </c>
      <c r="AH72"/>
    </row>
    <row r="73" spans="1:34" x14ac:dyDescent="0.25">
      <c r="A73" t="s">
        <v>1812</v>
      </c>
      <c r="B73" t="s">
        <v>827</v>
      </c>
      <c r="C73" t="s">
        <v>1508</v>
      </c>
      <c r="D73" t="s">
        <v>1775</v>
      </c>
      <c r="E73" s="32">
        <v>66.63333333333334</v>
      </c>
      <c r="F73" s="32">
        <v>2.7100083375020843</v>
      </c>
      <c r="G73" s="32">
        <v>2.5006536601634153</v>
      </c>
      <c r="H73" s="32">
        <v>0.57908954477238617</v>
      </c>
      <c r="I73" s="32">
        <v>0.44310488577622137</v>
      </c>
      <c r="J73" s="32">
        <v>180.5768888888889</v>
      </c>
      <c r="K73" s="32">
        <v>166.62688888888891</v>
      </c>
      <c r="L73" s="32">
        <v>38.586666666666666</v>
      </c>
      <c r="M73" s="32">
        <v>29.525555555555552</v>
      </c>
      <c r="N73" s="32">
        <v>7.55</v>
      </c>
      <c r="O73" s="32">
        <v>1.5111111111111111</v>
      </c>
      <c r="P73" s="32">
        <v>26.770000000000003</v>
      </c>
      <c r="Q73" s="32">
        <v>21.881111111111114</v>
      </c>
      <c r="R73" s="32">
        <v>4.8888888888888893</v>
      </c>
      <c r="S73" s="32">
        <v>115.22022222222223</v>
      </c>
      <c r="T73" s="32">
        <v>115.22022222222223</v>
      </c>
      <c r="U73" s="32">
        <v>0</v>
      </c>
      <c r="V73" s="32">
        <v>0</v>
      </c>
      <c r="W73" s="32">
        <v>19.092555555555556</v>
      </c>
      <c r="X73" s="32">
        <v>1.95</v>
      </c>
      <c r="Y73" s="32">
        <v>3.9777777777777779</v>
      </c>
      <c r="Z73" s="32">
        <v>0</v>
      </c>
      <c r="AA73" s="32">
        <v>2.5555555555555554</v>
      </c>
      <c r="AB73" s="32">
        <v>0</v>
      </c>
      <c r="AC73" s="32">
        <v>10.609222222222222</v>
      </c>
      <c r="AD73" s="32">
        <v>0</v>
      </c>
      <c r="AE73" s="32">
        <v>0</v>
      </c>
      <c r="AF73" t="s">
        <v>138</v>
      </c>
      <c r="AG73">
        <v>5</v>
      </c>
      <c r="AH73"/>
    </row>
    <row r="74" spans="1:34" x14ac:dyDescent="0.25">
      <c r="A74" t="s">
        <v>1812</v>
      </c>
      <c r="B74" t="s">
        <v>860</v>
      </c>
      <c r="C74" t="s">
        <v>1401</v>
      </c>
      <c r="D74" t="s">
        <v>1775</v>
      </c>
      <c r="E74" s="32">
        <v>88</v>
      </c>
      <c r="F74" s="32">
        <v>2.5313851010101005</v>
      </c>
      <c r="G74" s="32">
        <v>2.3281654040404032</v>
      </c>
      <c r="H74" s="32">
        <v>0.50428030303030313</v>
      </c>
      <c r="I74" s="32">
        <v>0.43590909090909108</v>
      </c>
      <c r="J74" s="32">
        <v>222.76188888888885</v>
      </c>
      <c r="K74" s="32">
        <v>204.87855555555549</v>
      </c>
      <c r="L74" s="32">
        <v>44.376666666666679</v>
      </c>
      <c r="M74" s="32">
        <v>38.360000000000014</v>
      </c>
      <c r="N74" s="32">
        <v>0.42222222222222222</v>
      </c>
      <c r="O74" s="32">
        <v>5.5944444444444441</v>
      </c>
      <c r="P74" s="32">
        <v>33.594999999999999</v>
      </c>
      <c r="Q74" s="32">
        <v>21.728333333333332</v>
      </c>
      <c r="R74" s="32">
        <v>11.866666666666667</v>
      </c>
      <c r="S74" s="32">
        <v>144.79022222222216</v>
      </c>
      <c r="T74" s="32">
        <v>144.79022222222216</v>
      </c>
      <c r="U74" s="32">
        <v>0</v>
      </c>
      <c r="V74" s="32">
        <v>0</v>
      </c>
      <c r="W74" s="32">
        <v>44.826444444444448</v>
      </c>
      <c r="X74" s="32">
        <v>0.8833333333333333</v>
      </c>
      <c r="Y74" s="32">
        <v>0.42222222222222222</v>
      </c>
      <c r="Z74" s="32">
        <v>0</v>
      </c>
      <c r="AA74" s="32">
        <v>3.7416666666666667</v>
      </c>
      <c r="AB74" s="32">
        <v>0</v>
      </c>
      <c r="AC74" s="32">
        <v>39.779222222222224</v>
      </c>
      <c r="AD74" s="32">
        <v>0</v>
      </c>
      <c r="AE74" s="32">
        <v>0</v>
      </c>
      <c r="AF74" t="s">
        <v>171</v>
      </c>
      <c r="AG74">
        <v>5</v>
      </c>
      <c r="AH74"/>
    </row>
    <row r="75" spans="1:34" x14ac:dyDescent="0.25">
      <c r="A75" t="s">
        <v>1812</v>
      </c>
      <c r="B75" t="s">
        <v>1091</v>
      </c>
      <c r="C75" t="s">
        <v>1619</v>
      </c>
      <c r="D75" t="s">
        <v>1719</v>
      </c>
      <c r="E75" s="32">
        <v>49.8</v>
      </c>
      <c r="F75" s="32">
        <v>2.9008813029897365</v>
      </c>
      <c r="G75" s="32">
        <v>2.4629294957608212</v>
      </c>
      <c r="H75" s="32">
        <v>0.43769522534582767</v>
      </c>
      <c r="I75" s="32">
        <v>0.23180499776885316</v>
      </c>
      <c r="J75" s="32">
        <v>144.46388888888887</v>
      </c>
      <c r="K75" s="32">
        <v>122.65388888888889</v>
      </c>
      <c r="L75" s="32">
        <v>21.797222222222217</v>
      </c>
      <c r="M75" s="32">
        <v>11.543888888888887</v>
      </c>
      <c r="N75" s="32">
        <v>4.6533333333333333</v>
      </c>
      <c r="O75" s="32">
        <v>5.6</v>
      </c>
      <c r="P75" s="32">
        <v>31.636111111111113</v>
      </c>
      <c r="Q75" s="32">
        <v>20.079444444444448</v>
      </c>
      <c r="R75" s="32">
        <v>11.556666666666663</v>
      </c>
      <c r="S75" s="32">
        <v>91.030555555555551</v>
      </c>
      <c r="T75" s="32">
        <v>91.030555555555551</v>
      </c>
      <c r="U75" s="32">
        <v>0</v>
      </c>
      <c r="V75" s="32">
        <v>0</v>
      </c>
      <c r="W75" s="32">
        <v>0.62222222222222223</v>
      </c>
      <c r="X75" s="32">
        <v>0.53333333333333333</v>
      </c>
      <c r="Y75" s="32">
        <v>8.8888888888888892E-2</v>
      </c>
      <c r="Z75" s="32">
        <v>0</v>
      </c>
      <c r="AA75" s="32">
        <v>0</v>
      </c>
      <c r="AB75" s="32">
        <v>0</v>
      </c>
      <c r="AC75" s="32">
        <v>0</v>
      </c>
      <c r="AD75" s="32">
        <v>0</v>
      </c>
      <c r="AE75" s="32">
        <v>0</v>
      </c>
      <c r="AF75" t="s">
        <v>402</v>
      </c>
      <c r="AG75">
        <v>5</v>
      </c>
      <c r="AH75"/>
    </row>
    <row r="76" spans="1:34" x14ac:dyDescent="0.25">
      <c r="A76" t="s">
        <v>1812</v>
      </c>
      <c r="B76" t="s">
        <v>810</v>
      </c>
      <c r="C76" t="s">
        <v>1497</v>
      </c>
      <c r="D76" t="s">
        <v>1708</v>
      </c>
      <c r="E76" s="32">
        <v>81.022222222222226</v>
      </c>
      <c r="F76" s="32">
        <v>2.6169130554031823</v>
      </c>
      <c r="G76" s="32">
        <v>2.5259229292375216</v>
      </c>
      <c r="H76" s="32">
        <v>0.56593527153044432</v>
      </c>
      <c r="I76" s="32">
        <v>0.49243006034009867</v>
      </c>
      <c r="J76" s="32">
        <v>212.02811111111117</v>
      </c>
      <c r="K76" s="32">
        <v>204.65588888888897</v>
      </c>
      <c r="L76" s="32">
        <v>45.853333333333332</v>
      </c>
      <c r="M76" s="32">
        <v>39.897777777777776</v>
      </c>
      <c r="N76" s="32">
        <v>0.55555555555555558</v>
      </c>
      <c r="O76" s="32">
        <v>5.4</v>
      </c>
      <c r="P76" s="32">
        <v>13.292222222222223</v>
      </c>
      <c r="Q76" s="32">
        <v>11.875555555555557</v>
      </c>
      <c r="R76" s="32">
        <v>1.4166666666666667</v>
      </c>
      <c r="S76" s="32">
        <v>152.88255555555563</v>
      </c>
      <c r="T76" s="32">
        <v>152.88255555555563</v>
      </c>
      <c r="U76" s="32">
        <v>0</v>
      </c>
      <c r="V76" s="32">
        <v>0</v>
      </c>
      <c r="W76" s="32">
        <v>51.13422222222222</v>
      </c>
      <c r="X76" s="32">
        <v>0.55555555555555558</v>
      </c>
      <c r="Y76" s="32">
        <v>0.55555555555555558</v>
      </c>
      <c r="Z76" s="32">
        <v>0</v>
      </c>
      <c r="AA76" s="32">
        <v>3.6888888888888891</v>
      </c>
      <c r="AB76" s="32">
        <v>0</v>
      </c>
      <c r="AC76" s="32">
        <v>46.334222222222223</v>
      </c>
      <c r="AD76" s="32">
        <v>0</v>
      </c>
      <c r="AE76" s="32">
        <v>0</v>
      </c>
      <c r="AF76" t="s">
        <v>121</v>
      </c>
      <c r="AG76">
        <v>5</v>
      </c>
      <c r="AH76"/>
    </row>
    <row r="77" spans="1:34" x14ac:dyDescent="0.25">
      <c r="A77" t="s">
        <v>1812</v>
      </c>
      <c r="B77" t="s">
        <v>1071</v>
      </c>
      <c r="C77" t="s">
        <v>1613</v>
      </c>
      <c r="D77" t="s">
        <v>1758</v>
      </c>
      <c r="E77" s="32">
        <v>203.3111111111111</v>
      </c>
      <c r="F77" s="32">
        <v>1.5010514810361788</v>
      </c>
      <c r="G77" s="32">
        <v>1.3408973658323313</v>
      </c>
      <c r="H77" s="32">
        <v>0.48803749043611322</v>
      </c>
      <c r="I77" s="32">
        <v>0.37991091922614489</v>
      </c>
      <c r="J77" s="32">
        <v>305.18044444444445</v>
      </c>
      <c r="K77" s="32">
        <v>272.61933333333332</v>
      </c>
      <c r="L77" s="32">
        <v>99.223444444444439</v>
      </c>
      <c r="M77" s="32">
        <v>77.240111111111105</v>
      </c>
      <c r="N77" s="32">
        <v>16.55</v>
      </c>
      <c r="O77" s="32">
        <v>5.4333333333333336</v>
      </c>
      <c r="P77" s="32">
        <v>65.378111111111139</v>
      </c>
      <c r="Q77" s="32">
        <v>54.800333333333363</v>
      </c>
      <c r="R77" s="32">
        <v>10.577777777777778</v>
      </c>
      <c r="S77" s="32">
        <v>140.57888888888888</v>
      </c>
      <c r="T77" s="32">
        <v>140.57888888888888</v>
      </c>
      <c r="U77" s="32">
        <v>0</v>
      </c>
      <c r="V77" s="32">
        <v>0</v>
      </c>
      <c r="W77" s="32">
        <v>5.927777777777778</v>
      </c>
      <c r="X77" s="32">
        <v>0.16111111111111112</v>
      </c>
      <c r="Y77" s="32">
        <v>1.1111111111111112E-2</v>
      </c>
      <c r="Z77" s="32">
        <v>0</v>
      </c>
      <c r="AA77" s="32">
        <v>0</v>
      </c>
      <c r="AB77" s="32">
        <v>0</v>
      </c>
      <c r="AC77" s="32">
        <v>5.7555555555555555</v>
      </c>
      <c r="AD77" s="32">
        <v>0</v>
      </c>
      <c r="AE77" s="32">
        <v>0</v>
      </c>
      <c r="AF77" t="s">
        <v>382</v>
      </c>
      <c r="AG77">
        <v>5</v>
      </c>
      <c r="AH77"/>
    </row>
    <row r="78" spans="1:34" x14ac:dyDescent="0.25">
      <c r="A78" t="s">
        <v>1812</v>
      </c>
      <c r="B78" t="s">
        <v>1072</v>
      </c>
      <c r="C78" t="s">
        <v>1444</v>
      </c>
      <c r="D78" t="s">
        <v>1745</v>
      </c>
      <c r="E78" s="32">
        <v>122.93333333333334</v>
      </c>
      <c r="F78" s="32">
        <v>1.5317380694143163</v>
      </c>
      <c r="G78" s="32">
        <v>1.3961225596529279</v>
      </c>
      <c r="H78" s="32">
        <v>0.19941250903832253</v>
      </c>
      <c r="I78" s="32">
        <v>0.17365328994938542</v>
      </c>
      <c r="J78" s="32">
        <v>188.30166666666662</v>
      </c>
      <c r="K78" s="32">
        <v>171.62999999999994</v>
      </c>
      <c r="L78" s="32">
        <v>24.51444444444445</v>
      </c>
      <c r="M78" s="32">
        <v>21.347777777777782</v>
      </c>
      <c r="N78" s="32">
        <v>1.1666666666666667</v>
      </c>
      <c r="O78" s="32">
        <v>2</v>
      </c>
      <c r="P78" s="32">
        <v>58.052777777777798</v>
      </c>
      <c r="Q78" s="32">
        <v>44.547777777777796</v>
      </c>
      <c r="R78" s="32">
        <v>13.505000000000001</v>
      </c>
      <c r="S78" s="32">
        <v>105.73444444444436</v>
      </c>
      <c r="T78" s="32">
        <v>105.73444444444436</v>
      </c>
      <c r="U78" s="32">
        <v>0</v>
      </c>
      <c r="V78" s="32">
        <v>0</v>
      </c>
      <c r="W78" s="32">
        <v>1.1666666666666667</v>
      </c>
      <c r="X78" s="32">
        <v>0</v>
      </c>
      <c r="Y78" s="32">
        <v>1.1666666666666667</v>
      </c>
      <c r="Z78" s="32">
        <v>0</v>
      </c>
      <c r="AA78" s="32">
        <v>0</v>
      </c>
      <c r="AB78" s="32">
        <v>0</v>
      </c>
      <c r="AC78" s="32">
        <v>0</v>
      </c>
      <c r="AD78" s="32">
        <v>0</v>
      </c>
      <c r="AE78" s="32">
        <v>0</v>
      </c>
      <c r="AF78" t="s">
        <v>383</v>
      </c>
      <c r="AG78">
        <v>5</v>
      </c>
      <c r="AH78"/>
    </row>
    <row r="79" spans="1:34" x14ac:dyDescent="0.25">
      <c r="A79" t="s">
        <v>1812</v>
      </c>
      <c r="B79" t="s">
        <v>953</v>
      </c>
      <c r="C79" t="s">
        <v>1570</v>
      </c>
      <c r="D79" t="s">
        <v>1745</v>
      </c>
      <c r="E79" s="32">
        <v>104.7</v>
      </c>
      <c r="F79" s="32">
        <v>2.5160638862358065</v>
      </c>
      <c r="G79" s="32">
        <v>2.3344338321129157</v>
      </c>
      <c r="H79" s="32">
        <v>0.57502918391170543</v>
      </c>
      <c r="I79" s="32">
        <v>0.44927305529024736</v>
      </c>
      <c r="J79" s="32">
        <v>263.43188888888892</v>
      </c>
      <c r="K79" s="32">
        <v>244.41522222222227</v>
      </c>
      <c r="L79" s="32">
        <v>60.205555555555563</v>
      </c>
      <c r="M79" s="32">
        <v>47.038888888888899</v>
      </c>
      <c r="N79" s="32">
        <v>7.6444444444444448</v>
      </c>
      <c r="O79" s="32">
        <v>5.5222222222222221</v>
      </c>
      <c r="P79" s="32">
        <v>44.634222222222228</v>
      </c>
      <c r="Q79" s="32">
        <v>38.784222222222226</v>
      </c>
      <c r="R79" s="32">
        <v>5.85</v>
      </c>
      <c r="S79" s="32">
        <v>158.59211111111114</v>
      </c>
      <c r="T79" s="32">
        <v>158.59211111111114</v>
      </c>
      <c r="U79" s="32">
        <v>0</v>
      </c>
      <c r="V79" s="32">
        <v>0</v>
      </c>
      <c r="W79" s="32">
        <v>82.717444444444453</v>
      </c>
      <c r="X79" s="32">
        <v>0</v>
      </c>
      <c r="Y79" s="32">
        <v>1.8666666666666667</v>
      </c>
      <c r="Z79" s="32">
        <v>0</v>
      </c>
      <c r="AA79" s="32">
        <v>16.995333333333338</v>
      </c>
      <c r="AB79" s="32">
        <v>0</v>
      </c>
      <c r="AC79" s="32">
        <v>63.855444444444444</v>
      </c>
      <c r="AD79" s="32">
        <v>0</v>
      </c>
      <c r="AE79" s="32">
        <v>0</v>
      </c>
      <c r="AF79" t="s">
        <v>264</v>
      </c>
      <c r="AG79">
        <v>5</v>
      </c>
      <c r="AH79"/>
    </row>
    <row r="80" spans="1:34" x14ac:dyDescent="0.25">
      <c r="A80" t="s">
        <v>1812</v>
      </c>
      <c r="B80" t="s">
        <v>769</v>
      </c>
      <c r="C80" t="s">
        <v>1415</v>
      </c>
      <c r="D80" t="s">
        <v>1754</v>
      </c>
      <c r="E80" s="32">
        <v>162.1888888888889</v>
      </c>
      <c r="F80" s="32">
        <v>1.5344283071864082</v>
      </c>
      <c r="G80" s="32">
        <v>1.3698259916421183</v>
      </c>
      <c r="H80" s="32">
        <v>0.52792354593409585</v>
      </c>
      <c r="I80" s="32">
        <v>0.36907583750085621</v>
      </c>
      <c r="J80" s="32">
        <v>248.86722222222224</v>
      </c>
      <c r="K80" s="32">
        <v>222.17055555555558</v>
      </c>
      <c r="L80" s="32">
        <v>85.623333333333306</v>
      </c>
      <c r="M80" s="32">
        <v>59.859999999999978</v>
      </c>
      <c r="N80" s="32">
        <v>21.318888888888889</v>
      </c>
      <c r="O80" s="32">
        <v>4.4444444444444446</v>
      </c>
      <c r="P80" s="32">
        <v>32.922222222222217</v>
      </c>
      <c r="Q80" s="32">
        <v>31.988888888888884</v>
      </c>
      <c r="R80" s="32">
        <v>0.93333333333333335</v>
      </c>
      <c r="S80" s="32">
        <v>130.32166666666672</v>
      </c>
      <c r="T80" s="32">
        <v>130.32166666666672</v>
      </c>
      <c r="U80" s="32">
        <v>0</v>
      </c>
      <c r="V80" s="32">
        <v>0</v>
      </c>
      <c r="W80" s="32">
        <v>1.4249999999999998</v>
      </c>
      <c r="X80" s="32">
        <v>0</v>
      </c>
      <c r="Y80" s="32">
        <v>0.91111111111111109</v>
      </c>
      <c r="Z80" s="32">
        <v>0</v>
      </c>
      <c r="AA80" s="32">
        <v>0</v>
      </c>
      <c r="AB80" s="32">
        <v>0</v>
      </c>
      <c r="AC80" s="32">
        <v>0.51388888888888884</v>
      </c>
      <c r="AD80" s="32">
        <v>0</v>
      </c>
      <c r="AE80" s="32">
        <v>0</v>
      </c>
      <c r="AF80" t="s">
        <v>80</v>
      </c>
      <c r="AG80">
        <v>5</v>
      </c>
      <c r="AH80"/>
    </row>
    <row r="81" spans="1:34" x14ac:dyDescent="0.25">
      <c r="A81" t="s">
        <v>1812</v>
      </c>
      <c r="B81" t="s">
        <v>985</v>
      </c>
      <c r="C81" t="s">
        <v>1376</v>
      </c>
      <c r="D81" t="s">
        <v>1768</v>
      </c>
      <c r="E81" s="32">
        <v>42.022222222222226</v>
      </c>
      <c r="F81" s="32">
        <v>3.7546774193548376</v>
      </c>
      <c r="G81" s="32">
        <v>3.4451771549444721</v>
      </c>
      <c r="H81" s="32">
        <v>0.74453728186144863</v>
      </c>
      <c r="I81" s="32">
        <v>0.43503701745108386</v>
      </c>
      <c r="J81" s="32">
        <v>157.77988888888885</v>
      </c>
      <c r="K81" s="32">
        <v>144.77399999999994</v>
      </c>
      <c r="L81" s="32">
        <v>31.287111111111098</v>
      </c>
      <c r="M81" s="32">
        <v>18.281222222222215</v>
      </c>
      <c r="N81" s="32">
        <v>7.716999999999997</v>
      </c>
      <c r="O81" s="32">
        <v>5.2888888888888888</v>
      </c>
      <c r="P81" s="32">
        <v>23.910777777777781</v>
      </c>
      <c r="Q81" s="32">
        <v>23.910777777777781</v>
      </c>
      <c r="R81" s="32">
        <v>0</v>
      </c>
      <c r="S81" s="32">
        <v>102.58199999999997</v>
      </c>
      <c r="T81" s="32">
        <v>102.58199999999997</v>
      </c>
      <c r="U81" s="32">
        <v>0</v>
      </c>
      <c r="V81" s="32">
        <v>0</v>
      </c>
      <c r="W81" s="32">
        <v>10.494999999999999</v>
      </c>
      <c r="X81" s="32">
        <v>0</v>
      </c>
      <c r="Y81" s="32">
        <v>0</v>
      </c>
      <c r="Z81" s="32">
        <v>0</v>
      </c>
      <c r="AA81" s="32">
        <v>3.963888888888889</v>
      </c>
      <c r="AB81" s="32">
        <v>0</v>
      </c>
      <c r="AC81" s="32">
        <v>6.5311111111111106</v>
      </c>
      <c r="AD81" s="32">
        <v>0</v>
      </c>
      <c r="AE81" s="32">
        <v>0</v>
      </c>
      <c r="AF81" t="s">
        <v>296</v>
      </c>
      <c r="AG81">
        <v>5</v>
      </c>
      <c r="AH81"/>
    </row>
    <row r="82" spans="1:34" x14ac:dyDescent="0.25">
      <c r="A82" t="s">
        <v>1812</v>
      </c>
      <c r="B82" t="s">
        <v>965</v>
      </c>
      <c r="C82" t="s">
        <v>1396</v>
      </c>
      <c r="D82" t="s">
        <v>1768</v>
      </c>
      <c r="E82" s="32">
        <v>79.74444444444444</v>
      </c>
      <c r="F82" s="32">
        <v>4.5842622265570574</v>
      </c>
      <c r="G82" s="32">
        <v>4.2669639124982588</v>
      </c>
      <c r="H82" s="32">
        <v>1.0117946217082345</v>
      </c>
      <c r="I82" s="32">
        <v>0.70185314198132909</v>
      </c>
      <c r="J82" s="32">
        <v>365.5694444444444</v>
      </c>
      <c r="K82" s="32">
        <v>340.26666666666665</v>
      </c>
      <c r="L82" s="32">
        <v>80.684999999999988</v>
      </c>
      <c r="M82" s="32">
        <v>55.968888888888877</v>
      </c>
      <c r="N82" s="32">
        <v>19.785555555555554</v>
      </c>
      <c r="O82" s="32">
        <v>4.9305555555555554</v>
      </c>
      <c r="P82" s="32">
        <v>36.49944444444445</v>
      </c>
      <c r="Q82" s="32">
        <v>35.912777777777784</v>
      </c>
      <c r="R82" s="32">
        <v>0.58666666666666667</v>
      </c>
      <c r="S82" s="32">
        <v>248.38499999999996</v>
      </c>
      <c r="T82" s="32">
        <v>248.29388888888886</v>
      </c>
      <c r="U82" s="32">
        <v>9.1111111111111101E-2</v>
      </c>
      <c r="V82" s="32">
        <v>0</v>
      </c>
      <c r="W82" s="32">
        <v>33.949444444444453</v>
      </c>
      <c r="X82" s="32">
        <v>1.9861111111111112</v>
      </c>
      <c r="Y82" s="32">
        <v>0</v>
      </c>
      <c r="Z82" s="32">
        <v>0</v>
      </c>
      <c r="AA82" s="32">
        <v>5.2194444444444441</v>
      </c>
      <c r="AB82" s="32">
        <v>0</v>
      </c>
      <c r="AC82" s="32">
        <v>26.743888888888897</v>
      </c>
      <c r="AD82" s="32">
        <v>0</v>
      </c>
      <c r="AE82" s="32">
        <v>0</v>
      </c>
      <c r="AF82" t="s">
        <v>276</v>
      </c>
      <c r="AG82">
        <v>5</v>
      </c>
      <c r="AH82"/>
    </row>
    <row r="83" spans="1:34" x14ac:dyDescent="0.25">
      <c r="A83" t="s">
        <v>1812</v>
      </c>
      <c r="B83" t="s">
        <v>826</v>
      </c>
      <c r="C83" t="s">
        <v>1461</v>
      </c>
      <c r="D83" t="s">
        <v>1747</v>
      </c>
      <c r="E83" s="32">
        <v>51.344444444444441</v>
      </c>
      <c r="F83" s="32">
        <v>4.350276996321143</v>
      </c>
      <c r="G83" s="32">
        <v>3.8711685782298209</v>
      </c>
      <c r="H83" s="32">
        <v>1.3213135684916686</v>
      </c>
      <c r="I83" s="32">
        <v>0.84220515040034627</v>
      </c>
      <c r="J83" s="32">
        <v>223.36255555555556</v>
      </c>
      <c r="K83" s="32">
        <v>198.76300000000001</v>
      </c>
      <c r="L83" s="32">
        <v>67.842111111111109</v>
      </c>
      <c r="M83" s="32">
        <v>43.242555555555555</v>
      </c>
      <c r="N83" s="32">
        <v>21.905111111111115</v>
      </c>
      <c r="O83" s="32">
        <v>2.6944444444444446</v>
      </c>
      <c r="P83" s="32">
        <v>30.567999999999998</v>
      </c>
      <c r="Q83" s="32">
        <v>30.567999999999998</v>
      </c>
      <c r="R83" s="32">
        <v>0</v>
      </c>
      <c r="S83" s="32">
        <v>124.95244444444445</v>
      </c>
      <c r="T83" s="32">
        <v>124.95244444444445</v>
      </c>
      <c r="U83" s="32">
        <v>0</v>
      </c>
      <c r="V83" s="32">
        <v>0</v>
      </c>
      <c r="W83" s="32">
        <v>5.7091111111111115</v>
      </c>
      <c r="X83" s="32">
        <v>0.17155555555555557</v>
      </c>
      <c r="Y83" s="32">
        <v>0</v>
      </c>
      <c r="Z83" s="32">
        <v>0</v>
      </c>
      <c r="AA83" s="32">
        <v>5.5E-2</v>
      </c>
      <c r="AB83" s="32">
        <v>0</v>
      </c>
      <c r="AC83" s="32">
        <v>5.4825555555555558</v>
      </c>
      <c r="AD83" s="32">
        <v>0</v>
      </c>
      <c r="AE83" s="32">
        <v>0</v>
      </c>
      <c r="AF83" t="s">
        <v>137</v>
      </c>
      <c r="AG83">
        <v>5</v>
      </c>
      <c r="AH83"/>
    </row>
    <row r="84" spans="1:34" x14ac:dyDescent="0.25">
      <c r="A84" t="s">
        <v>1812</v>
      </c>
      <c r="B84" t="s">
        <v>1143</v>
      </c>
      <c r="C84" t="s">
        <v>1382</v>
      </c>
      <c r="D84" t="s">
        <v>1755</v>
      </c>
      <c r="E84" s="32">
        <v>59.966666666666669</v>
      </c>
      <c r="F84" s="32">
        <v>4.5619955530850467</v>
      </c>
      <c r="G84" s="32">
        <v>4.2717139151380392</v>
      </c>
      <c r="H84" s="32">
        <v>0.87121549008708532</v>
      </c>
      <c r="I84" s="32">
        <v>0.67990550305725395</v>
      </c>
      <c r="J84" s="32">
        <v>273.56766666666664</v>
      </c>
      <c r="K84" s="32">
        <v>256.16044444444441</v>
      </c>
      <c r="L84" s="32">
        <v>52.243888888888883</v>
      </c>
      <c r="M84" s="32">
        <v>40.771666666666661</v>
      </c>
      <c r="N84" s="32">
        <v>5.7833333333333332</v>
      </c>
      <c r="O84" s="32">
        <v>5.6888888888888891</v>
      </c>
      <c r="P84" s="32">
        <v>33.79922222222222</v>
      </c>
      <c r="Q84" s="32">
        <v>27.864222222222221</v>
      </c>
      <c r="R84" s="32">
        <v>5.9349999999999996</v>
      </c>
      <c r="S84" s="32">
        <v>187.52455555555554</v>
      </c>
      <c r="T84" s="32">
        <v>187.52455555555554</v>
      </c>
      <c r="U84" s="32">
        <v>0</v>
      </c>
      <c r="V84" s="32">
        <v>0</v>
      </c>
      <c r="W84" s="32">
        <v>13.883000000000001</v>
      </c>
      <c r="X84" s="32">
        <v>2.5722222222222224</v>
      </c>
      <c r="Y84" s="32">
        <v>0</v>
      </c>
      <c r="Z84" s="32">
        <v>0</v>
      </c>
      <c r="AA84" s="32">
        <v>1.4305555555555556</v>
      </c>
      <c r="AB84" s="32">
        <v>0</v>
      </c>
      <c r="AC84" s="32">
        <v>9.8802222222222227</v>
      </c>
      <c r="AD84" s="32">
        <v>0</v>
      </c>
      <c r="AE84" s="32">
        <v>0</v>
      </c>
      <c r="AF84" t="s">
        <v>454</v>
      </c>
      <c r="AG84">
        <v>5</v>
      </c>
      <c r="AH84"/>
    </row>
    <row r="85" spans="1:34" x14ac:dyDescent="0.25">
      <c r="A85" t="s">
        <v>1812</v>
      </c>
      <c r="B85" t="s">
        <v>717</v>
      </c>
      <c r="C85" t="s">
        <v>1381</v>
      </c>
      <c r="D85" t="s">
        <v>1760</v>
      </c>
      <c r="E85" s="32">
        <v>52.911111111111111</v>
      </c>
      <c r="F85" s="32">
        <v>2.2808693826123476</v>
      </c>
      <c r="G85" s="32">
        <v>2.0493490130197398</v>
      </c>
      <c r="H85" s="32">
        <v>0.41583368332633353</v>
      </c>
      <c r="I85" s="32">
        <v>0.25214195716085686</v>
      </c>
      <c r="J85" s="32">
        <v>120.68333333333334</v>
      </c>
      <c r="K85" s="32">
        <v>108.43333333333334</v>
      </c>
      <c r="L85" s="32">
        <v>22.002222222222226</v>
      </c>
      <c r="M85" s="32">
        <v>13.341111111111115</v>
      </c>
      <c r="N85" s="32">
        <v>4.2</v>
      </c>
      <c r="O85" s="32">
        <v>4.4611111111111112</v>
      </c>
      <c r="P85" s="32">
        <v>21.61666666666666</v>
      </c>
      <c r="Q85" s="32">
        <v>18.027777777777771</v>
      </c>
      <c r="R85" s="32">
        <v>3.588888888888889</v>
      </c>
      <c r="S85" s="32">
        <v>77.064444444444447</v>
      </c>
      <c r="T85" s="32">
        <v>77.064444444444447</v>
      </c>
      <c r="U85" s="32">
        <v>0</v>
      </c>
      <c r="V85" s="32">
        <v>0</v>
      </c>
      <c r="W85" s="32">
        <v>0</v>
      </c>
      <c r="X85" s="32">
        <v>0</v>
      </c>
      <c r="Y85" s="32">
        <v>0</v>
      </c>
      <c r="Z85" s="32">
        <v>0</v>
      </c>
      <c r="AA85" s="32">
        <v>0</v>
      </c>
      <c r="AB85" s="32">
        <v>0</v>
      </c>
      <c r="AC85" s="32">
        <v>0</v>
      </c>
      <c r="AD85" s="32">
        <v>0</v>
      </c>
      <c r="AE85" s="32">
        <v>0</v>
      </c>
      <c r="AF85" t="s">
        <v>28</v>
      </c>
      <c r="AG85">
        <v>5</v>
      </c>
      <c r="AH85"/>
    </row>
    <row r="86" spans="1:34" x14ac:dyDescent="0.25">
      <c r="A86" t="s">
        <v>1812</v>
      </c>
      <c r="B86" t="s">
        <v>790</v>
      </c>
      <c r="C86" t="s">
        <v>1427</v>
      </c>
      <c r="D86" t="s">
        <v>1750</v>
      </c>
      <c r="E86" s="32">
        <v>83.644444444444446</v>
      </c>
      <c r="F86" s="32">
        <v>2.140187300743889</v>
      </c>
      <c r="G86" s="32">
        <v>2.0410241764080759</v>
      </c>
      <c r="H86" s="32">
        <v>0.17514612114771519</v>
      </c>
      <c r="I86" s="32">
        <v>7.5982996811902209E-2</v>
      </c>
      <c r="J86" s="32">
        <v>179.01477777777774</v>
      </c>
      <c r="K86" s="32">
        <v>170.72033333333329</v>
      </c>
      <c r="L86" s="32">
        <v>14.649999999999999</v>
      </c>
      <c r="M86" s="32">
        <v>6.3555555555555534</v>
      </c>
      <c r="N86" s="32">
        <v>5.0444444444444443</v>
      </c>
      <c r="O86" s="32">
        <v>3.25</v>
      </c>
      <c r="P86" s="32">
        <v>51.587777777777774</v>
      </c>
      <c r="Q86" s="32">
        <v>51.587777777777774</v>
      </c>
      <c r="R86" s="32">
        <v>0</v>
      </c>
      <c r="S86" s="32">
        <v>112.77699999999996</v>
      </c>
      <c r="T86" s="32">
        <v>112.77699999999996</v>
      </c>
      <c r="U86" s="32">
        <v>0</v>
      </c>
      <c r="V86" s="32">
        <v>0</v>
      </c>
      <c r="W86" s="32">
        <v>0</v>
      </c>
      <c r="X86" s="32">
        <v>0</v>
      </c>
      <c r="Y86" s="32">
        <v>0</v>
      </c>
      <c r="Z86" s="32">
        <v>0</v>
      </c>
      <c r="AA86" s="32">
        <v>0</v>
      </c>
      <c r="AB86" s="32">
        <v>0</v>
      </c>
      <c r="AC86" s="32">
        <v>0</v>
      </c>
      <c r="AD86" s="32">
        <v>0</v>
      </c>
      <c r="AE86" s="32">
        <v>0</v>
      </c>
      <c r="AF86" t="s">
        <v>101</v>
      </c>
      <c r="AG86">
        <v>5</v>
      </c>
      <c r="AH86"/>
    </row>
    <row r="87" spans="1:34" x14ac:dyDescent="0.25">
      <c r="A87" t="s">
        <v>1812</v>
      </c>
      <c r="B87" t="s">
        <v>1256</v>
      </c>
      <c r="C87" t="s">
        <v>1674</v>
      </c>
      <c r="D87" t="s">
        <v>1769</v>
      </c>
      <c r="E87" s="32">
        <v>68.788888888888891</v>
      </c>
      <c r="F87" s="32">
        <v>2.2582135357777413</v>
      </c>
      <c r="G87" s="32">
        <v>2.1117105475690519</v>
      </c>
      <c r="H87" s="32">
        <v>0.29841705701825233</v>
      </c>
      <c r="I87" s="32">
        <v>0.15191406880956226</v>
      </c>
      <c r="J87" s="32">
        <v>155.33999999999997</v>
      </c>
      <c r="K87" s="32">
        <v>145.26222222222222</v>
      </c>
      <c r="L87" s="32">
        <v>20.527777777777779</v>
      </c>
      <c r="M87" s="32">
        <v>10.45</v>
      </c>
      <c r="N87" s="32">
        <v>5.5111111111111111</v>
      </c>
      <c r="O87" s="32">
        <v>4.5666666666666664</v>
      </c>
      <c r="P87" s="32">
        <v>45.309222222222218</v>
      </c>
      <c r="Q87" s="32">
        <v>45.309222222222218</v>
      </c>
      <c r="R87" s="32">
        <v>0</v>
      </c>
      <c r="S87" s="32">
        <v>89.503</v>
      </c>
      <c r="T87" s="32">
        <v>89.503</v>
      </c>
      <c r="U87" s="32">
        <v>0</v>
      </c>
      <c r="V87" s="32">
        <v>0</v>
      </c>
      <c r="W87" s="32">
        <v>28.287777777777773</v>
      </c>
      <c r="X87" s="32">
        <v>0</v>
      </c>
      <c r="Y87" s="32">
        <v>2.5777777777777779</v>
      </c>
      <c r="Z87" s="32">
        <v>0</v>
      </c>
      <c r="AA87" s="32">
        <v>5.6525555555555567</v>
      </c>
      <c r="AB87" s="32">
        <v>0</v>
      </c>
      <c r="AC87" s="32">
        <v>20.057444444444439</v>
      </c>
      <c r="AD87" s="32">
        <v>0</v>
      </c>
      <c r="AE87" s="32">
        <v>0</v>
      </c>
      <c r="AF87" t="s">
        <v>568</v>
      </c>
      <c r="AG87">
        <v>5</v>
      </c>
      <c r="AH87"/>
    </row>
    <row r="88" spans="1:34" x14ac:dyDescent="0.25">
      <c r="A88" t="s">
        <v>1812</v>
      </c>
      <c r="B88" t="s">
        <v>1020</v>
      </c>
      <c r="C88" t="s">
        <v>1395</v>
      </c>
      <c r="D88" t="s">
        <v>1762</v>
      </c>
      <c r="E88" s="32">
        <v>102.64444444444445</v>
      </c>
      <c r="F88" s="32">
        <v>2.2792162805802119</v>
      </c>
      <c r="G88" s="32">
        <v>2.1198744316951719</v>
      </c>
      <c r="H88" s="32">
        <v>0.46760121238363278</v>
      </c>
      <c r="I88" s="32">
        <v>0.30825936349859273</v>
      </c>
      <c r="J88" s="32">
        <v>233.94888888888886</v>
      </c>
      <c r="K88" s="32">
        <v>217.59333333333331</v>
      </c>
      <c r="L88" s="32">
        <v>47.996666666666663</v>
      </c>
      <c r="M88" s="32">
        <v>31.641111111111108</v>
      </c>
      <c r="N88" s="32">
        <v>10.844444444444445</v>
      </c>
      <c r="O88" s="32">
        <v>5.5111111111111111</v>
      </c>
      <c r="P88" s="32">
        <v>54.872222222222213</v>
      </c>
      <c r="Q88" s="32">
        <v>54.872222222222213</v>
      </c>
      <c r="R88" s="32">
        <v>0</v>
      </c>
      <c r="S88" s="32">
        <v>131.07999999999998</v>
      </c>
      <c r="T88" s="32">
        <v>119.0811111111111</v>
      </c>
      <c r="U88" s="32">
        <v>11.998888888888885</v>
      </c>
      <c r="V88" s="32">
        <v>0</v>
      </c>
      <c r="W88" s="32">
        <v>0</v>
      </c>
      <c r="X88" s="32">
        <v>0</v>
      </c>
      <c r="Y88" s="32">
        <v>0</v>
      </c>
      <c r="Z88" s="32">
        <v>0</v>
      </c>
      <c r="AA88" s="32">
        <v>0</v>
      </c>
      <c r="AB88" s="32">
        <v>0</v>
      </c>
      <c r="AC88" s="32">
        <v>0</v>
      </c>
      <c r="AD88" s="32">
        <v>0</v>
      </c>
      <c r="AE88" s="32">
        <v>0</v>
      </c>
      <c r="AF88" t="s">
        <v>331</v>
      </c>
      <c r="AG88">
        <v>5</v>
      </c>
      <c r="AH88"/>
    </row>
    <row r="89" spans="1:34" x14ac:dyDescent="0.25">
      <c r="A89" t="s">
        <v>1812</v>
      </c>
      <c r="B89" t="s">
        <v>925</v>
      </c>
      <c r="C89" t="s">
        <v>1561</v>
      </c>
      <c r="D89" t="s">
        <v>1785</v>
      </c>
      <c r="E89" s="32">
        <v>81.25555555555556</v>
      </c>
      <c r="F89" s="32">
        <v>2.7275987966634765</v>
      </c>
      <c r="G89" s="32">
        <v>2.6127348557363601</v>
      </c>
      <c r="H89" s="32">
        <v>0.34914535758238757</v>
      </c>
      <c r="I89" s="32">
        <v>0.28132093532066188</v>
      </c>
      <c r="J89" s="32">
        <v>221.6325555555556</v>
      </c>
      <c r="K89" s="32">
        <v>212.29922222222226</v>
      </c>
      <c r="L89" s="32">
        <v>28.370000000000005</v>
      </c>
      <c r="M89" s="32">
        <v>22.858888888888892</v>
      </c>
      <c r="N89" s="32">
        <v>1.6888888888888889</v>
      </c>
      <c r="O89" s="32">
        <v>3.8222222222222224</v>
      </c>
      <c r="P89" s="32">
        <v>54.26144444444445</v>
      </c>
      <c r="Q89" s="32">
        <v>50.439222222222227</v>
      </c>
      <c r="R89" s="32">
        <v>3.8222222222222224</v>
      </c>
      <c r="S89" s="32">
        <v>139.00111111111113</v>
      </c>
      <c r="T89" s="32">
        <v>139.00111111111113</v>
      </c>
      <c r="U89" s="32">
        <v>0</v>
      </c>
      <c r="V89" s="32">
        <v>0</v>
      </c>
      <c r="W89" s="32">
        <v>101.107</v>
      </c>
      <c r="X89" s="32">
        <v>0</v>
      </c>
      <c r="Y89" s="32">
        <v>1.6888888888888889</v>
      </c>
      <c r="Z89" s="32">
        <v>0</v>
      </c>
      <c r="AA89" s="32">
        <v>35.490333333333325</v>
      </c>
      <c r="AB89" s="32">
        <v>0</v>
      </c>
      <c r="AC89" s="32">
        <v>63.927777777777777</v>
      </c>
      <c r="AD89" s="32">
        <v>0</v>
      </c>
      <c r="AE89" s="32">
        <v>0</v>
      </c>
      <c r="AF89" t="s">
        <v>236</v>
      </c>
      <c r="AG89">
        <v>5</v>
      </c>
      <c r="AH89"/>
    </row>
    <row r="90" spans="1:34" x14ac:dyDescent="0.25">
      <c r="A90" t="s">
        <v>1812</v>
      </c>
      <c r="B90" t="s">
        <v>1229</v>
      </c>
      <c r="C90" t="s">
        <v>1664</v>
      </c>
      <c r="D90" t="s">
        <v>1740</v>
      </c>
      <c r="E90" s="32">
        <v>60.766666666666666</v>
      </c>
      <c r="F90" s="32">
        <v>2.3550045712196011</v>
      </c>
      <c r="G90" s="32">
        <v>2.1933150484549273</v>
      </c>
      <c r="H90" s="32">
        <v>0.36634850978241001</v>
      </c>
      <c r="I90" s="32">
        <v>0.21901261656609988</v>
      </c>
      <c r="J90" s="32">
        <v>143.10577777777775</v>
      </c>
      <c r="K90" s="32">
        <v>133.28044444444441</v>
      </c>
      <c r="L90" s="32">
        <v>22.26177777777778</v>
      </c>
      <c r="M90" s="32">
        <v>13.308666666666669</v>
      </c>
      <c r="N90" s="32">
        <v>8.9531111111111112</v>
      </c>
      <c r="O90" s="32">
        <v>0</v>
      </c>
      <c r="P90" s="32">
        <v>42.031888888888872</v>
      </c>
      <c r="Q90" s="32">
        <v>41.159666666666652</v>
      </c>
      <c r="R90" s="32">
        <v>0.87222222222222223</v>
      </c>
      <c r="S90" s="32">
        <v>78.812111111111108</v>
      </c>
      <c r="T90" s="32">
        <v>78.664888888888882</v>
      </c>
      <c r="U90" s="32">
        <v>0.14722222222222223</v>
      </c>
      <c r="V90" s="32">
        <v>0</v>
      </c>
      <c r="W90" s="32">
        <v>0</v>
      </c>
      <c r="X90" s="32">
        <v>0</v>
      </c>
      <c r="Y90" s="32">
        <v>0</v>
      </c>
      <c r="Z90" s="32">
        <v>0</v>
      </c>
      <c r="AA90" s="32">
        <v>0</v>
      </c>
      <c r="AB90" s="32">
        <v>0</v>
      </c>
      <c r="AC90" s="32">
        <v>0</v>
      </c>
      <c r="AD90" s="32">
        <v>0</v>
      </c>
      <c r="AE90" s="32">
        <v>0</v>
      </c>
      <c r="AF90" t="s">
        <v>541</v>
      </c>
      <c r="AG90">
        <v>5</v>
      </c>
      <c r="AH90"/>
    </row>
    <row r="91" spans="1:34" x14ac:dyDescent="0.25">
      <c r="A91" t="s">
        <v>1812</v>
      </c>
      <c r="B91" t="s">
        <v>785</v>
      </c>
      <c r="C91" t="s">
        <v>1435</v>
      </c>
      <c r="D91" t="s">
        <v>1758</v>
      </c>
      <c r="E91" s="32">
        <v>84.25555555555556</v>
      </c>
      <c r="F91" s="32">
        <v>2.6295331662930241</v>
      </c>
      <c r="G91" s="32">
        <v>2.4354147435052087</v>
      </c>
      <c r="H91" s="32">
        <v>0.83835553211130154</v>
      </c>
      <c r="I91" s="32">
        <v>0.67166688645654749</v>
      </c>
      <c r="J91" s="32">
        <v>221.55277777777781</v>
      </c>
      <c r="K91" s="32">
        <v>205.19722222222222</v>
      </c>
      <c r="L91" s="32">
        <v>70.636111111111106</v>
      </c>
      <c r="M91" s="32">
        <v>56.591666666666669</v>
      </c>
      <c r="N91" s="32">
        <v>6.3111111111111109</v>
      </c>
      <c r="O91" s="32">
        <v>7.7333333333333334</v>
      </c>
      <c r="P91" s="32">
        <v>37.358333333333334</v>
      </c>
      <c r="Q91" s="32">
        <v>35.047222222222224</v>
      </c>
      <c r="R91" s="32">
        <v>2.3111111111111109</v>
      </c>
      <c r="S91" s="32">
        <v>113.55833333333334</v>
      </c>
      <c r="T91" s="32">
        <v>113.55833333333334</v>
      </c>
      <c r="U91" s="32">
        <v>0</v>
      </c>
      <c r="V91" s="32">
        <v>0</v>
      </c>
      <c r="W91" s="32">
        <v>0</v>
      </c>
      <c r="X91" s="32">
        <v>0</v>
      </c>
      <c r="Y91" s="32">
        <v>0</v>
      </c>
      <c r="Z91" s="32">
        <v>0</v>
      </c>
      <c r="AA91" s="32">
        <v>0</v>
      </c>
      <c r="AB91" s="32">
        <v>0</v>
      </c>
      <c r="AC91" s="32">
        <v>0</v>
      </c>
      <c r="AD91" s="32">
        <v>0</v>
      </c>
      <c r="AE91" s="32">
        <v>0</v>
      </c>
      <c r="AF91" t="s">
        <v>96</v>
      </c>
      <c r="AG91">
        <v>5</v>
      </c>
      <c r="AH91"/>
    </row>
    <row r="92" spans="1:34" x14ac:dyDescent="0.25">
      <c r="A92" t="s">
        <v>1812</v>
      </c>
      <c r="B92" t="s">
        <v>1341</v>
      </c>
      <c r="C92" t="s">
        <v>1481</v>
      </c>
      <c r="D92" t="s">
        <v>1745</v>
      </c>
      <c r="E92" s="32">
        <v>60.366666666666667</v>
      </c>
      <c r="F92" s="32">
        <v>3.8003865267807839</v>
      </c>
      <c r="G92" s="32">
        <v>3.6752254739554573</v>
      </c>
      <c r="H92" s="32">
        <v>1.0774894165286213</v>
      </c>
      <c r="I92" s="32">
        <v>0.95232836370329466</v>
      </c>
      <c r="J92" s="32">
        <v>229.41666666666666</v>
      </c>
      <c r="K92" s="32">
        <v>221.86111111111111</v>
      </c>
      <c r="L92" s="32">
        <v>65.044444444444437</v>
      </c>
      <c r="M92" s="32">
        <v>57.488888888888887</v>
      </c>
      <c r="N92" s="32">
        <v>1.8666666666666667</v>
      </c>
      <c r="O92" s="32">
        <v>5.6888888888888891</v>
      </c>
      <c r="P92" s="32">
        <v>30.997222222222224</v>
      </c>
      <c r="Q92" s="32">
        <v>30.997222222222224</v>
      </c>
      <c r="R92" s="32">
        <v>0</v>
      </c>
      <c r="S92" s="32">
        <v>133.375</v>
      </c>
      <c r="T92" s="32">
        <v>133.375</v>
      </c>
      <c r="U92" s="32">
        <v>0</v>
      </c>
      <c r="V92" s="32">
        <v>0</v>
      </c>
      <c r="W92" s="32">
        <v>9.4611111111111104</v>
      </c>
      <c r="X92" s="32">
        <v>1.4055555555555554</v>
      </c>
      <c r="Y92" s="32">
        <v>0</v>
      </c>
      <c r="Z92" s="32">
        <v>0</v>
      </c>
      <c r="AA92" s="32">
        <v>1.3916666666666666</v>
      </c>
      <c r="AB92" s="32">
        <v>0</v>
      </c>
      <c r="AC92" s="32">
        <v>6.6638888888888888</v>
      </c>
      <c r="AD92" s="32">
        <v>0</v>
      </c>
      <c r="AE92" s="32">
        <v>0</v>
      </c>
      <c r="AF92" t="s">
        <v>655</v>
      </c>
      <c r="AG92">
        <v>5</v>
      </c>
      <c r="AH92"/>
    </row>
    <row r="93" spans="1:34" x14ac:dyDescent="0.25">
      <c r="A93" t="s">
        <v>1812</v>
      </c>
      <c r="B93" t="s">
        <v>1325</v>
      </c>
      <c r="C93" t="s">
        <v>1696</v>
      </c>
      <c r="D93" t="s">
        <v>1748</v>
      </c>
      <c r="E93" s="32">
        <v>63.544444444444444</v>
      </c>
      <c r="F93" s="32">
        <v>3.4027802063297781</v>
      </c>
      <c r="G93" s="32">
        <v>3.1852596607798569</v>
      </c>
      <c r="H93" s="32">
        <v>0.87751355132016085</v>
      </c>
      <c r="I93" s="32">
        <v>0.65999300577023956</v>
      </c>
      <c r="J93" s="32">
        <v>216.22777777777779</v>
      </c>
      <c r="K93" s="32">
        <v>202.40555555555557</v>
      </c>
      <c r="L93" s="32">
        <v>55.761111111111113</v>
      </c>
      <c r="M93" s="32">
        <v>41.93888888888889</v>
      </c>
      <c r="N93" s="32">
        <v>8.1333333333333329</v>
      </c>
      <c r="O93" s="32">
        <v>5.6888888888888891</v>
      </c>
      <c r="P93" s="32">
        <v>27.830555555555556</v>
      </c>
      <c r="Q93" s="32">
        <v>27.830555555555556</v>
      </c>
      <c r="R93" s="32">
        <v>0</v>
      </c>
      <c r="S93" s="32">
        <v>132.63611111111112</v>
      </c>
      <c r="T93" s="32">
        <v>132.63611111111112</v>
      </c>
      <c r="U93" s="32">
        <v>0</v>
      </c>
      <c r="V93" s="32">
        <v>0</v>
      </c>
      <c r="W93" s="32">
        <v>41.355555555555554</v>
      </c>
      <c r="X93" s="32">
        <v>2.5194444444444444</v>
      </c>
      <c r="Y93" s="32">
        <v>0</v>
      </c>
      <c r="Z93" s="32">
        <v>0</v>
      </c>
      <c r="AA93" s="32">
        <v>1.836111111111111</v>
      </c>
      <c r="AB93" s="32">
        <v>0</v>
      </c>
      <c r="AC93" s="32">
        <v>37</v>
      </c>
      <c r="AD93" s="32">
        <v>0</v>
      </c>
      <c r="AE93" s="32">
        <v>0</v>
      </c>
      <c r="AF93" t="s">
        <v>638</v>
      </c>
      <c r="AG93">
        <v>5</v>
      </c>
      <c r="AH93"/>
    </row>
    <row r="94" spans="1:34" x14ac:dyDescent="0.25">
      <c r="A94" t="s">
        <v>1812</v>
      </c>
      <c r="B94" t="s">
        <v>1159</v>
      </c>
      <c r="C94" t="s">
        <v>1643</v>
      </c>
      <c r="D94" t="s">
        <v>1745</v>
      </c>
      <c r="E94" s="32">
        <v>146.28888888888889</v>
      </c>
      <c r="F94" s="32">
        <v>3.5240323560686622</v>
      </c>
      <c r="G94" s="32">
        <v>3.3413960200516484</v>
      </c>
      <c r="H94" s="32">
        <v>1.2918737657602917</v>
      </c>
      <c r="I94" s="32">
        <v>1.1092374297432781</v>
      </c>
      <c r="J94" s="32">
        <v>515.52677777777785</v>
      </c>
      <c r="K94" s="32">
        <v>488.80911111111118</v>
      </c>
      <c r="L94" s="32">
        <v>188.98677777777777</v>
      </c>
      <c r="M94" s="32">
        <v>162.2691111111111</v>
      </c>
      <c r="N94" s="32">
        <v>21.739888888888892</v>
      </c>
      <c r="O94" s="32">
        <v>4.9777777777777779</v>
      </c>
      <c r="P94" s="32">
        <v>33.022333333333322</v>
      </c>
      <c r="Q94" s="32">
        <v>33.022333333333322</v>
      </c>
      <c r="R94" s="32">
        <v>0</v>
      </c>
      <c r="S94" s="32">
        <v>293.51766666666674</v>
      </c>
      <c r="T94" s="32">
        <v>293.51766666666674</v>
      </c>
      <c r="U94" s="32">
        <v>0</v>
      </c>
      <c r="V94" s="32">
        <v>0</v>
      </c>
      <c r="W94" s="32">
        <v>96.416888888888877</v>
      </c>
      <c r="X94" s="32">
        <v>11.658555555555555</v>
      </c>
      <c r="Y94" s="32">
        <v>0</v>
      </c>
      <c r="Z94" s="32">
        <v>0</v>
      </c>
      <c r="AA94" s="32">
        <v>1.2564444444444445</v>
      </c>
      <c r="AB94" s="32">
        <v>0</v>
      </c>
      <c r="AC94" s="32">
        <v>83.501888888888885</v>
      </c>
      <c r="AD94" s="32">
        <v>0</v>
      </c>
      <c r="AE94" s="32">
        <v>0</v>
      </c>
      <c r="AF94" t="s">
        <v>471</v>
      </c>
      <c r="AG94">
        <v>5</v>
      </c>
      <c r="AH94"/>
    </row>
    <row r="95" spans="1:34" x14ac:dyDescent="0.25">
      <c r="A95" t="s">
        <v>1812</v>
      </c>
      <c r="B95" t="s">
        <v>1233</v>
      </c>
      <c r="C95" t="s">
        <v>1433</v>
      </c>
      <c r="D95" t="s">
        <v>1756</v>
      </c>
      <c r="E95" s="32">
        <v>20.411111111111111</v>
      </c>
      <c r="F95" s="32">
        <v>4.8617909635274916</v>
      </c>
      <c r="G95" s="32">
        <v>4.2291126837234634</v>
      </c>
      <c r="H95" s="32">
        <v>1.4128960261295593</v>
      </c>
      <c r="I95" s="32">
        <v>0.78021774632553087</v>
      </c>
      <c r="J95" s="32">
        <v>99.234555555555573</v>
      </c>
      <c r="K95" s="32">
        <v>86.320888888888916</v>
      </c>
      <c r="L95" s="32">
        <v>28.838777777777782</v>
      </c>
      <c r="M95" s="32">
        <v>15.925111111111114</v>
      </c>
      <c r="N95" s="32">
        <v>7.758111111111111</v>
      </c>
      <c r="O95" s="32">
        <v>5.1555555555555559</v>
      </c>
      <c r="P95" s="32">
        <v>13.866555555555555</v>
      </c>
      <c r="Q95" s="32">
        <v>13.866555555555555</v>
      </c>
      <c r="R95" s="32">
        <v>0</v>
      </c>
      <c r="S95" s="32">
        <v>56.529222222222245</v>
      </c>
      <c r="T95" s="32">
        <v>56.529222222222245</v>
      </c>
      <c r="U95" s="32">
        <v>0</v>
      </c>
      <c r="V95" s="32">
        <v>0</v>
      </c>
      <c r="W95" s="32">
        <v>9.5045555555555552</v>
      </c>
      <c r="X95" s="32">
        <v>4.8638888888888889</v>
      </c>
      <c r="Y95" s="32">
        <v>0</v>
      </c>
      <c r="Z95" s="32">
        <v>0</v>
      </c>
      <c r="AA95" s="32">
        <v>0</v>
      </c>
      <c r="AB95" s="32">
        <v>0</v>
      </c>
      <c r="AC95" s="32">
        <v>4.6406666666666663</v>
      </c>
      <c r="AD95" s="32">
        <v>0</v>
      </c>
      <c r="AE95" s="32">
        <v>0</v>
      </c>
      <c r="AF95" t="s">
        <v>545</v>
      </c>
      <c r="AG95">
        <v>5</v>
      </c>
      <c r="AH95"/>
    </row>
    <row r="96" spans="1:34" x14ac:dyDescent="0.25">
      <c r="A96" t="s">
        <v>1812</v>
      </c>
      <c r="B96" t="s">
        <v>1335</v>
      </c>
      <c r="C96" t="s">
        <v>1481</v>
      </c>
      <c r="D96" t="s">
        <v>1745</v>
      </c>
      <c r="E96" s="32">
        <v>60.911111111111111</v>
      </c>
      <c r="F96" s="32">
        <v>2.9544801167457129</v>
      </c>
      <c r="G96" s="32">
        <v>2.7177052170740597</v>
      </c>
      <c r="H96" s="32">
        <v>0.98284020430499819</v>
      </c>
      <c r="I96" s="32">
        <v>0.74606530463334542</v>
      </c>
      <c r="J96" s="32">
        <v>179.96066666666664</v>
      </c>
      <c r="K96" s="32">
        <v>165.53844444444439</v>
      </c>
      <c r="L96" s="32">
        <v>59.86588888888889</v>
      </c>
      <c r="M96" s="32">
        <v>45.443666666666665</v>
      </c>
      <c r="N96" s="32">
        <v>8.9111111111111114</v>
      </c>
      <c r="O96" s="32">
        <v>5.5111111111111111</v>
      </c>
      <c r="P96" s="32">
        <v>11.044999999999996</v>
      </c>
      <c r="Q96" s="32">
        <v>11.044999999999996</v>
      </c>
      <c r="R96" s="32">
        <v>0</v>
      </c>
      <c r="S96" s="32">
        <v>109.04977777777775</v>
      </c>
      <c r="T96" s="32">
        <v>109.04977777777775</v>
      </c>
      <c r="U96" s="32">
        <v>0</v>
      </c>
      <c r="V96" s="32">
        <v>0</v>
      </c>
      <c r="W96" s="32">
        <v>21.561222222222217</v>
      </c>
      <c r="X96" s="32">
        <v>0.35488888888888886</v>
      </c>
      <c r="Y96" s="32">
        <v>0</v>
      </c>
      <c r="Z96" s="32">
        <v>0</v>
      </c>
      <c r="AA96" s="32">
        <v>0</v>
      </c>
      <c r="AB96" s="32">
        <v>0</v>
      </c>
      <c r="AC96" s="32">
        <v>21.206333333333326</v>
      </c>
      <c r="AD96" s="32">
        <v>0</v>
      </c>
      <c r="AE96" s="32">
        <v>0</v>
      </c>
      <c r="AF96" t="s">
        <v>648</v>
      </c>
      <c r="AG96">
        <v>5</v>
      </c>
      <c r="AH96"/>
    </row>
    <row r="97" spans="1:34" x14ac:dyDescent="0.25">
      <c r="A97" t="s">
        <v>1812</v>
      </c>
      <c r="B97" t="s">
        <v>1161</v>
      </c>
      <c r="C97" t="s">
        <v>1444</v>
      </c>
      <c r="D97" t="s">
        <v>1745</v>
      </c>
      <c r="E97" s="32">
        <v>102.44444444444444</v>
      </c>
      <c r="F97" s="32">
        <v>3.4649956616052062</v>
      </c>
      <c r="G97" s="32">
        <v>3.2515466377440352</v>
      </c>
      <c r="H97" s="32">
        <v>1.2686550976138833</v>
      </c>
      <c r="I97" s="32">
        <v>1.0552060737527118</v>
      </c>
      <c r="J97" s="32">
        <v>354.96955555555559</v>
      </c>
      <c r="K97" s="32">
        <v>333.10288888888891</v>
      </c>
      <c r="L97" s="32">
        <v>129.9666666666667</v>
      </c>
      <c r="M97" s="32">
        <v>108.10000000000002</v>
      </c>
      <c r="N97" s="32">
        <v>18.399999999999999</v>
      </c>
      <c r="O97" s="32">
        <v>3.4666666666666668</v>
      </c>
      <c r="P97" s="32">
        <v>19.786222222222225</v>
      </c>
      <c r="Q97" s="32">
        <v>19.786222222222225</v>
      </c>
      <c r="R97" s="32">
        <v>0</v>
      </c>
      <c r="S97" s="32">
        <v>205.21666666666667</v>
      </c>
      <c r="T97" s="32">
        <v>205.21666666666667</v>
      </c>
      <c r="U97" s="32">
        <v>0</v>
      </c>
      <c r="V97" s="32">
        <v>0</v>
      </c>
      <c r="W97" s="32">
        <v>48.878888888888888</v>
      </c>
      <c r="X97" s="32">
        <v>3.2583333333333333</v>
      </c>
      <c r="Y97" s="32">
        <v>0</v>
      </c>
      <c r="Z97" s="32">
        <v>0</v>
      </c>
      <c r="AA97" s="32">
        <v>5.4267777777777777</v>
      </c>
      <c r="AB97" s="32">
        <v>0</v>
      </c>
      <c r="AC97" s="32">
        <v>40.193777777777775</v>
      </c>
      <c r="AD97" s="32">
        <v>0</v>
      </c>
      <c r="AE97" s="32">
        <v>0</v>
      </c>
      <c r="AF97" t="s">
        <v>473</v>
      </c>
      <c r="AG97">
        <v>5</v>
      </c>
      <c r="AH97"/>
    </row>
    <row r="98" spans="1:34" x14ac:dyDescent="0.25">
      <c r="A98" t="s">
        <v>1812</v>
      </c>
      <c r="B98" t="s">
        <v>772</v>
      </c>
      <c r="C98" t="s">
        <v>1478</v>
      </c>
      <c r="D98" t="s">
        <v>1745</v>
      </c>
      <c r="E98" s="32">
        <v>98.022222222222226</v>
      </c>
      <c r="F98" s="32">
        <v>3.6402085694853783</v>
      </c>
      <c r="G98" s="32">
        <v>3.3890183631829522</v>
      </c>
      <c r="H98" s="32">
        <v>1.732874631602811</v>
      </c>
      <c r="I98" s="32">
        <v>1.4816844253003851</v>
      </c>
      <c r="J98" s="32">
        <v>356.82133333333343</v>
      </c>
      <c r="K98" s="32">
        <v>332.19911111111116</v>
      </c>
      <c r="L98" s="32">
        <v>169.86022222222221</v>
      </c>
      <c r="M98" s="32">
        <v>145.23799999999997</v>
      </c>
      <c r="N98" s="32">
        <v>19.68888888888889</v>
      </c>
      <c r="O98" s="32">
        <v>4.9333333333333336</v>
      </c>
      <c r="P98" s="32">
        <v>9.3212222222222181</v>
      </c>
      <c r="Q98" s="32">
        <v>9.3212222222222181</v>
      </c>
      <c r="R98" s="32">
        <v>0</v>
      </c>
      <c r="S98" s="32">
        <v>177.639888888889</v>
      </c>
      <c r="T98" s="32">
        <v>177.639888888889</v>
      </c>
      <c r="U98" s="32">
        <v>0</v>
      </c>
      <c r="V98" s="32">
        <v>0</v>
      </c>
      <c r="W98" s="32">
        <v>64.291444444444451</v>
      </c>
      <c r="X98" s="32">
        <v>3.9333333333333331</v>
      </c>
      <c r="Y98" s="32">
        <v>0</v>
      </c>
      <c r="Z98" s="32">
        <v>0</v>
      </c>
      <c r="AA98" s="32">
        <v>0</v>
      </c>
      <c r="AB98" s="32">
        <v>0</v>
      </c>
      <c r="AC98" s="32">
        <v>60.358111111111114</v>
      </c>
      <c r="AD98" s="32">
        <v>0</v>
      </c>
      <c r="AE98" s="32">
        <v>0</v>
      </c>
      <c r="AF98" t="s">
        <v>83</v>
      </c>
      <c r="AG98">
        <v>5</v>
      </c>
      <c r="AH98"/>
    </row>
    <row r="99" spans="1:34" x14ac:dyDescent="0.25">
      <c r="A99" t="s">
        <v>1812</v>
      </c>
      <c r="B99" t="s">
        <v>892</v>
      </c>
      <c r="C99" t="s">
        <v>1446</v>
      </c>
      <c r="D99" t="s">
        <v>1761</v>
      </c>
      <c r="E99" s="32">
        <v>91.033333333333331</v>
      </c>
      <c r="F99" s="32">
        <v>3.8362272671793005</v>
      </c>
      <c r="G99" s="32">
        <v>3.6096924203588436</v>
      </c>
      <c r="H99" s="32">
        <v>0.82718540217258651</v>
      </c>
      <c r="I99" s="32">
        <v>0.60065055535213008</v>
      </c>
      <c r="J99" s="32">
        <v>349.22455555555564</v>
      </c>
      <c r="K99" s="32">
        <v>328.60233333333338</v>
      </c>
      <c r="L99" s="32">
        <v>75.301444444444456</v>
      </c>
      <c r="M99" s="32">
        <v>54.679222222222236</v>
      </c>
      <c r="N99" s="32">
        <v>15.2</v>
      </c>
      <c r="O99" s="32">
        <v>5.4222222222222225</v>
      </c>
      <c r="P99" s="32">
        <v>87.437888888888878</v>
      </c>
      <c r="Q99" s="32">
        <v>87.437888888888878</v>
      </c>
      <c r="R99" s="32">
        <v>0</v>
      </c>
      <c r="S99" s="32">
        <v>186.48522222222229</v>
      </c>
      <c r="T99" s="32">
        <v>186.48522222222229</v>
      </c>
      <c r="U99" s="32">
        <v>0</v>
      </c>
      <c r="V99" s="32">
        <v>0</v>
      </c>
      <c r="W99" s="32">
        <v>53.938222222222223</v>
      </c>
      <c r="X99" s="32">
        <v>5.8442222222222222</v>
      </c>
      <c r="Y99" s="32">
        <v>0</v>
      </c>
      <c r="Z99" s="32">
        <v>0</v>
      </c>
      <c r="AA99" s="32">
        <v>15.602777777777783</v>
      </c>
      <c r="AB99" s="32">
        <v>0</v>
      </c>
      <c r="AC99" s="32">
        <v>32.49122222222222</v>
      </c>
      <c r="AD99" s="32">
        <v>0</v>
      </c>
      <c r="AE99" s="32">
        <v>0</v>
      </c>
      <c r="AF99" t="s">
        <v>203</v>
      </c>
      <c r="AG99">
        <v>5</v>
      </c>
      <c r="AH99"/>
    </row>
    <row r="100" spans="1:34" x14ac:dyDescent="0.25">
      <c r="A100" t="s">
        <v>1812</v>
      </c>
      <c r="B100" t="s">
        <v>1005</v>
      </c>
      <c r="C100" t="s">
        <v>1458</v>
      </c>
      <c r="D100" t="s">
        <v>1745</v>
      </c>
      <c r="E100" s="32">
        <v>76.155555555555551</v>
      </c>
      <c r="F100" s="32">
        <v>3.660659468923257</v>
      </c>
      <c r="G100" s="32">
        <v>3.4073767143274005</v>
      </c>
      <c r="H100" s="32">
        <v>1.4011161365625917</v>
      </c>
      <c r="I100" s="32">
        <v>1.1478333819667352</v>
      </c>
      <c r="J100" s="32">
        <v>278.77955555555559</v>
      </c>
      <c r="K100" s="32">
        <v>259.4906666666667</v>
      </c>
      <c r="L100" s="32">
        <v>106.70277777777781</v>
      </c>
      <c r="M100" s="32">
        <v>87.41388888888892</v>
      </c>
      <c r="N100" s="32">
        <v>14.4</v>
      </c>
      <c r="O100" s="32">
        <v>4.8888888888888893</v>
      </c>
      <c r="P100" s="32">
        <v>19.602666666666686</v>
      </c>
      <c r="Q100" s="32">
        <v>19.602666666666686</v>
      </c>
      <c r="R100" s="32">
        <v>0</v>
      </c>
      <c r="S100" s="32">
        <v>152.47411111111109</v>
      </c>
      <c r="T100" s="32">
        <v>152.47411111111109</v>
      </c>
      <c r="U100" s="32">
        <v>0</v>
      </c>
      <c r="V100" s="32">
        <v>0</v>
      </c>
      <c r="W100" s="32">
        <v>82.296666666666638</v>
      </c>
      <c r="X100" s="32">
        <v>7.2949999999999999</v>
      </c>
      <c r="Y100" s="32">
        <v>0</v>
      </c>
      <c r="Z100" s="32">
        <v>0</v>
      </c>
      <c r="AA100" s="32">
        <v>1.1045555555555557</v>
      </c>
      <c r="AB100" s="32">
        <v>0</v>
      </c>
      <c r="AC100" s="32">
        <v>73.897111111111087</v>
      </c>
      <c r="AD100" s="32">
        <v>0</v>
      </c>
      <c r="AE100" s="32">
        <v>0</v>
      </c>
      <c r="AF100" t="s">
        <v>316</v>
      </c>
      <c r="AG100">
        <v>5</v>
      </c>
      <c r="AH100"/>
    </row>
    <row r="101" spans="1:34" x14ac:dyDescent="0.25">
      <c r="A101" t="s">
        <v>1812</v>
      </c>
      <c r="B101" t="s">
        <v>1144</v>
      </c>
      <c r="C101" t="s">
        <v>1457</v>
      </c>
      <c r="D101" t="s">
        <v>1764</v>
      </c>
      <c r="E101" s="32">
        <v>84.8</v>
      </c>
      <c r="F101" s="32">
        <v>3.4483398846960163</v>
      </c>
      <c r="G101" s="32">
        <v>3.2069876834381543</v>
      </c>
      <c r="H101" s="32">
        <v>0.88141771488469589</v>
      </c>
      <c r="I101" s="32">
        <v>0.64006551362683417</v>
      </c>
      <c r="J101" s="32">
        <v>292.41922222222217</v>
      </c>
      <c r="K101" s="32">
        <v>271.95255555555548</v>
      </c>
      <c r="L101" s="32">
        <v>74.744222222222206</v>
      </c>
      <c r="M101" s="32">
        <v>54.277555555555537</v>
      </c>
      <c r="N101" s="32">
        <v>15.488888888888889</v>
      </c>
      <c r="O101" s="32">
        <v>4.9777777777777779</v>
      </c>
      <c r="P101" s="32">
        <v>45.420777777777779</v>
      </c>
      <c r="Q101" s="32">
        <v>45.420777777777779</v>
      </c>
      <c r="R101" s="32">
        <v>0</v>
      </c>
      <c r="S101" s="32">
        <v>172.25422222222218</v>
      </c>
      <c r="T101" s="32">
        <v>172.25422222222218</v>
      </c>
      <c r="U101" s="32">
        <v>0</v>
      </c>
      <c r="V101" s="32">
        <v>0</v>
      </c>
      <c r="W101" s="32">
        <v>7.5944444444444441</v>
      </c>
      <c r="X101" s="32">
        <v>3.0861111111111112</v>
      </c>
      <c r="Y101" s="32">
        <v>0</v>
      </c>
      <c r="Z101" s="32">
        <v>0</v>
      </c>
      <c r="AA101" s="32">
        <v>2.0722222222222224</v>
      </c>
      <c r="AB101" s="32">
        <v>0</v>
      </c>
      <c r="AC101" s="32">
        <v>2.4361111111111109</v>
      </c>
      <c r="AD101" s="32">
        <v>0</v>
      </c>
      <c r="AE101" s="32">
        <v>0</v>
      </c>
      <c r="AF101" t="s">
        <v>455</v>
      </c>
      <c r="AG101">
        <v>5</v>
      </c>
      <c r="AH101"/>
    </row>
    <row r="102" spans="1:34" x14ac:dyDescent="0.25">
      <c r="A102" t="s">
        <v>1812</v>
      </c>
      <c r="B102" t="s">
        <v>700</v>
      </c>
      <c r="C102" t="s">
        <v>1431</v>
      </c>
      <c r="D102" t="s">
        <v>1754</v>
      </c>
      <c r="E102" s="32">
        <v>81.444444444444443</v>
      </c>
      <c r="F102" s="32">
        <v>3.5879481582537514</v>
      </c>
      <c r="G102" s="32">
        <v>3.32219099590723</v>
      </c>
      <c r="H102" s="32">
        <v>1.2884843110504778</v>
      </c>
      <c r="I102" s="32">
        <v>1.0227271487039564</v>
      </c>
      <c r="J102" s="32">
        <v>292.2184444444444</v>
      </c>
      <c r="K102" s="32">
        <v>270.57399999999996</v>
      </c>
      <c r="L102" s="32">
        <v>104.9398888888889</v>
      </c>
      <c r="M102" s="32">
        <v>83.295444444444456</v>
      </c>
      <c r="N102" s="32">
        <v>16.399999999999999</v>
      </c>
      <c r="O102" s="32">
        <v>5.2444444444444445</v>
      </c>
      <c r="P102" s="32">
        <v>63.943444444444452</v>
      </c>
      <c r="Q102" s="32">
        <v>63.943444444444452</v>
      </c>
      <c r="R102" s="32">
        <v>0</v>
      </c>
      <c r="S102" s="32">
        <v>123.33511111111105</v>
      </c>
      <c r="T102" s="32">
        <v>123.33511111111105</v>
      </c>
      <c r="U102" s="32">
        <v>0</v>
      </c>
      <c r="V102" s="32">
        <v>0</v>
      </c>
      <c r="W102" s="32">
        <v>78.95466666666664</v>
      </c>
      <c r="X102" s="32">
        <v>1.2557777777777777</v>
      </c>
      <c r="Y102" s="32">
        <v>0</v>
      </c>
      <c r="Z102" s="32">
        <v>0</v>
      </c>
      <c r="AA102" s="32">
        <v>25.241333333333326</v>
      </c>
      <c r="AB102" s="32">
        <v>0</v>
      </c>
      <c r="AC102" s="32">
        <v>52.457555555555537</v>
      </c>
      <c r="AD102" s="32">
        <v>0</v>
      </c>
      <c r="AE102" s="32">
        <v>0</v>
      </c>
      <c r="AF102" t="s">
        <v>11</v>
      </c>
      <c r="AG102">
        <v>5</v>
      </c>
      <c r="AH102"/>
    </row>
    <row r="103" spans="1:34" x14ac:dyDescent="0.25">
      <c r="A103" t="s">
        <v>1812</v>
      </c>
      <c r="B103" t="s">
        <v>1363</v>
      </c>
      <c r="C103" t="s">
        <v>1579</v>
      </c>
      <c r="D103" t="s">
        <v>1753</v>
      </c>
      <c r="E103" s="32">
        <v>28.8</v>
      </c>
      <c r="F103" s="32">
        <v>3.1229822530864189</v>
      </c>
      <c r="G103" s="32">
        <v>2.7285416666666658</v>
      </c>
      <c r="H103" s="32">
        <v>0.32944444444444443</v>
      </c>
      <c r="I103" s="32">
        <v>0.14425925925925925</v>
      </c>
      <c r="J103" s="32">
        <v>89.941888888888869</v>
      </c>
      <c r="K103" s="32">
        <v>78.581999999999979</v>
      </c>
      <c r="L103" s="32">
        <v>9.4879999999999995</v>
      </c>
      <c r="M103" s="32">
        <v>4.1546666666666665</v>
      </c>
      <c r="N103" s="32">
        <v>0</v>
      </c>
      <c r="O103" s="32">
        <v>5.333333333333333</v>
      </c>
      <c r="P103" s="32">
        <v>27.743111111111112</v>
      </c>
      <c r="Q103" s="32">
        <v>21.716555555555555</v>
      </c>
      <c r="R103" s="32">
        <v>6.0265555555555563</v>
      </c>
      <c r="S103" s="32">
        <v>52.710777777777757</v>
      </c>
      <c r="T103" s="32">
        <v>52.710777777777757</v>
      </c>
      <c r="U103" s="32">
        <v>0</v>
      </c>
      <c r="V103" s="32">
        <v>0</v>
      </c>
      <c r="W103" s="32">
        <v>0.25833333333333336</v>
      </c>
      <c r="X103" s="32">
        <v>0</v>
      </c>
      <c r="Y103" s="32">
        <v>0</v>
      </c>
      <c r="Z103" s="32">
        <v>0</v>
      </c>
      <c r="AA103" s="32">
        <v>0</v>
      </c>
      <c r="AB103" s="32">
        <v>0</v>
      </c>
      <c r="AC103" s="32">
        <v>0.25833333333333336</v>
      </c>
      <c r="AD103" s="32">
        <v>0</v>
      </c>
      <c r="AE103" s="32">
        <v>0</v>
      </c>
      <c r="AF103" t="s">
        <v>677</v>
      </c>
      <c r="AG103">
        <v>5</v>
      </c>
      <c r="AH103"/>
    </row>
    <row r="104" spans="1:34" x14ac:dyDescent="0.25">
      <c r="A104" t="s">
        <v>1812</v>
      </c>
      <c r="B104" t="s">
        <v>934</v>
      </c>
      <c r="C104" t="s">
        <v>1444</v>
      </c>
      <c r="D104" t="s">
        <v>1745</v>
      </c>
      <c r="E104" s="32">
        <v>140.24444444444444</v>
      </c>
      <c r="F104" s="32">
        <v>1.9976231975915071</v>
      </c>
      <c r="G104" s="32">
        <v>1.8009229916019647</v>
      </c>
      <c r="H104" s="32">
        <v>0.6688520044366979</v>
      </c>
      <c r="I104" s="32">
        <v>0.47979717952780865</v>
      </c>
      <c r="J104" s="32">
        <v>280.15555555555557</v>
      </c>
      <c r="K104" s="32">
        <v>252.56944444444443</v>
      </c>
      <c r="L104" s="32">
        <v>93.802777777777777</v>
      </c>
      <c r="M104" s="32">
        <v>67.288888888888891</v>
      </c>
      <c r="N104" s="32">
        <v>20.986111111111111</v>
      </c>
      <c r="O104" s="32">
        <v>5.5277777777777777</v>
      </c>
      <c r="P104" s="32">
        <v>38.119444444444447</v>
      </c>
      <c r="Q104" s="32">
        <v>37.047222222222224</v>
      </c>
      <c r="R104" s="32">
        <v>1.0722222222222222</v>
      </c>
      <c r="S104" s="32">
        <v>148.23333333333332</v>
      </c>
      <c r="T104" s="32">
        <v>148.23333333333332</v>
      </c>
      <c r="U104" s="32">
        <v>0</v>
      </c>
      <c r="V104" s="32">
        <v>0</v>
      </c>
      <c r="W104" s="32">
        <v>0</v>
      </c>
      <c r="X104" s="32">
        <v>0</v>
      </c>
      <c r="Y104" s="32">
        <v>0</v>
      </c>
      <c r="Z104" s="32">
        <v>0</v>
      </c>
      <c r="AA104" s="32">
        <v>0</v>
      </c>
      <c r="AB104" s="32">
        <v>0</v>
      </c>
      <c r="AC104" s="32">
        <v>0</v>
      </c>
      <c r="AD104" s="32">
        <v>0</v>
      </c>
      <c r="AE104" s="32">
        <v>0</v>
      </c>
      <c r="AF104" t="s">
        <v>245</v>
      </c>
      <c r="AG104">
        <v>5</v>
      </c>
      <c r="AH104"/>
    </row>
    <row r="105" spans="1:34" x14ac:dyDescent="0.25">
      <c r="A105" t="s">
        <v>1812</v>
      </c>
      <c r="B105" t="s">
        <v>855</v>
      </c>
      <c r="C105" t="s">
        <v>1444</v>
      </c>
      <c r="D105" t="s">
        <v>1745</v>
      </c>
      <c r="E105" s="32">
        <v>147.75555555555556</v>
      </c>
      <c r="F105" s="32">
        <v>1.8772634982704164</v>
      </c>
      <c r="G105" s="32">
        <v>1.8453790043615579</v>
      </c>
      <c r="H105" s="32">
        <v>0.2312565799368326</v>
      </c>
      <c r="I105" s="32">
        <v>0.19937208602797413</v>
      </c>
      <c r="J105" s="32">
        <v>277.37611111111107</v>
      </c>
      <c r="K105" s="32">
        <v>272.66499999999996</v>
      </c>
      <c r="L105" s="32">
        <v>34.169444444444444</v>
      </c>
      <c r="M105" s="32">
        <v>29.458333333333332</v>
      </c>
      <c r="N105" s="32">
        <v>0</v>
      </c>
      <c r="O105" s="32">
        <v>4.7111111111111112</v>
      </c>
      <c r="P105" s="32">
        <v>67.579444444444434</v>
      </c>
      <c r="Q105" s="32">
        <v>67.579444444444434</v>
      </c>
      <c r="R105" s="32">
        <v>0</v>
      </c>
      <c r="S105" s="32">
        <v>175.62722222222223</v>
      </c>
      <c r="T105" s="32">
        <v>175.62722222222223</v>
      </c>
      <c r="U105" s="32">
        <v>0</v>
      </c>
      <c r="V105" s="32">
        <v>0</v>
      </c>
      <c r="W105" s="32">
        <v>0</v>
      </c>
      <c r="X105" s="32">
        <v>0</v>
      </c>
      <c r="Y105" s="32">
        <v>0</v>
      </c>
      <c r="Z105" s="32">
        <v>0</v>
      </c>
      <c r="AA105" s="32">
        <v>0</v>
      </c>
      <c r="AB105" s="32">
        <v>0</v>
      </c>
      <c r="AC105" s="32">
        <v>0</v>
      </c>
      <c r="AD105" s="32">
        <v>0</v>
      </c>
      <c r="AE105" s="32">
        <v>0</v>
      </c>
      <c r="AF105" t="s">
        <v>166</v>
      </c>
      <c r="AG105">
        <v>5</v>
      </c>
      <c r="AH105"/>
    </row>
    <row r="106" spans="1:34" x14ac:dyDescent="0.25">
      <c r="A106" t="s">
        <v>1812</v>
      </c>
      <c r="B106" t="s">
        <v>1073</v>
      </c>
      <c r="C106" t="s">
        <v>1444</v>
      </c>
      <c r="D106" t="s">
        <v>1745</v>
      </c>
      <c r="E106" s="32">
        <v>169.77777777777777</v>
      </c>
      <c r="F106" s="32">
        <v>1.7508632198952883</v>
      </c>
      <c r="G106" s="32">
        <v>1.6911446335078535</v>
      </c>
      <c r="H106" s="32">
        <v>0.30636583769633507</v>
      </c>
      <c r="I106" s="32">
        <v>0.27914070680628278</v>
      </c>
      <c r="J106" s="32">
        <v>297.25766666666669</v>
      </c>
      <c r="K106" s="32">
        <v>287.11877777777778</v>
      </c>
      <c r="L106" s="32">
        <v>52.014111111111113</v>
      </c>
      <c r="M106" s="32">
        <v>47.391888888888893</v>
      </c>
      <c r="N106" s="32">
        <v>0</v>
      </c>
      <c r="O106" s="32">
        <v>4.6222222222222218</v>
      </c>
      <c r="P106" s="32">
        <v>77.699111111111122</v>
      </c>
      <c r="Q106" s="32">
        <v>72.182444444444457</v>
      </c>
      <c r="R106" s="32">
        <v>5.5166666666666666</v>
      </c>
      <c r="S106" s="32">
        <v>167.54444444444442</v>
      </c>
      <c r="T106" s="32">
        <v>153.63333333333333</v>
      </c>
      <c r="U106" s="32">
        <v>13.911111111111111</v>
      </c>
      <c r="V106" s="32">
        <v>0</v>
      </c>
      <c r="W106" s="32">
        <v>25.174333333333333</v>
      </c>
      <c r="X106" s="32">
        <v>3.0668888888888888</v>
      </c>
      <c r="Y106" s="32">
        <v>0</v>
      </c>
      <c r="Z106" s="32">
        <v>0</v>
      </c>
      <c r="AA106" s="32">
        <v>22.107444444444443</v>
      </c>
      <c r="AB106" s="32">
        <v>0</v>
      </c>
      <c r="AC106" s="32">
        <v>0</v>
      </c>
      <c r="AD106" s="32">
        <v>0</v>
      </c>
      <c r="AE106" s="32">
        <v>0</v>
      </c>
      <c r="AF106" t="s">
        <v>384</v>
      </c>
      <c r="AG106">
        <v>5</v>
      </c>
      <c r="AH106"/>
    </row>
    <row r="107" spans="1:34" x14ac:dyDescent="0.25">
      <c r="A107" t="s">
        <v>1812</v>
      </c>
      <c r="B107" t="s">
        <v>897</v>
      </c>
      <c r="C107" t="s">
        <v>1546</v>
      </c>
      <c r="D107" t="s">
        <v>1721</v>
      </c>
      <c r="E107" s="32">
        <v>82.666666666666671</v>
      </c>
      <c r="F107" s="32">
        <v>3.3285860215053762</v>
      </c>
      <c r="G107" s="32">
        <v>2.9752594086021507</v>
      </c>
      <c r="H107" s="32">
        <v>0.2290860215053763</v>
      </c>
      <c r="I107" s="32">
        <v>0.12801075268817205</v>
      </c>
      <c r="J107" s="32">
        <v>275.16311111111111</v>
      </c>
      <c r="K107" s="32">
        <v>245.95477777777779</v>
      </c>
      <c r="L107" s="32">
        <v>18.937777777777775</v>
      </c>
      <c r="M107" s="32">
        <v>10.582222222222223</v>
      </c>
      <c r="N107" s="32">
        <v>2.7555555555555555</v>
      </c>
      <c r="O107" s="32">
        <v>5.6</v>
      </c>
      <c r="P107" s="32">
        <v>81.543888888888887</v>
      </c>
      <c r="Q107" s="32">
        <v>60.691111111111113</v>
      </c>
      <c r="R107" s="32">
        <v>20.852777777777778</v>
      </c>
      <c r="S107" s="32">
        <v>174.68144444444445</v>
      </c>
      <c r="T107" s="32">
        <v>174.68144444444445</v>
      </c>
      <c r="U107" s="32">
        <v>0</v>
      </c>
      <c r="V107" s="32">
        <v>0</v>
      </c>
      <c r="W107" s="32">
        <v>28.649222222222221</v>
      </c>
      <c r="X107" s="32">
        <v>0.26833333333333331</v>
      </c>
      <c r="Y107" s="32">
        <v>0</v>
      </c>
      <c r="Z107" s="32">
        <v>0</v>
      </c>
      <c r="AA107" s="32">
        <v>25.693888888888885</v>
      </c>
      <c r="AB107" s="32">
        <v>0</v>
      </c>
      <c r="AC107" s="32">
        <v>2.6869999999999998</v>
      </c>
      <c r="AD107" s="32">
        <v>0</v>
      </c>
      <c r="AE107" s="32">
        <v>0</v>
      </c>
      <c r="AF107" t="s">
        <v>208</v>
      </c>
      <c r="AG107">
        <v>5</v>
      </c>
      <c r="AH107"/>
    </row>
    <row r="108" spans="1:34" x14ac:dyDescent="0.25">
      <c r="A108" t="s">
        <v>1812</v>
      </c>
      <c r="B108" t="s">
        <v>1150</v>
      </c>
      <c r="C108" t="s">
        <v>1405</v>
      </c>
      <c r="D108" t="s">
        <v>1748</v>
      </c>
      <c r="E108" s="32">
        <v>61.31111111111111</v>
      </c>
      <c r="F108" s="32">
        <v>3.1805454874954697</v>
      </c>
      <c r="G108" s="32">
        <v>2.8760873504893079</v>
      </c>
      <c r="H108" s="32">
        <v>1.2566147154766218</v>
      </c>
      <c r="I108" s="32">
        <v>0.99420079739035883</v>
      </c>
      <c r="J108" s="32">
        <v>195.00277777777779</v>
      </c>
      <c r="K108" s="32">
        <v>176.33611111111111</v>
      </c>
      <c r="L108" s="32">
        <v>77.044444444444437</v>
      </c>
      <c r="M108" s="32">
        <v>60.955555555555556</v>
      </c>
      <c r="N108" s="32">
        <v>10.755555555555556</v>
      </c>
      <c r="O108" s="32">
        <v>5.333333333333333</v>
      </c>
      <c r="P108" s="32">
        <v>13.433333333333334</v>
      </c>
      <c r="Q108" s="32">
        <v>10.855555555555556</v>
      </c>
      <c r="R108" s="32">
        <v>2.5777777777777779</v>
      </c>
      <c r="S108" s="32">
        <v>104.52500000000001</v>
      </c>
      <c r="T108" s="32">
        <v>104.52500000000001</v>
      </c>
      <c r="U108" s="32">
        <v>0</v>
      </c>
      <c r="V108" s="32">
        <v>0</v>
      </c>
      <c r="W108" s="32">
        <v>38.68611111111111</v>
      </c>
      <c r="X108" s="32">
        <v>0</v>
      </c>
      <c r="Y108" s="32">
        <v>0</v>
      </c>
      <c r="Z108" s="32">
        <v>0</v>
      </c>
      <c r="AA108" s="32">
        <v>1.8805555555555555</v>
      </c>
      <c r="AB108" s="32">
        <v>0</v>
      </c>
      <c r="AC108" s="32">
        <v>36.805555555555557</v>
      </c>
      <c r="AD108" s="32">
        <v>0</v>
      </c>
      <c r="AE108" s="32">
        <v>0</v>
      </c>
      <c r="AF108" t="s">
        <v>461</v>
      </c>
      <c r="AG108">
        <v>5</v>
      </c>
      <c r="AH108"/>
    </row>
    <row r="109" spans="1:34" x14ac:dyDescent="0.25">
      <c r="A109" t="s">
        <v>1812</v>
      </c>
      <c r="B109" t="s">
        <v>981</v>
      </c>
      <c r="C109" t="s">
        <v>1563</v>
      </c>
      <c r="D109" t="s">
        <v>1745</v>
      </c>
      <c r="E109" s="32">
        <v>137.53333333333333</v>
      </c>
      <c r="F109" s="32">
        <v>3.7670180966230404</v>
      </c>
      <c r="G109" s="32">
        <v>3.4803385037970593</v>
      </c>
      <c r="H109" s="32">
        <v>1.1246606883179835</v>
      </c>
      <c r="I109" s="32">
        <v>0.86056148004524169</v>
      </c>
      <c r="J109" s="32">
        <v>518.09055555555551</v>
      </c>
      <c r="K109" s="32">
        <v>478.66255555555557</v>
      </c>
      <c r="L109" s="32">
        <v>154.67833333333334</v>
      </c>
      <c r="M109" s="32">
        <v>118.3558888888889</v>
      </c>
      <c r="N109" s="32">
        <v>30.633555555555557</v>
      </c>
      <c r="O109" s="32">
        <v>5.6888888888888891</v>
      </c>
      <c r="P109" s="32">
        <v>89.381666666666675</v>
      </c>
      <c r="Q109" s="32">
        <v>86.276111111111121</v>
      </c>
      <c r="R109" s="32">
        <v>3.1055555555555556</v>
      </c>
      <c r="S109" s="32">
        <v>274.03055555555557</v>
      </c>
      <c r="T109" s="32">
        <v>274.03055555555557</v>
      </c>
      <c r="U109" s="32">
        <v>0</v>
      </c>
      <c r="V109" s="32">
        <v>0</v>
      </c>
      <c r="W109" s="32">
        <v>171.33333333333334</v>
      </c>
      <c r="X109" s="32">
        <v>2.5611111111111109</v>
      </c>
      <c r="Y109" s="32">
        <v>0</v>
      </c>
      <c r="Z109" s="32">
        <v>0</v>
      </c>
      <c r="AA109" s="32">
        <v>30.280555555555555</v>
      </c>
      <c r="AB109" s="32">
        <v>8.3333333333333329E-2</v>
      </c>
      <c r="AC109" s="32">
        <v>138.40833333333333</v>
      </c>
      <c r="AD109" s="32">
        <v>0</v>
      </c>
      <c r="AE109" s="32">
        <v>0</v>
      </c>
      <c r="AF109" t="s">
        <v>292</v>
      </c>
      <c r="AG109">
        <v>5</v>
      </c>
      <c r="AH109"/>
    </row>
    <row r="110" spans="1:34" x14ac:dyDescent="0.25">
      <c r="A110" t="s">
        <v>1812</v>
      </c>
      <c r="B110" t="s">
        <v>1008</v>
      </c>
      <c r="C110" t="s">
        <v>1591</v>
      </c>
      <c r="D110" t="s">
        <v>1745</v>
      </c>
      <c r="E110" s="32">
        <v>124.71111111111111</v>
      </c>
      <c r="F110" s="32">
        <v>3.8461751603706351</v>
      </c>
      <c r="G110" s="32">
        <v>3.5931904846756955</v>
      </c>
      <c r="H110" s="32">
        <v>0.67717925873129015</v>
      </c>
      <c r="I110" s="32">
        <v>0.51179704205274423</v>
      </c>
      <c r="J110" s="32">
        <v>479.66077777777787</v>
      </c>
      <c r="K110" s="32">
        <v>448.11077777777786</v>
      </c>
      <c r="L110" s="32">
        <v>84.451777777777778</v>
      </c>
      <c r="M110" s="32">
        <v>63.826777777777785</v>
      </c>
      <c r="N110" s="32">
        <v>14.936111111111112</v>
      </c>
      <c r="O110" s="32">
        <v>5.6888888888888891</v>
      </c>
      <c r="P110" s="32">
        <v>125.39733333333329</v>
      </c>
      <c r="Q110" s="32">
        <v>114.4723333333333</v>
      </c>
      <c r="R110" s="32">
        <v>10.925000000000001</v>
      </c>
      <c r="S110" s="32">
        <v>269.81166666666678</v>
      </c>
      <c r="T110" s="32">
        <v>269.81166666666678</v>
      </c>
      <c r="U110" s="32">
        <v>0</v>
      </c>
      <c r="V110" s="32">
        <v>0</v>
      </c>
      <c r="W110" s="32">
        <v>146.40522222222222</v>
      </c>
      <c r="X110" s="32">
        <v>17.204555555555551</v>
      </c>
      <c r="Y110" s="32">
        <v>0</v>
      </c>
      <c r="Z110" s="32">
        <v>0</v>
      </c>
      <c r="AA110" s="32">
        <v>22.886222222222223</v>
      </c>
      <c r="AB110" s="32">
        <v>0</v>
      </c>
      <c r="AC110" s="32">
        <v>106.31444444444446</v>
      </c>
      <c r="AD110" s="32">
        <v>0</v>
      </c>
      <c r="AE110" s="32">
        <v>0</v>
      </c>
      <c r="AF110" t="s">
        <v>319</v>
      </c>
      <c r="AG110">
        <v>5</v>
      </c>
      <c r="AH110"/>
    </row>
    <row r="111" spans="1:34" x14ac:dyDescent="0.25">
      <c r="A111" t="s">
        <v>1812</v>
      </c>
      <c r="B111" t="s">
        <v>1062</v>
      </c>
      <c r="C111" t="s">
        <v>1609</v>
      </c>
      <c r="D111" t="s">
        <v>1738</v>
      </c>
      <c r="E111" s="32">
        <v>136.74444444444444</v>
      </c>
      <c r="F111" s="32">
        <v>3.413016982205249</v>
      </c>
      <c r="G111" s="32">
        <v>3.2201389453156741</v>
      </c>
      <c r="H111" s="32">
        <v>1.0239904119606729</v>
      </c>
      <c r="I111" s="32">
        <v>0.83111237507109781</v>
      </c>
      <c r="J111" s="32">
        <v>466.71111111111111</v>
      </c>
      <c r="K111" s="32">
        <v>440.33611111111111</v>
      </c>
      <c r="L111" s="32">
        <v>140.02500000000001</v>
      </c>
      <c r="M111" s="32">
        <v>113.65</v>
      </c>
      <c r="N111" s="32">
        <v>20.863888888888887</v>
      </c>
      <c r="O111" s="32">
        <v>5.5111111111111111</v>
      </c>
      <c r="P111" s="32">
        <v>68.583333333333329</v>
      </c>
      <c r="Q111" s="32">
        <v>68.583333333333329</v>
      </c>
      <c r="R111" s="32">
        <v>0</v>
      </c>
      <c r="S111" s="32">
        <v>258.10277777777776</v>
      </c>
      <c r="T111" s="32">
        <v>258.10277777777776</v>
      </c>
      <c r="U111" s="32">
        <v>0</v>
      </c>
      <c r="V111" s="32">
        <v>0</v>
      </c>
      <c r="W111" s="32">
        <v>138.96111111111111</v>
      </c>
      <c r="X111" s="32">
        <v>33.211111111111109</v>
      </c>
      <c r="Y111" s="32">
        <v>0</v>
      </c>
      <c r="Z111" s="32">
        <v>0</v>
      </c>
      <c r="AA111" s="32">
        <v>17.430555555555557</v>
      </c>
      <c r="AB111" s="32">
        <v>0</v>
      </c>
      <c r="AC111" s="32">
        <v>88.319444444444443</v>
      </c>
      <c r="AD111" s="32">
        <v>0</v>
      </c>
      <c r="AE111" s="32">
        <v>0</v>
      </c>
      <c r="AF111" t="s">
        <v>373</v>
      </c>
      <c r="AG111">
        <v>5</v>
      </c>
      <c r="AH111"/>
    </row>
    <row r="112" spans="1:34" x14ac:dyDescent="0.25">
      <c r="A112" t="s">
        <v>1812</v>
      </c>
      <c r="B112" t="s">
        <v>1098</v>
      </c>
      <c r="C112" t="s">
        <v>1621</v>
      </c>
      <c r="D112" t="s">
        <v>1738</v>
      </c>
      <c r="E112" s="32">
        <v>176.14444444444445</v>
      </c>
      <c r="F112" s="32">
        <v>2.6928814735381317</v>
      </c>
      <c r="G112" s="32">
        <v>2.5047309657478078</v>
      </c>
      <c r="H112" s="32">
        <v>0.78264366365987503</v>
      </c>
      <c r="I112" s="32">
        <v>0.62489749574213083</v>
      </c>
      <c r="J112" s="32">
        <v>474.33611111111111</v>
      </c>
      <c r="K112" s="32">
        <v>441.19444444444446</v>
      </c>
      <c r="L112" s="32">
        <v>137.85833333333332</v>
      </c>
      <c r="M112" s="32">
        <v>110.07222222222222</v>
      </c>
      <c r="N112" s="32">
        <v>22.18611111111111</v>
      </c>
      <c r="O112" s="32">
        <v>5.6</v>
      </c>
      <c r="P112" s="32">
        <v>113.72777777777777</v>
      </c>
      <c r="Q112" s="32">
        <v>108.37222222222222</v>
      </c>
      <c r="R112" s="32">
        <v>5.3555555555555552</v>
      </c>
      <c r="S112" s="32">
        <v>222.75</v>
      </c>
      <c r="T112" s="32">
        <v>222.75</v>
      </c>
      <c r="U112" s="32">
        <v>0</v>
      </c>
      <c r="V112" s="32">
        <v>0</v>
      </c>
      <c r="W112" s="32">
        <v>0</v>
      </c>
      <c r="X112" s="32">
        <v>0</v>
      </c>
      <c r="Y112" s="32">
        <v>0</v>
      </c>
      <c r="Z112" s="32">
        <v>0</v>
      </c>
      <c r="AA112" s="32">
        <v>0</v>
      </c>
      <c r="AB112" s="32">
        <v>0</v>
      </c>
      <c r="AC112" s="32">
        <v>0</v>
      </c>
      <c r="AD112" s="32">
        <v>0</v>
      </c>
      <c r="AE112" s="32">
        <v>0</v>
      </c>
      <c r="AF112" t="s">
        <v>409</v>
      </c>
      <c r="AG112">
        <v>5</v>
      </c>
      <c r="AH112"/>
    </row>
    <row r="113" spans="1:34" x14ac:dyDescent="0.25">
      <c r="A113" t="s">
        <v>1812</v>
      </c>
      <c r="B113" t="s">
        <v>980</v>
      </c>
      <c r="C113" t="s">
        <v>1423</v>
      </c>
      <c r="D113" t="s">
        <v>1748</v>
      </c>
      <c r="E113" s="32">
        <v>80.044444444444451</v>
      </c>
      <c r="F113" s="32">
        <v>2.6205441421432534</v>
      </c>
      <c r="G113" s="32">
        <v>2.3293309272626317</v>
      </c>
      <c r="H113" s="32">
        <v>1.0893461965574682</v>
      </c>
      <c r="I113" s="32">
        <v>0.89224736257634651</v>
      </c>
      <c r="J113" s="32">
        <v>209.76</v>
      </c>
      <c r="K113" s="32">
        <v>186.45</v>
      </c>
      <c r="L113" s="32">
        <v>87.196111111111122</v>
      </c>
      <c r="M113" s="32">
        <v>71.419444444444451</v>
      </c>
      <c r="N113" s="32">
        <v>13.732222222222223</v>
      </c>
      <c r="O113" s="32">
        <v>2.0444444444444443</v>
      </c>
      <c r="P113" s="32">
        <v>20.491666666666667</v>
      </c>
      <c r="Q113" s="32">
        <v>12.958333333333334</v>
      </c>
      <c r="R113" s="32">
        <v>7.5333333333333332</v>
      </c>
      <c r="S113" s="32">
        <v>102.07222222222222</v>
      </c>
      <c r="T113" s="32">
        <v>102.07222222222222</v>
      </c>
      <c r="U113" s="32">
        <v>0</v>
      </c>
      <c r="V113" s="32">
        <v>0</v>
      </c>
      <c r="W113" s="32">
        <v>21.630555555555556</v>
      </c>
      <c r="X113" s="32">
        <v>8.1666666666666661</v>
      </c>
      <c r="Y113" s="32">
        <v>0</v>
      </c>
      <c r="Z113" s="32">
        <v>0</v>
      </c>
      <c r="AA113" s="32">
        <v>2.8222222222222224</v>
      </c>
      <c r="AB113" s="32">
        <v>0.3527777777777778</v>
      </c>
      <c r="AC113" s="32">
        <v>10.28888888888889</v>
      </c>
      <c r="AD113" s="32">
        <v>0</v>
      </c>
      <c r="AE113" s="32">
        <v>0</v>
      </c>
      <c r="AF113" t="s">
        <v>291</v>
      </c>
      <c r="AG113">
        <v>5</v>
      </c>
      <c r="AH113"/>
    </row>
    <row r="114" spans="1:34" x14ac:dyDescent="0.25">
      <c r="A114" t="s">
        <v>1812</v>
      </c>
      <c r="B114" t="s">
        <v>960</v>
      </c>
      <c r="C114" t="s">
        <v>1478</v>
      </c>
      <c r="D114" t="s">
        <v>1745</v>
      </c>
      <c r="E114" s="32">
        <v>127.07777777777778</v>
      </c>
      <c r="F114" s="32">
        <v>4.1481376235026666</v>
      </c>
      <c r="G114" s="32">
        <v>3.9837588528460257</v>
      </c>
      <c r="H114" s="32">
        <v>0.76414269476261254</v>
      </c>
      <c r="I114" s="32">
        <v>0.59976392410597179</v>
      </c>
      <c r="J114" s="32">
        <v>527.13611111111106</v>
      </c>
      <c r="K114" s="32">
        <v>506.24722222222221</v>
      </c>
      <c r="L114" s="32">
        <v>97.105555555555554</v>
      </c>
      <c r="M114" s="32">
        <v>76.216666666666669</v>
      </c>
      <c r="N114" s="32">
        <v>15.2</v>
      </c>
      <c r="O114" s="32">
        <v>5.6888888888888891</v>
      </c>
      <c r="P114" s="32">
        <v>159.3111111111111</v>
      </c>
      <c r="Q114" s="32">
        <v>159.3111111111111</v>
      </c>
      <c r="R114" s="32">
        <v>0</v>
      </c>
      <c r="S114" s="32">
        <v>270.71944444444443</v>
      </c>
      <c r="T114" s="32">
        <v>270.71944444444443</v>
      </c>
      <c r="U114" s="32">
        <v>0</v>
      </c>
      <c r="V114" s="32">
        <v>0</v>
      </c>
      <c r="W114" s="32">
        <v>135.55000000000001</v>
      </c>
      <c r="X114" s="32">
        <v>4.333333333333333</v>
      </c>
      <c r="Y114" s="32">
        <v>0</v>
      </c>
      <c r="Z114" s="32">
        <v>0</v>
      </c>
      <c r="AA114" s="32">
        <v>28.05</v>
      </c>
      <c r="AB114" s="32">
        <v>0</v>
      </c>
      <c r="AC114" s="32">
        <v>103.16666666666667</v>
      </c>
      <c r="AD114" s="32">
        <v>0</v>
      </c>
      <c r="AE114" s="32">
        <v>0</v>
      </c>
      <c r="AF114" t="s">
        <v>271</v>
      </c>
      <c r="AG114">
        <v>5</v>
      </c>
      <c r="AH114"/>
    </row>
    <row r="115" spans="1:34" x14ac:dyDescent="0.25">
      <c r="A115" t="s">
        <v>1812</v>
      </c>
      <c r="B115" t="s">
        <v>1368</v>
      </c>
      <c r="C115" t="s">
        <v>1410</v>
      </c>
      <c r="D115" t="s">
        <v>1760</v>
      </c>
      <c r="E115" s="32">
        <v>61.9</v>
      </c>
      <c r="F115" s="32">
        <v>1.4952432238377313</v>
      </c>
      <c r="G115" s="32">
        <v>1.4607790342846887</v>
      </c>
      <c r="H115" s="32">
        <v>0.15246813857476216</v>
      </c>
      <c r="I115" s="32">
        <v>0.11800394902171962</v>
      </c>
      <c r="J115" s="32">
        <v>92.555555555555571</v>
      </c>
      <c r="K115" s="32">
        <v>90.422222222222231</v>
      </c>
      <c r="L115" s="32">
        <v>9.4377777777777769</v>
      </c>
      <c r="M115" s="32">
        <v>7.3044444444444441</v>
      </c>
      <c r="N115" s="32">
        <v>0</v>
      </c>
      <c r="O115" s="32">
        <v>2.1333333333333333</v>
      </c>
      <c r="P115" s="32">
        <v>24.697777777777784</v>
      </c>
      <c r="Q115" s="32">
        <v>24.697777777777784</v>
      </c>
      <c r="R115" s="32">
        <v>0</v>
      </c>
      <c r="S115" s="32">
        <v>58.42</v>
      </c>
      <c r="T115" s="32">
        <v>58.42</v>
      </c>
      <c r="U115" s="32">
        <v>0</v>
      </c>
      <c r="V115" s="32">
        <v>0</v>
      </c>
      <c r="W115" s="32">
        <v>0</v>
      </c>
      <c r="X115" s="32">
        <v>0</v>
      </c>
      <c r="Y115" s="32">
        <v>0</v>
      </c>
      <c r="Z115" s="32">
        <v>0</v>
      </c>
      <c r="AA115" s="32">
        <v>0</v>
      </c>
      <c r="AB115" s="32">
        <v>0</v>
      </c>
      <c r="AC115" s="32">
        <v>0</v>
      </c>
      <c r="AD115" s="32">
        <v>0</v>
      </c>
      <c r="AE115" s="32">
        <v>0</v>
      </c>
      <c r="AF115" t="s">
        <v>682</v>
      </c>
      <c r="AG115">
        <v>5</v>
      </c>
      <c r="AH115"/>
    </row>
    <row r="116" spans="1:34" x14ac:dyDescent="0.25">
      <c r="A116" t="s">
        <v>1812</v>
      </c>
      <c r="B116" t="s">
        <v>907</v>
      </c>
      <c r="C116" t="s">
        <v>1549</v>
      </c>
      <c r="D116" t="s">
        <v>1774</v>
      </c>
      <c r="E116" s="32">
        <v>58.6</v>
      </c>
      <c r="F116" s="32">
        <v>3.0936841107318918</v>
      </c>
      <c r="G116" s="32">
        <v>2.7468562760712927</v>
      </c>
      <c r="H116" s="32">
        <v>0.56996587030716728</v>
      </c>
      <c r="I116" s="32">
        <v>0.29097269624573385</v>
      </c>
      <c r="J116" s="32">
        <v>181.28988888888887</v>
      </c>
      <c r="K116" s="32">
        <v>160.96577777777776</v>
      </c>
      <c r="L116" s="32">
        <v>33.400000000000006</v>
      </c>
      <c r="M116" s="32">
        <v>17.051000000000005</v>
      </c>
      <c r="N116" s="32">
        <v>10.562888888888891</v>
      </c>
      <c r="O116" s="32">
        <v>5.7861111111111114</v>
      </c>
      <c r="P116" s="32">
        <v>33.29977777777777</v>
      </c>
      <c r="Q116" s="32">
        <v>29.324666666666658</v>
      </c>
      <c r="R116" s="32">
        <v>3.9751111111111115</v>
      </c>
      <c r="S116" s="32">
        <v>114.59011111111111</v>
      </c>
      <c r="T116" s="32">
        <v>114.04455555555556</v>
      </c>
      <c r="U116" s="32">
        <v>0.54555555555555557</v>
      </c>
      <c r="V116" s="32">
        <v>0</v>
      </c>
      <c r="W116" s="32">
        <v>33.70933333333334</v>
      </c>
      <c r="X116" s="32">
        <v>0.112</v>
      </c>
      <c r="Y116" s="32">
        <v>0.2</v>
      </c>
      <c r="Z116" s="32">
        <v>0</v>
      </c>
      <c r="AA116" s="32">
        <v>7.1040000000000001</v>
      </c>
      <c r="AB116" s="32">
        <v>0</v>
      </c>
      <c r="AC116" s="32">
        <v>26.29333333333334</v>
      </c>
      <c r="AD116" s="32">
        <v>0</v>
      </c>
      <c r="AE116" s="32">
        <v>0</v>
      </c>
      <c r="AF116" t="s">
        <v>218</v>
      </c>
      <c r="AG116">
        <v>5</v>
      </c>
      <c r="AH116"/>
    </row>
    <row r="117" spans="1:34" x14ac:dyDescent="0.25">
      <c r="A117" t="s">
        <v>1812</v>
      </c>
      <c r="B117" t="s">
        <v>1336</v>
      </c>
      <c r="C117" t="s">
        <v>1423</v>
      </c>
      <c r="D117" t="s">
        <v>1748</v>
      </c>
      <c r="E117" s="32">
        <v>71.322222222222223</v>
      </c>
      <c r="F117" s="32">
        <v>4.01690294438386</v>
      </c>
      <c r="G117" s="32">
        <v>3.8694500701043775</v>
      </c>
      <c r="H117" s="32">
        <v>1.5861504907306434</v>
      </c>
      <c r="I117" s="32">
        <v>1.4501479981305498</v>
      </c>
      <c r="J117" s="32">
        <v>286.49444444444441</v>
      </c>
      <c r="K117" s="32">
        <v>275.97777777777776</v>
      </c>
      <c r="L117" s="32">
        <v>113.12777777777778</v>
      </c>
      <c r="M117" s="32">
        <v>103.42777777777778</v>
      </c>
      <c r="N117" s="32">
        <v>9.1138888888888889</v>
      </c>
      <c r="O117" s="32">
        <v>0.58611111111111114</v>
      </c>
      <c r="P117" s="32">
        <v>43.597222222222229</v>
      </c>
      <c r="Q117" s="32">
        <v>42.780555555555559</v>
      </c>
      <c r="R117" s="32">
        <v>0.81666666666666665</v>
      </c>
      <c r="S117" s="32">
        <v>129.76944444444445</v>
      </c>
      <c r="T117" s="32">
        <v>129.76944444444445</v>
      </c>
      <c r="U117" s="32">
        <v>0</v>
      </c>
      <c r="V117" s="32">
        <v>0</v>
      </c>
      <c r="W117" s="32">
        <v>0</v>
      </c>
      <c r="X117" s="32">
        <v>0</v>
      </c>
      <c r="Y117" s="32">
        <v>0</v>
      </c>
      <c r="Z117" s="32">
        <v>0</v>
      </c>
      <c r="AA117" s="32">
        <v>0</v>
      </c>
      <c r="AB117" s="32">
        <v>0</v>
      </c>
      <c r="AC117" s="32">
        <v>0</v>
      </c>
      <c r="AD117" s="32">
        <v>0</v>
      </c>
      <c r="AE117" s="32">
        <v>0</v>
      </c>
      <c r="AF117" t="s">
        <v>649</v>
      </c>
      <c r="AG117">
        <v>5</v>
      </c>
      <c r="AH117"/>
    </row>
    <row r="118" spans="1:34" x14ac:dyDescent="0.25">
      <c r="A118" t="s">
        <v>1812</v>
      </c>
      <c r="B118" t="s">
        <v>1051</v>
      </c>
      <c r="C118" t="s">
        <v>1444</v>
      </c>
      <c r="D118" t="s">
        <v>1745</v>
      </c>
      <c r="E118" s="32">
        <v>160.17777777777778</v>
      </c>
      <c r="F118" s="32">
        <v>1.8463339345172027</v>
      </c>
      <c r="G118" s="32">
        <v>1.799354883462819</v>
      </c>
      <c r="H118" s="32">
        <v>0.53411140399556045</v>
      </c>
      <c r="I118" s="32">
        <v>0.48713235294117646</v>
      </c>
      <c r="J118" s="32">
        <v>295.74166666666662</v>
      </c>
      <c r="K118" s="32">
        <v>288.21666666666664</v>
      </c>
      <c r="L118" s="32">
        <v>85.552777777777763</v>
      </c>
      <c r="M118" s="32">
        <v>78.027777777777771</v>
      </c>
      <c r="N118" s="32">
        <v>1.3861111111111111</v>
      </c>
      <c r="O118" s="32">
        <v>6.1388888888888893</v>
      </c>
      <c r="P118" s="32">
        <v>29.338888888888889</v>
      </c>
      <c r="Q118" s="32">
        <v>29.338888888888889</v>
      </c>
      <c r="R118" s="32">
        <v>0</v>
      </c>
      <c r="S118" s="32">
        <v>180.85</v>
      </c>
      <c r="T118" s="32">
        <v>169.07222222222222</v>
      </c>
      <c r="U118" s="32">
        <v>11.777777777777779</v>
      </c>
      <c r="V118" s="32">
        <v>0</v>
      </c>
      <c r="W118" s="32">
        <v>0</v>
      </c>
      <c r="X118" s="32">
        <v>0</v>
      </c>
      <c r="Y118" s="32">
        <v>0</v>
      </c>
      <c r="Z118" s="32">
        <v>0</v>
      </c>
      <c r="AA118" s="32">
        <v>0</v>
      </c>
      <c r="AB118" s="32">
        <v>0</v>
      </c>
      <c r="AC118" s="32">
        <v>0</v>
      </c>
      <c r="AD118" s="32">
        <v>0</v>
      </c>
      <c r="AE118" s="32">
        <v>0</v>
      </c>
      <c r="AF118" t="s">
        <v>362</v>
      </c>
      <c r="AG118">
        <v>5</v>
      </c>
      <c r="AH118"/>
    </row>
    <row r="119" spans="1:34" x14ac:dyDescent="0.25">
      <c r="A119" t="s">
        <v>1812</v>
      </c>
      <c r="B119" t="s">
        <v>1230</v>
      </c>
      <c r="C119" t="s">
        <v>1665</v>
      </c>
      <c r="D119" t="s">
        <v>1723</v>
      </c>
      <c r="E119" s="32">
        <v>53.56666666666667</v>
      </c>
      <c r="F119" s="32">
        <v>3.1337295166977803</v>
      </c>
      <c r="G119" s="32">
        <v>2.9985915785106823</v>
      </c>
      <c r="H119" s="32">
        <v>0.72469404687824091</v>
      </c>
      <c r="I119" s="32">
        <v>0.58955610869114283</v>
      </c>
      <c r="J119" s="32">
        <v>167.86344444444444</v>
      </c>
      <c r="K119" s="32">
        <v>160.62455555555556</v>
      </c>
      <c r="L119" s="32">
        <v>38.819444444444443</v>
      </c>
      <c r="M119" s="32">
        <v>31.580555555555556</v>
      </c>
      <c r="N119" s="32">
        <v>0</v>
      </c>
      <c r="O119" s="32">
        <v>7.2388888888888889</v>
      </c>
      <c r="P119" s="32">
        <v>35.837222222222209</v>
      </c>
      <c r="Q119" s="32">
        <v>35.837222222222209</v>
      </c>
      <c r="R119" s="32">
        <v>0</v>
      </c>
      <c r="S119" s="32">
        <v>93.206777777777802</v>
      </c>
      <c r="T119" s="32">
        <v>93.206777777777802</v>
      </c>
      <c r="U119" s="32">
        <v>0</v>
      </c>
      <c r="V119" s="32">
        <v>0</v>
      </c>
      <c r="W119" s="32">
        <v>37.695888888888888</v>
      </c>
      <c r="X119" s="32">
        <v>0.3972222222222222</v>
      </c>
      <c r="Y119" s="32">
        <v>0</v>
      </c>
      <c r="Z119" s="32">
        <v>0</v>
      </c>
      <c r="AA119" s="32">
        <v>5.1622222222222245</v>
      </c>
      <c r="AB119" s="32">
        <v>0</v>
      </c>
      <c r="AC119" s="32">
        <v>32.136444444444443</v>
      </c>
      <c r="AD119" s="32">
        <v>0</v>
      </c>
      <c r="AE119" s="32">
        <v>0</v>
      </c>
      <c r="AF119" t="s">
        <v>542</v>
      </c>
      <c r="AG119">
        <v>5</v>
      </c>
      <c r="AH119"/>
    </row>
    <row r="120" spans="1:34" x14ac:dyDescent="0.25">
      <c r="A120" t="s">
        <v>1812</v>
      </c>
      <c r="B120" t="s">
        <v>1354</v>
      </c>
      <c r="C120" t="s">
        <v>1495</v>
      </c>
      <c r="D120" t="s">
        <v>1748</v>
      </c>
      <c r="E120" s="32">
        <v>27.044444444444444</v>
      </c>
      <c r="F120" s="32">
        <v>3.8907271980279376</v>
      </c>
      <c r="G120" s="32">
        <v>3.5329827444535744</v>
      </c>
      <c r="H120" s="32">
        <v>0.61044371405094489</v>
      </c>
      <c r="I120" s="32">
        <v>0.40728019720624486</v>
      </c>
      <c r="J120" s="32">
        <v>105.22255555555556</v>
      </c>
      <c r="K120" s="32">
        <v>95.547555555555562</v>
      </c>
      <c r="L120" s="32">
        <v>16.50911111111111</v>
      </c>
      <c r="M120" s="32">
        <v>11.014666666666667</v>
      </c>
      <c r="N120" s="32">
        <v>0.16111111111111112</v>
      </c>
      <c r="O120" s="32">
        <v>5.333333333333333</v>
      </c>
      <c r="P120" s="32">
        <v>34.220888888888886</v>
      </c>
      <c r="Q120" s="32">
        <v>30.040333333333333</v>
      </c>
      <c r="R120" s="32">
        <v>4.1805555555555554</v>
      </c>
      <c r="S120" s="32">
        <v>54.492555555555555</v>
      </c>
      <c r="T120" s="32">
        <v>54.492555555555555</v>
      </c>
      <c r="U120" s="32">
        <v>0</v>
      </c>
      <c r="V120" s="32">
        <v>0</v>
      </c>
      <c r="W120" s="32">
        <v>0</v>
      </c>
      <c r="X120" s="32">
        <v>0</v>
      </c>
      <c r="Y120" s="32">
        <v>0</v>
      </c>
      <c r="Z120" s="32">
        <v>0</v>
      </c>
      <c r="AA120" s="32">
        <v>0</v>
      </c>
      <c r="AB120" s="32">
        <v>0</v>
      </c>
      <c r="AC120" s="32">
        <v>0</v>
      </c>
      <c r="AD120" s="32">
        <v>0</v>
      </c>
      <c r="AE120" s="32">
        <v>0</v>
      </c>
      <c r="AF120" t="s">
        <v>668</v>
      </c>
      <c r="AG120">
        <v>5</v>
      </c>
      <c r="AH120"/>
    </row>
    <row r="121" spans="1:34" x14ac:dyDescent="0.25">
      <c r="A121" t="s">
        <v>1812</v>
      </c>
      <c r="B121" t="s">
        <v>1037</v>
      </c>
      <c r="C121" t="s">
        <v>1444</v>
      </c>
      <c r="D121" t="s">
        <v>1745</v>
      </c>
      <c r="E121" s="32">
        <v>89.422222222222217</v>
      </c>
      <c r="F121" s="32">
        <v>2.7541414015904579</v>
      </c>
      <c r="G121" s="32">
        <v>2.4551230119284297</v>
      </c>
      <c r="H121" s="32">
        <v>0.53019507952286282</v>
      </c>
      <c r="I121" s="32">
        <v>0.28814736580516903</v>
      </c>
      <c r="J121" s="32">
        <v>246.28144444444447</v>
      </c>
      <c r="K121" s="32">
        <v>219.54255555555557</v>
      </c>
      <c r="L121" s="32">
        <v>47.411222222222221</v>
      </c>
      <c r="M121" s="32">
        <v>25.766777777777779</v>
      </c>
      <c r="N121" s="32">
        <v>14.577777777777778</v>
      </c>
      <c r="O121" s="32">
        <v>7.0666666666666664</v>
      </c>
      <c r="P121" s="32">
        <v>72.63144444444444</v>
      </c>
      <c r="Q121" s="32">
        <v>67.536999999999992</v>
      </c>
      <c r="R121" s="32">
        <v>5.0944444444444441</v>
      </c>
      <c r="S121" s="32">
        <v>126.23877777777781</v>
      </c>
      <c r="T121" s="32">
        <v>126.23877777777781</v>
      </c>
      <c r="U121" s="32">
        <v>0</v>
      </c>
      <c r="V121" s="32">
        <v>0</v>
      </c>
      <c r="W121" s="32">
        <v>9.0993333333333339</v>
      </c>
      <c r="X121" s="32">
        <v>0</v>
      </c>
      <c r="Y121" s="32">
        <v>0</v>
      </c>
      <c r="Z121" s="32">
        <v>0</v>
      </c>
      <c r="AA121" s="32">
        <v>2.8927777777777779</v>
      </c>
      <c r="AB121" s="32">
        <v>0</v>
      </c>
      <c r="AC121" s="32">
        <v>6.206555555555556</v>
      </c>
      <c r="AD121" s="32">
        <v>0</v>
      </c>
      <c r="AE121" s="32">
        <v>0</v>
      </c>
      <c r="AF121" t="s">
        <v>348</v>
      </c>
      <c r="AG121">
        <v>5</v>
      </c>
      <c r="AH121"/>
    </row>
    <row r="122" spans="1:34" x14ac:dyDescent="0.25">
      <c r="A122" t="s">
        <v>1812</v>
      </c>
      <c r="B122" t="s">
        <v>878</v>
      </c>
      <c r="C122" t="s">
        <v>1535</v>
      </c>
      <c r="D122" t="s">
        <v>1758</v>
      </c>
      <c r="E122" s="32">
        <v>14.166666666666666</v>
      </c>
      <c r="F122" s="32">
        <v>7.0308784313725488</v>
      </c>
      <c r="G122" s="32">
        <v>5.9579372549019611</v>
      </c>
      <c r="H122" s="32">
        <v>4.2472470588235289</v>
      </c>
      <c r="I122" s="32">
        <v>3.1743058823529409</v>
      </c>
      <c r="J122" s="32">
        <v>99.604111111111109</v>
      </c>
      <c r="K122" s="32">
        <v>84.404111111111106</v>
      </c>
      <c r="L122" s="32">
        <v>60.16933333333332</v>
      </c>
      <c r="M122" s="32">
        <v>44.969333333333324</v>
      </c>
      <c r="N122" s="32">
        <v>12.533333333333333</v>
      </c>
      <c r="O122" s="32">
        <v>2.6666666666666665</v>
      </c>
      <c r="P122" s="32">
        <v>8.8666666666666671E-2</v>
      </c>
      <c r="Q122" s="32">
        <v>8.8666666666666671E-2</v>
      </c>
      <c r="R122" s="32">
        <v>0</v>
      </c>
      <c r="S122" s="32">
        <v>39.346111111111114</v>
      </c>
      <c r="T122" s="32">
        <v>39.346111111111114</v>
      </c>
      <c r="U122" s="32">
        <v>0</v>
      </c>
      <c r="V122" s="32">
        <v>0</v>
      </c>
      <c r="W122" s="32">
        <v>3.4801111111111123</v>
      </c>
      <c r="X122" s="32">
        <v>8.3333333333333329E-2</v>
      </c>
      <c r="Y122" s="32">
        <v>0</v>
      </c>
      <c r="Z122" s="32">
        <v>0</v>
      </c>
      <c r="AA122" s="32">
        <v>0</v>
      </c>
      <c r="AB122" s="32">
        <v>0</v>
      </c>
      <c r="AC122" s="32">
        <v>3.3967777777777788</v>
      </c>
      <c r="AD122" s="32">
        <v>0</v>
      </c>
      <c r="AE122" s="32">
        <v>0</v>
      </c>
      <c r="AF122" t="s">
        <v>189</v>
      </c>
      <c r="AG122">
        <v>5</v>
      </c>
      <c r="AH122"/>
    </row>
    <row r="123" spans="1:34" x14ac:dyDescent="0.25">
      <c r="A123" t="s">
        <v>1812</v>
      </c>
      <c r="B123" t="s">
        <v>884</v>
      </c>
      <c r="C123" t="s">
        <v>1541</v>
      </c>
      <c r="D123" t="s">
        <v>1754</v>
      </c>
      <c r="E123" s="32">
        <v>90.566666666666663</v>
      </c>
      <c r="F123" s="32">
        <v>2.8105066862961601</v>
      </c>
      <c r="G123" s="32">
        <v>2.6265231259968105</v>
      </c>
      <c r="H123" s="32">
        <v>0.67232609495767393</v>
      </c>
      <c r="I123" s="32">
        <v>0.55631578947368421</v>
      </c>
      <c r="J123" s="32">
        <v>254.5382222222222</v>
      </c>
      <c r="K123" s="32">
        <v>237.87544444444444</v>
      </c>
      <c r="L123" s="32">
        <v>60.890333333333331</v>
      </c>
      <c r="M123" s="32">
        <v>50.383666666666663</v>
      </c>
      <c r="N123" s="32">
        <v>6.2344444444444447</v>
      </c>
      <c r="O123" s="32">
        <v>4.2722222222222221</v>
      </c>
      <c r="P123" s="32">
        <v>54.010999999999996</v>
      </c>
      <c r="Q123" s="32">
        <v>47.854888888888887</v>
      </c>
      <c r="R123" s="32">
        <v>6.1561111111111106</v>
      </c>
      <c r="S123" s="32">
        <v>139.63688888888888</v>
      </c>
      <c r="T123" s="32">
        <v>139.63688888888888</v>
      </c>
      <c r="U123" s="32">
        <v>0</v>
      </c>
      <c r="V123" s="32">
        <v>0</v>
      </c>
      <c r="W123" s="32">
        <v>108.3918888888889</v>
      </c>
      <c r="X123" s="32">
        <v>3.6527777777777777</v>
      </c>
      <c r="Y123" s="32">
        <v>0</v>
      </c>
      <c r="Z123" s="32">
        <v>0</v>
      </c>
      <c r="AA123" s="32">
        <v>18</v>
      </c>
      <c r="AB123" s="32">
        <v>0</v>
      </c>
      <c r="AC123" s="32">
        <v>86.739111111111114</v>
      </c>
      <c r="AD123" s="32">
        <v>0</v>
      </c>
      <c r="AE123" s="32">
        <v>0</v>
      </c>
      <c r="AF123" t="s">
        <v>195</v>
      </c>
      <c r="AG123">
        <v>5</v>
      </c>
      <c r="AH123"/>
    </row>
    <row r="124" spans="1:34" x14ac:dyDescent="0.25">
      <c r="A124" t="s">
        <v>1812</v>
      </c>
      <c r="B124" t="s">
        <v>888</v>
      </c>
      <c r="C124" t="s">
        <v>1444</v>
      </c>
      <c r="D124" t="s">
        <v>1745</v>
      </c>
      <c r="E124" s="32">
        <v>180.47777777777779</v>
      </c>
      <c r="F124" s="32">
        <v>2.4437542325925015</v>
      </c>
      <c r="G124" s="32">
        <v>2.2354645077879702</v>
      </c>
      <c r="H124" s="32">
        <v>0.23645570399556734</v>
      </c>
      <c r="I124" s="32">
        <v>8.9530874838391922E-2</v>
      </c>
      <c r="J124" s="32">
        <v>441.04333333333335</v>
      </c>
      <c r="K124" s="32">
        <v>403.45166666666671</v>
      </c>
      <c r="L124" s="32">
        <v>42.675000000000004</v>
      </c>
      <c r="M124" s="32">
        <v>16.158333333333335</v>
      </c>
      <c r="N124" s="32">
        <v>15.138888888888889</v>
      </c>
      <c r="O124" s="32">
        <v>11.377777777777778</v>
      </c>
      <c r="P124" s="32">
        <v>150.78055555555554</v>
      </c>
      <c r="Q124" s="32">
        <v>139.70555555555555</v>
      </c>
      <c r="R124" s="32">
        <v>11.074999999999999</v>
      </c>
      <c r="S124" s="32">
        <v>247.5877777777778</v>
      </c>
      <c r="T124" s="32">
        <v>247.5877777777778</v>
      </c>
      <c r="U124" s="32">
        <v>0</v>
      </c>
      <c r="V124" s="32">
        <v>0</v>
      </c>
      <c r="W124" s="32">
        <v>0</v>
      </c>
      <c r="X124" s="32">
        <v>0</v>
      </c>
      <c r="Y124" s="32">
        <v>0</v>
      </c>
      <c r="Z124" s="32">
        <v>0</v>
      </c>
      <c r="AA124" s="32">
        <v>0</v>
      </c>
      <c r="AB124" s="32">
        <v>0</v>
      </c>
      <c r="AC124" s="32">
        <v>0</v>
      </c>
      <c r="AD124" s="32">
        <v>0</v>
      </c>
      <c r="AE124" s="32">
        <v>0</v>
      </c>
      <c r="AF124" t="s">
        <v>199</v>
      </c>
      <c r="AG124">
        <v>5</v>
      </c>
      <c r="AH124"/>
    </row>
    <row r="125" spans="1:34" x14ac:dyDescent="0.25">
      <c r="A125" t="s">
        <v>1812</v>
      </c>
      <c r="B125" t="s">
        <v>937</v>
      </c>
      <c r="C125" t="s">
        <v>1480</v>
      </c>
      <c r="D125" t="s">
        <v>1758</v>
      </c>
      <c r="E125" s="32">
        <v>96.1</v>
      </c>
      <c r="F125" s="32">
        <v>3.1425309284310323</v>
      </c>
      <c r="G125" s="32">
        <v>2.8631922765637645</v>
      </c>
      <c r="H125" s="32">
        <v>0.87134350791999071</v>
      </c>
      <c r="I125" s="32">
        <v>0.59200485605272291</v>
      </c>
      <c r="J125" s="32">
        <v>301.99722222222221</v>
      </c>
      <c r="K125" s="32">
        <v>275.15277777777777</v>
      </c>
      <c r="L125" s="32">
        <v>83.7361111111111</v>
      </c>
      <c r="M125" s="32">
        <v>56.891666666666666</v>
      </c>
      <c r="N125" s="32">
        <v>21.155555555555555</v>
      </c>
      <c r="O125" s="32">
        <v>5.6888888888888891</v>
      </c>
      <c r="P125" s="32">
        <v>59.608333333333334</v>
      </c>
      <c r="Q125" s="32">
        <v>59.608333333333334</v>
      </c>
      <c r="R125" s="32">
        <v>0</v>
      </c>
      <c r="S125" s="32">
        <v>158.65277777777777</v>
      </c>
      <c r="T125" s="32">
        <v>158.65277777777777</v>
      </c>
      <c r="U125" s="32">
        <v>0</v>
      </c>
      <c r="V125" s="32">
        <v>0</v>
      </c>
      <c r="W125" s="32">
        <v>103.88611111111112</v>
      </c>
      <c r="X125" s="32">
        <v>14.355555555555556</v>
      </c>
      <c r="Y125" s="32">
        <v>0</v>
      </c>
      <c r="Z125" s="32">
        <v>0</v>
      </c>
      <c r="AA125" s="32">
        <v>14.65</v>
      </c>
      <c r="AB125" s="32">
        <v>0</v>
      </c>
      <c r="AC125" s="32">
        <v>74.88055555555556</v>
      </c>
      <c r="AD125" s="32">
        <v>0</v>
      </c>
      <c r="AE125" s="32">
        <v>0</v>
      </c>
      <c r="AF125" t="s">
        <v>248</v>
      </c>
      <c r="AG125">
        <v>5</v>
      </c>
      <c r="AH125"/>
    </row>
    <row r="126" spans="1:34" x14ac:dyDescent="0.25">
      <c r="A126" t="s">
        <v>1812</v>
      </c>
      <c r="B126" t="s">
        <v>989</v>
      </c>
      <c r="C126" t="s">
        <v>1442</v>
      </c>
      <c r="D126" t="s">
        <v>1758</v>
      </c>
      <c r="E126" s="32">
        <v>84.577777777777783</v>
      </c>
      <c r="F126" s="32">
        <v>2.6965317919075145</v>
      </c>
      <c r="G126" s="32">
        <v>2.4225564897530214</v>
      </c>
      <c r="H126" s="32">
        <v>0.78343405149763523</v>
      </c>
      <c r="I126" s="32">
        <v>0.57566999474513925</v>
      </c>
      <c r="J126" s="32">
        <v>228.06666666666666</v>
      </c>
      <c r="K126" s="32">
        <v>204.89444444444445</v>
      </c>
      <c r="L126" s="32">
        <v>66.261111111111106</v>
      </c>
      <c r="M126" s="32">
        <v>48.68888888888889</v>
      </c>
      <c r="N126" s="32">
        <v>11.883333333333333</v>
      </c>
      <c r="O126" s="32">
        <v>5.6888888888888891</v>
      </c>
      <c r="P126" s="32">
        <v>29.258333333333333</v>
      </c>
      <c r="Q126" s="32">
        <v>23.658333333333335</v>
      </c>
      <c r="R126" s="32">
        <v>5.6</v>
      </c>
      <c r="S126" s="32">
        <v>132.54722222222222</v>
      </c>
      <c r="T126" s="32">
        <v>132.54722222222222</v>
      </c>
      <c r="U126" s="32">
        <v>0</v>
      </c>
      <c r="V126" s="32">
        <v>0</v>
      </c>
      <c r="W126" s="32">
        <v>0</v>
      </c>
      <c r="X126" s="32">
        <v>0</v>
      </c>
      <c r="Y126" s="32">
        <v>0</v>
      </c>
      <c r="Z126" s="32">
        <v>0</v>
      </c>
      <c r="AA126" s="32">
        <v>0</v>
      </c>
      <c r="AB126" s="32">
        <v>0</v>
      </c>
      <c r="AC126" s="32">
        <v>0</v>
      </c>
      <c r="AD126" s="32">
        <v>0</v>
      </c>
      <c r="AE126" s="32">
        <v>0</v>
      </c>
      <c r="AF126" t="s">
        <v>300</v>
      </c>
      <c r="AG126">
        <v>5</v>
      </c>
      <c r="AH126"/>
    </row>
    <row r="127" spans="1:34" x14ac:dyDescent="0.25">
      <c r="A127" t="s">
        <v>1812</v>
      </c>
      <c r="B127" t="s">
        <v>1011</v>
      </c>
      <c r="C127" t="s">
        <v>1594</v>
      </c>
      <c r="D127" t="s">
        <v>1745</v>
      </c>
      <c r="E127" s="32">
        <v>76.211111111111109</v>
      </c>
      <c r="F127" s="32">
        <v>3.6051261116780875</v>
      </c>
      <c r="G127" s="32">
        <v>3.19409680711474</v>
      </c>
      <c r="H127" s="32">
        <v>1.3242178160081646</v>
      </c>
      <c r="I127" s="32">
        <v>0.94205569324974492</v>
      </c>
      <c r="J127" s="32">
        <v>274.75066666666669</v>
      </c>
      <c r="K127" s="32">
        <v>243.42566666666667</v>
      </c>
      <c r="L127" s="32">
        <v>100.92011111111111</v>
      </c>
      <c r="M127" s="32">
        <v>71.795111111111112</v>
      </c>
      <c r="N127" s="32">
        <v>23.880555555555556</v>
      </c>
      <c r="O127" s="32">
        <v>5.2444444444444445</v>
      </c>
      <c r="P127" s="32">
        <v>41.402777777777779</v>
      </c>
      <c r="Q127" s="32">
        <v>39.202777777777776</v>
      </c>
      <c r="R127" s="32">
        <v>2.2000000000000002</v>
      </c>
      <c r="S127" s="32">
        <v>132.42777777777778</v>
      </c>
      <c r="T127" s="32">
        <v>132.42777777777778</v>
      </c>
      <c r="U127" s="32">
        <v>0</v>
      </c>
      <c r="V127" s="32">
        <v>0</v>
      </c>
      <c r="W127" s="32">
        <v>93.00277777777778</v>
      </c>
      <c r="X127" s="32">
        <v>41.119444444444447</v>
      </c>
      <c r="Y127" s="32">
        <v>0</v>
      </c>
      <c r="Z127" s="32">
        <v>0</v>
      </c>
      <c r="AA127" s="32">
        <v>15.594444444444445</v>
      </c>
      <c r="AB127" s="32">
        <v>0</v>
      </c>
      <c r="AC127" s="32">
        <v>36.288888888888891</v>
      </c>
      <c r="AD127" s="32">
        <v>0</v>
      </c>
      <c r="AE127" s="32">
        <v>0</v>
      </c>
      <c r="AF127" t="s">
        <v>322</v>
      </c>
      <c r="AG127">
        <v>5</v>
      </c>
      <c r="AH127"/>
    </row>
    <row r="128" spans="1:34" x14ac:dyDescent="0.25">
      <c r="A128" t="s">
        <v>1812</v>
      </c>
      <c r="B128" t="s">
        <v>872</v>
      </c>
      <c r="C128" t="s">
        <v>1535</v>
      </c>
      <c r="D128" t="s">
        <v>1758</v>
      </c>
      <c r="E128" s="32">
        <v>122.47777777777777</v>
      </c>
      <c r="F128" s="32">
        <v>3.3932232604554113</v>
      </c>
      <c r="G128" s="32">
        <v>3.2086773110768396</v>
      </c>
      <c r="H128" s="32">
        <v>0.91163929964619428</v>
      </c>
      <c r="I128" s="32">
        <v>0.77390456318606549</v>
      </c>
      <c r="J128" s="32">
        <v>415.59444444444443</v>
      </c>
      <c r="K128" s="32">
        <v>392.99166666666667</v>
      </c>
      <c r="L128" s="32">
        <v>111.65555555555555</v>
      </c>
      <c r="M128" s="32">
        <v>94.786111111111111</v>
      </c>
      <c r="N128" s="32">
        <v>11.269444444444444</v>
      </c>
      <c r="O128" s="32">
        <v>5.6</v>
      </c>
      <c r="P128" s="32">
        <v>81.536111111111111</v>
      </c>
      <c r="Q128" s="32">
        <v>75.802777777777777</v>
      </c>
      <c r="R128" s="32">
        <v>5.7333333333333334</v>
      </c>
      <c r="S128" s="32">
        <v>222.40277777777777</v>
      </c>
      <c r="T128" s="32">
        <v>222.40277777777777</v>
      </c>
      <c r="U128" s="32">
        <v>0</v>
      </c>
      <c r="V128" s="32">
        <v>0</v>
      </c>
      <c r="W128" s="32">
        <v>55.327777777777776</v>
      </c>
      <c r="X128" s="32">
        <v>4.8666666666666663</v>
      </c>
      <c r="Y128" s="32">
        <v>0</v>
      </c>
      <c r="Z128" s="32">
        <v>0</v>
      </c>
      <c r="AA128" s="32">
        <v>7.6222222222222218</v>
      </c>
      <c r="AB128" s="32">
        <v>0</v>
      </c>
      <c r="AC128" s="32">
        <v>42.838888888888889</v>
      </c>
      <c r="AD128" s="32">
        <v>0</v>
      </c>
      <c r="AE128" s="32">
        <v>0</v>
      </c>
      <c r="AF128" t="s">
        <v>183</v>
      </c>
      <c r="AG128">
        <v>5</v>
      </c>
      <c r="AH128"/>
    </row>
    <row r="129" spans="1:34" x14ac:dyDescent="0.25">
      <c r="A129" t="s">
        <v>1812</v>
      </c>
      <c r="B129" t="s">
        <v>726</v>
      </c>
      <c r="C129" t="s">
        <v>1451</v>
      </c>
      <c r="D129" t="s">
        <v>1745</v>
      </c>
      <c r="E129" s="32">
        <v>138.3111111111111</v>
      </c>
      <c r="F129" s="32">
        <v>2.8418316195372748</v>
      </c>
      <c r="G129" s="32">
        <v>2.6451735218508996</v>
      </c>
      <c r="H129" s="32">
        <v>0.57917496786632383</v>
      </c>
      <c r="I129" s="32">
        <v>0.46156571336760926</v>
      </c>
      <c r="J129" s="32">
        <v>393.05688888888881</v>
      </c>
      <c r="K129" s="32">
        <v>365.85688888888888</v>
      </c>
      <c r="L129" s="32">
        <v>80.106333333333325</v>
      </c>
      <c r="M129" s="32">
        <v>63.839666666666666</v>
      </c>
      <c r="N129" s="32">
        <v>10.666666666666666</v>
      </c>
      <c r="O129" s="32">
        <v>5.6</v>
      </c>
      <c r="P129" s="32">
        <v>131.70833333333334</v>
      </c>
      <c r="Q129" s="32">
        <v>120.77500000000001</v>
      </c>
      <c r="R129" s="32">
        <v>10.933333333333334</v>
      </c>
      <c r="S129" s="32">
        <v>181.24222222222218</v>
      </c>
      <c r="T129" s="32">
        <v>181.24222222222218</v>
      </c>
      <c r="U129" s="32">
        <v>0</v>
      </c>
      <c r="V129" s="32">
        <v>0</v>
      </c>
      <c r="W129" s="32">
        <v>19.581888888888894</v>
      </c>
      <c r="X129" s="32">
        <v>6.7702222222222224</v>
      </c>
      <c r="Y129" s="32">
        <v>0</v>
      </c>
      <c r="Z129" s="32">
        <v>0</v>
      </c>
      <c r="AA129" s="32">
        <v>0</v>
      </c>
      <c r="AB129" s="32">
        <v>0</v>
      </c>
      <c r="AC129" s="32">
        <v>12.811666666666671</v>
      </c>
      <c r="AD129" s="32">
        <v>0</v>
      </c>
      <c r="AE129" s="32">
        <v>0</v>
      </c>
      <c r="AF129" t="s">
        <v>37</v>
      </c>
      <c r="AG129">
        <v>5</v>
      </c>
      <c r="AH129"/>
    </row>
    <row r="130" spans="1:34" x14ac:dyDescent="0.25">
      <c r="A130" t="s">
        <v>1812</v>
      </c>
      <c r="B130" t="s">
        <v>966</v>
      </c>
      <c r="C130" t="s">
        <v>1482</v>
      </c>
      <c r="D130" t="s">
        <v>1745</v>
      </c>
      <c r="E130" s="32">
        <v>154.28888888888889</v>
      </c>
      <c r="F130" s="32">
        <v>3.6104529742186378</v>
      </c>
      <c r="G130" s="32">
        <v>3.3821654904220075</v>
      </c>
      <c r="H130" s="32">
        <v>1.0746255221085985</v>
      </c>
      <c r="I130" s="32">
        <v>0.89896298430073451</v>
      </c>
      <c r="J130" s="32">
        <v>557.05277777777781</v>
      </c>
      <c r="K130" s="32">
        <v>521.83055555555552</v>
      </c>
      <c r="L130" s="32">
        <v>165.80277777777778</v>
      </c>
      <c r="M130" s="32">
        <v>138.69999999999999</v>
      </c>
      <c r="N130" s="32">
        <v>21.413888888888888</v>
      </c>
      <c r="O130" s="32">
        <v>5.6888888888888891</v>
      </c>
      <c r="P130" s="32">
        <v>62.011111111111106</v>
      </c>
      <c r="Q130" s="32">
        <v>53.891666666666666</v>
      </c>
      <c r="R130" s="32">
        <v>8.1194444444444436</v>
      </c>
      <c r="S130" s="32">
        <v>329.23888888888888</v>
      </c>
      <c r="T130" s="32">
        <v>329.23888888888888</v>
      </c>
      <c r="U130" s="32">
        <v>0</v>
      </c>
      <c r="V130" s="32">
        <v>0</v>
      </c>
      <c r="W130" s="32">
        <v>108.65</v>
      </c>
      <c r="X130" s="32">
        <v>13.305555555555555</v>
      </c>
      <c r="Y130" s="32">
        <v>0</v>
      </c>
      <c r="Z130" s="32">
        <v>0</v>
      </c>
      <c r="AA130" s="32">
        <v>5.8777777777777782</v>
      </c>
      <c r="AB130" s="32">
        <v>0</v>
      </c>
      <c r="AC130" s="32">
        <v>89.466666666666669</v>
      </c>
      <c r="AD130" s="32">
        <v>0</v>
      </c>
      <c r="AE130" s="32">
        <v>0</v>
      </c>
      <c r="AF130" t="s">
        <v>277</v>
      </c>
      <c r="AG130">
        <v>5</v>
      </c>
      <c r="AH130"/>
    </row>
    <row r="131" spans="1:34" x14ac:dyDescent="0.25">
      <c r="A131" t="s">
        <v>1812</v>
      </c>
      <c r="B131" t="s">
        <v>982</v>
      </c>
      <c r="C131" t="s">
        <v>1577</v>
      </c>
      <c r="D131" t="s">
        <v>1745</v>
      </c>
      <c r="E131" s="32">
        <v>109.8</v>
      </c>
      <c r="F131" s="32">
        <v>2.9169500101194084</v>
      </c>
      <c r="G131" s="32">
        <v>2.6205778182554136</v>
      </c>
      <c r="H131" s="32">
        <v>0.95983302975106222</v>
      </c>
      <c r="I131" s="32">
        <v>0.74846387370977507</v>
      </c>
      <c r="J131" s="32">
        <v>320.28111111111104</v>
      </c>
      <c r="K131" s="32">
        <v>287.73944444444442</v>
      </c>
      <c r="L131" s="32">
        <v>105.38966666666663</v>
      </c>
      <c r="M131" s="32">
        <v>82.181333333333299</v>
      </c>
      <c r="N131" s="32">
        <v>17.608333333333334</v>
      </c>
      <c r="O131" s="32">
        <v>5.6</v>
      </c>
      <c r="P131" s="32">
        <v>68.952777777777783</v>
      </c>
      <c r="Q131" s="32">
        <v>59.619444444444447</v>
      </c>
      <c r="R131" s="32">
        <v>9.3333333333333339</v>
      </c>
      <c r="S131" s="32">
        <v>145.93866666666665</v>
      </c>
      <c r="T131" s="32">
        <v>145.93866666666665</v>
      </c>
      <c r="U131" s="32">
        <v>0</v>
      </c>
      <c r="V131" s="32">
        <v>0</v>
      </c>
      <c r="W131" s="32">
        <v>17.945</v>
      </c>
      <c r="X131" s="32">
        <v>6.4230000000000009</v>
      </c>
      <c r="Y131" s="32">
        <v>0</v>
      </c>
      <c r="Z131" s="32">
        <v>0</v>
      </c>
      <c r="AA131" s="32">
        <v>0</v>
      </c>
      <c r="AB131" s="32">
        <v>0</v>
      </c>
      <c r="AC131" s="32">
        <v>11.522</v>
      </c>
      <c r="AD131" s="32">
        <v>0</v>
      </c>
      <c r="AE131" s="32">
        <v>0</v>
      </c>
      <c r="AF131" t="s">
        <v>293</v>
      </c>
      <c r="AG131">
        <v>5</v>
      </c>
      <c r="AH131"/>
    </row>
    <row r="132" spans="1:34" x14ac:dyDescent="0.25">
      <c r="A132" t="s">
        <v>1812</v>
      </c>
      <c r="B132" t="s">
        <v>1074</v>
      </c>
      <c r="C132" t="s">
        <v>1587</v>
      </c>
      <c r="D132" t="s">
        <v>1745</v>
      </c>
      <c r="E132" s="32">
        <v>175.98888888888888</v>
      </c>
      <c r="F132" s="32">
        <v>3.1216301534187769</v>
      </c>
      <c r="G132" s="32">
        <v>2.9428941221036689</v>
      </c>
      <c r="H132" s="32">
        <v>0.72910221604899306</v>
      </c>
      <c r="I132" s="32">
        <v>0.62243512848033344</v>
      </c>
      <c r="J132" s="32">
        <v>549.37222222222226</v>
      </c>
      <c r="K132" s="32">
        <v>517.91666666666674</v>
      </c>
      <c r="L132" s="32">
        <v>128.3138888888889</v>
      </c>
      <c r="M132" s="32">
        <v>109.54166666666667</v>
      </c>
      <c r="N132" s="32">
        <v>13.083333333333334</v>
      </c>
      <c r="O132" s="32">
        <v>5.6888888888888891</v>
      </c>
      <c r="P132" s="32">
        <v>108.66111111111111</v>
      </c>
      <c r="Q132" s="32">
        <v>95.977777777777774</v>
      </c>
      <c r="R132" s="32">
        <v>12.683333333333334</v>
      </c>
      <c r="S132" s="32">
        <v>312.39722222222224</v>
      </c>
      <c r="T132" s="32">
        <v>312.39722222222224</v>
      </c>
      <c r="U132" s="32">
        <v>0</v>
      </c>
      <c r="V132" s="32">
        <v>0</v>
      </c>
      <c r="W132" s="32">
        <v>0</v>
      </c>
      <c r="X132" s="32">
        <v>0</v>
      </c>
      <c r="Y132" s="32">
        <v>0</v>
      </c>
      <c r="Z132" s="32">
        <v>0</v>
      </c>
      <c r="AA132" s="32">
        <v>0</v>
      </c>
      <c r="AB132" s="32">
        <v>0</v>
      </c>
      <c r="AC132" s="32">
        <v>0</v>
      </c>
      <c r="AD132" s="32">
        <v>0</v>
      </c>
      <c r="AE132" s="32">
        <v>0</v>
      </c>
      <c r="AF132" t="s">
        <v>385</v>
      </c>
      <c r="AG132">
        <v>5</v>
      </c>
      <c r="AH132"/>
    </row>
    <row r="133" spans="1:34" x14ac:dyDescent="0.25">
      <c r="A133" t="s">
        <v>1812</v>
      </c>
      <c r="B133" t="s">
        <v>1154</v>
      </c>
      <c r="C133" t="s">
        <v>1640</v>
      </c>
      <c r="D133" t="s">
        <v>1789</v>
      </c>
      <c r="E133" s="32">
        <v>28.755555555555556</v>
      </c>
      <c r="F133" s="32">
        <v>2.9175193199381755</v>
      </c>
      <c r="G133" s="32">
        <v>2.8551700154559501</v>
      </c>
      <c r="H133" s="32">
        <v>0.51583075734157646</v>
      </c>
      <c r="I133" s="32">
        <v>0.51583075734157646</v>
      </c>
      <c r="J133" s="32">
        <v>83.894888888888872</v>
      </c>
      <c r="K133" s="32">
        <v>82.10199999999999</v>
      </c>
      <c r="L133" s="32">
        <v>14.833</v>
      </c>
      <c r="M133" s="32">
        <v>14.833</v>
      </c>
      <c r="N133" s="32">
        <v>0</v>
      </c>
      <c r="O133" s="32">
        <v>0</v>
      </c>
      <c r="P133" s="32">
        <v>7.4488888888888898</v>
      </c>
      <c r="Q133" s="32">
        <v>5.6560000000000006</v>
      </c>
      <c r="R133" s="32">
        <v>1.792888888888889</v>
      </c>
      <c r="S133" s="32">
        <v>61.612999999999985</v>
      </c>
      <c r="T133" s="32">
        <v>41.944333333333319</v>
      </c>
      <c r="U133" s="32">
        <v>19.668666666666667</v>
      </c>
      <c r="V133" s="32">
        <v>0</v>
      </c>
      <c r="W133" s="32">
        <v>0</v>
      </c>
      <c r="X133" s="32">
        <v>0</v>
      </c>
      <c r="Y133" s="32">
        <v>0</v>
      </c>
      <c r="Z133" s="32">
        <v>0</v>
      </c>
      <c r="AA133" s="32">
        <v>0</v>
      </c>
      <c r="AB133" s="32">
        <v>0</v>
      </c>
      <c r="AC133" s="32">
        <v>0</v>
      </c>
      <c r="AD133" s="32">
        <v>0</v>
      </c>
      <c r="AE133" s="32">
        <v>0</v>
      </c>
      <c r="AF133" t="s">
        <v>465</v>
      </c>
      <c r="AG133">
        <v>5</v>
      </c>
      <c r="AH133"/>
    </row>
    <row r="134" spans="1:34" x14ac:dyDescent="0.25">
      <c r="A134" t="s">
        <v>1812</v>
      </c>
      <c r="B134" t="s">
        <v>1286</v>
      </c>
      <c r="C134" t="s">
        <v>1386</v>
      </c>
      <c r="D134" t="s">
        <v>1704</v>
      </c>
      <c r="E134" s="32">
        <v>34.299999999999997</v>
      </c>
      <c r="F134" s="32">
        <v>2.782351797862002</v>
      </c>
      <c r="G134" s="32">
        <v>2.4786588921282799</v>
      </c>
      <c r="H134" s="32">
        <v>0.40174603174603174</v>
      </c>
      <c r="I134" s="32">
        <v>0.16850988014253324</v>
      </c>
      <c r="J134" s="32">
        <v>95.434666666666658</v>
      </c>
      <c r="K134" s="32">
        <v>85.018000000000001</v>
      </c>
      <c r="L134" s="32">
        <v>13.779888888888888</v>
      </c>
      <c r="M134" s="32">
        <v>5.7798888888888893</v>
      </c>
      <c r="N134" s="32">
        <v>2.6666666666666665</v>
      </c>
      <c r="O134" s="32">
        <v>5.333333333333333</v>
      </c>
      <c r="P134" s="32">
        <v>22.376333333333335</v>
      </c>
      <c r="Q134" s="32">
        <v>19.959666666666667</v>
      </c>
      <c r="R134" s="32">
        <v>2.4166666666666665</v>
      </c>
      <c r="S134" s="32">
        <v>59.278444444444446</v>
      </c>
      <c r="T134" s="32">
        <v>59.278444444444446</v>
      </c>
      <c r="U134" s="32">
        <v>0</v>
      </c>
      <c r="V134" s="32">
        <v>0</v>
      </c>
      <c r="W134" s="32">
        <v>0</v>
      </c>
      <c r="X134" s="32">
        <v>0</v>
      </c>
      <c r="Y134" s="32">
        <v>0</v>
      </c>
      <c r="Z134" s="32">
        <v>0</v>
      </c>
      <c r="AA134" s="32">
        <v>0</v>
      </c>
      <c r="AB134" s="32">
        <v>0</v>
      </c>
      <c r="AC134" s="32">
        <v>0</v>
      </c>
      <c r="AD134" s="32">
        <v>0</v>
      </c>
      <c r="AE134" s="32">
        <v>0</v>
      </c>
      <c r="AF134" t="s">
        <v>598</v>
      </c>
      <c r="AG134">
        <v>5</v>
      </c>
      <c r="AH134"/>
    </row>
    <row r="135" spans="1:34" x14ac:dyDescent="0.25">
      <c r="A135" t="s">
        <v>1812</v>
      </c>
      <c r="B135" t="s">
        <v>1199</v>
      </c>
      <c r="C135" t="s">
        <v>685</v>
      </c>
      <c r="D135" t="s">
        <v>1745</v>
      </c>
      <c r="E135" s="32">
        <v>41.755555555555553</v>
      </c>
      <c r="F135" s="32">
        <v>2.8512506652474721</v>
      </c>
      <c r="G135" s="32">
        <v>2.6000532197977648</v>
      </c>
      <c r="H135" s="32">
        <v>0.49434539648749337</v>
      </c>
      <c r="I135" s="32">
        <v>0.28392762107503994</v>
      </c>
      <c r="J135" s="32">
        <v>119.05555555555554</v>
      </c>
      <c r="K135" s="32">
        <v>108.56666666666666</v>
      </c>
      <c r="L135" s="32">
        <v>20.641666666666666</v>
      </c>
      <c r="M135" s="32">
        <v>11.855555555555556</v>
      </c>
      <c r="N135" s="32">
        <v>2.9333333333333331</v>
      </c>
      <c r="O135" s="32">
        <v>5.8527777777777779</v>
      </c>
      <c r="P135" s="32">
        <v>28.833333333333336</v>
      </c>
      <c r="Q135" s="32">
        <v>27.130555555555556</v>
      </c>
      <c r="R135" s="32">
        <v>1.7027777777777777</v>
      </c>
      <c r="S135" s="32">
        <v>69.580555555555549</v>
      </c>
      <c r="T135" s="32">
        <v>69.580555555555549</v>
      </c>
      <c r="U135" s="32">
        <v>0</v>
      </c>
      <c r="V135" s="32">
        <v>0</v>
      </c>
      <c r="W135" s="32">
        <v>0</v>
      </c>
      <c r="X135" s="32">
        <v>0</v>
      </c>
      <c r="Y135" s="32">
        <v>0</v>
      </c>
      <c r="Z135" s="32">
        <v>0</v>
      </c>
      <c r="AA135" s="32">
        <v>0</v>
      </c>
      <c r="AB135" s="32">
        <v>0</v>
      </c>
      <c r="AC135" s="32">
        <v>0</v>
      </c>
      <c r="AD135" s="32">
        <v>0</v>
      </c>
      <c r="AE135" s="32">
        <v>0</v>
      </c>
      <c r="AF135" t="s">
        <v>511</v>
      </c>
      <c r="AG135">
        <v>5</v>
      </c>
      <c r="AH135"/>
    </row>
    <row r="136" spans="1:34" x14ac:dyDescent="0.25">
      <c r="A136" t="s">
        <v>1812</v>
      </c>
      <c r="B136" t="s">
        <v>1160</v>
      </c>
      <c r="C136" t="s">
        <v>1464</v>
      </c>
      <c r="D136" t="s">
        <v>1720</v>
      </c>
      <c r="E136" s="32">
        <v>74.288888888888891</v>
      </c>
      <c r="F136" s="32">
        <v>3.2293793000299127</v>
      </c>
      <c r="G136" s="32">
        <v>3.0911800777744536</v>
      </c>
      <c r="H136" s="32">
        <v>1.1367783428058631</v>
      </c>
      <c r="I136" s="32">
        <v>0.99857912055040388</v>
      </c>
      <c r="J136" s="32">
        <v>239.90699999999995</v>
      </c>
      <c r="K136" s="32">
        <v>229.6403333333333</v>
      </c>
      <c r="L136" s="32">
        <v>84.45</v>
      </c>
      <c r="M136" s="32">
        <v>74.183333333333337</v>
      </c>
      <c r="N136" s="32">
        <v>0</v>
      </c>
      <c r="O136" s="32">
        <v>10.266666666666667</v>
      </c>
      <c r="P136" s="32">
        <v>25.741666666666667</v>
      </c>
      <c r="Q136" s="32">
        <v>25.741666666666667</v>
      </c>
      <c r="R136" s="32">
        <v>0</v>
      </c>
      <c r="S136" s="32">
        <v>129.71533333333329</v>
      </c>
      <c r="T136" s="32">
        <v>129.71533333333329</v>
      </c>
      <c r="U136" s="32">
        <v>0</v>
      </c>
      <c r="V136" s="32">
        <v>0</v>
      </c>
      <c r="W136" s="32">
        <v>0</v>
      </c>
      <c r="X136" s="32">
        <v>0</v>
      </c>
      <c r="Y136" s="32">
        <v>0</v>
      </c>
      <c r="Z136" s="32">
        <v>0</v>
      </c>
      <c r="AA136" s="32">
        <v>0</v>
      </c>
      <c r="AB136" s="32">
        <v>0</v>
      </c>
      <c r="AC136" s="32">
        <v>0</v>
      </c>
      <c r="AD136" s="32">
        <v>0</v>
      </c>
      <c r="AE136" s="32">
        <v>0</v>
      </c>
      <c r="AF136" t="s">
        <v>472</v>
      </c>
      <c r="AG136">
        <v>5</v>
      </c>
      <c r="AH136"/>
    </row>
    <row r="137" spans="1:34" x14ac:dyDescent="0.25">
      <c r="A137" t="s">
        <v>1812</v>
      </c>
      <c r="B137" t="s">
        <v>1083</v>
      </c>
      <c r="C137" t="s">
        <v>1444</v>
      </c>
      <c r="D137" t="s">
        <v>1745</v>
      </c>
      <c r="E137" s="32">
        <v>73.188888888888883</v>
      </c>
      <c r="F137" s="32">
        <v>3.4001305601943219</v>
      </c>
      <c r="G137" s="32">
        <v>3.2270623956277515</v>
      </c>
      <c r="H137" s="32">
        <v>0.78753301958402899</v>
      </c>
      <c r="I137" s="32">
        <v>0.61446485501745851</v>
      </c>
      <c r="J137" s="32">
        <v>248.85177777777776</v>
      </c>
      <c r="K137" s="32">
        <v>236.1851111111111</v>
      </c>
      <c r="L137" s="32">
        <v>57.638666666666651</v>
      </c>
      <c r="M137" s="32">
        <v>44.971999999999987</v>
      </c>
      <c r="N137" s="32">
        <v>12.666666666666666</v>
      </c>
      <c r="O137" s="32">
        <v>0</v>
      </c>
      <c r="P137" s="32">
        <v>43.806555555555555</v>
      </c>
      <c r="Q137" s="32">
        <v>43.806555555555555</v>
      </c>
      <c r="R137" s="32">
        <v>0</v>
      </c>
      <c r="S137" s="32">
        <v>147.40655555555554</v>
      </c>
      <c r="T137" s="32">
        <v>147.40655555555554</v>
      </c>
      <c r="U137" s="32">
        <v>0</v>
      </c>
      <c r="V137" s="32">
        <v>0</v>
      </c>
      <c r="W137" s="32">
        <v>112.02400000000003</v>
      </c>
      <c r="X137" s="32">
        <v>14.944222222222219</v>
      </c>
      <c r="Y137" s="32">
        <v>2.6666666666666665</v>
      </c>
      <c r="Z137" s="32">
        <v>0</v>
      </c>
      <c r="AA137" s="32">
        <v>34.087111111111113</v>
      </c>
      <c r="AB137" s="32">
        <v>0</v>
      </c>
      <c r="AC137" s="32">
        <v>60.326000000000022</v>
      </c>
      <c r="AD137" s="32">
        <v>0</v>
      </c>
      <c r="AE137" s="32">
        <v>0</v>
      </c>
      <c r="AF137" t="s">
        <v>394</v>
      </c>
      <c r="AG137">
        <v>5</v>
      </c>
      <c r="AH137"/>
    </row>
    <row r="138" spans="1:34" x14ac:dyDescent="0.25">
      <c r="A138" t="s">
        <v>1812</v>
      </c>
      <c r="B138" t="s">
        <v>1366</v>
      </c>
      <c r="C138" t="s">
        <v>1703</v>
      </c>
      <c r="D138" t="s">
        <v>1734</v>
      </c>
      <c r="E138" s="32">
        <v>72.077777777777783</v>
      </c>
      <c r="F138" s="32">
        <v>3.2867982118082328</v>
      </c>
      <c r="G138" s="32">
        <v>3.1288638816093735</v>
      </c>
      <c r="H138" s="32">
        <v>0.53788500077077239</v>
      </c>
      <c r="I138" s="32">
        <v>0.44554493602589801</v>
      </c>
      <c r="J138" s="32">
        <v>236.90511111111121</v>
      </c>
      <c r="K138" s="32">
        <v>225.52155555555564</v>
      </c>
      <c r="L138" s="32">
        <v>38.769555555555563</v>
      </c>
      <c r="M138" s="32">
        <v>32.113888888888894</v>
      </c>
      <c r="N138" s="32">
        <v>2.9765555555555556</v>
      </c>
      <c r="O138" s="32">
        <v>3.6791111111111103</v>
      </c>
      <c r="P138" s="32">
        <v>32.773888888888898</v>
      </c>
      <c r="Q138" s="32">
        <v>28.04600000000001</v>
      </c>
      <c r="R138" s="32">
        <v>4.7278888888888879</v>
      </c>
      <c r="S138" s="32">
        <v>165.36166666666674</v>
      </c>
      <c r="T138" s="32">
        <v>148.9004444444445</v>
      </c>
      <c r="U138" s="32">
        <v>16.461222222222222</v>
      </c>
      <c r="V138" s="32">
        <v>0</v>
      </c>
      <c r="W138" s="32">
        <v>5.6694444444444443</v>
      </c>
      <c r="X138" s="32">
        <v>0.85</v>
      </c>
      <c r="Y138" s="32">
        <v>0</v>
      </c>
      <c r="Z138" s="32">
        <v>0</v>
      </c>
      <c r="AA138" s="32">
        <v>2.3194444444444446</v>
      </c>
      <c r="AB138" s="32">
        <v>0</v>
      </c>
      <c r="AC138" s="32">
        <v>2.5</v>
      </c>
      <c r="AD138" s="32">
        <v>0</v>
      </c>
      <c r="AE138" s="32">
        <v>0</v>
      </c>
      <c r="AF138" t="s">
        <v>680</v>
      </c>
      <c r="AG138">
        <v>5</v>
      </c>
      <c r="AH138"/>
    </row>
    <row r="139" spans="1:34" x14ac:dyDescent="0.25">
      <c r="A139" t="s">
        <v>1812</v>
      </c>
      <c r="B139" t="s">
        <v>882</v>
      </c>
      <c r="C139" t="s">
        <v>1444</v>
      </c>
      <c r="D139" t="s">
        <v>1745</v>
      </c>
      <c r="E139" s="32">
        <v>112.25555555555556</v>
      </c>
      <c r="F139" s="32">
        <v>2.6123012966445609</v>
      </c>
      <c r="G139" s="32">
        <v>2.6123012966445609</v>
      </c>
      <c r="H139" s="32">
        <v>0.63156983074334361</v>
      </c>
      <c r="I139" s="32">
        <v>0.63156983074334361</v>
      </c>
      <c r="J139" s="32">
        <v>293.24533333333335</v>
      </c>
      <c r="K139" s="32">
        <v>293.24533333333335</v>
      </c>
      <c r="L139" s="32">
        <v>70.897222222222226</v>
      </c>
      <c r="M139" s="32">
        <v>70.897222222222226</v>
      </c>
      <c r="N139" s="32">
        <v>0</v>
      </c>
      <c r="O139" s="32">
        <v>0</v>
      </c>
      <c r="P139" s="32">
        <v>34.63344444444445</v>
      </c>
      <c r="Q139" s="32">
        <v>34.63344444444445</v>
      </c>
      <c r="R139" s="32">
        <v>0</v>
      </c>
      <c r="S139" s="32">
        <v>187.71466666666666</v>
      </c>
      <c r="T139" s="32">
        <v>187.71466666666666</v>
      </c>
      <c r="U139" s="32">
        <v>0</v>
      </c>
      <c r="V139" s="32">
        <v>0</v>
      </c>
      <c r="W139" s="32">
        <v>27.058333333333334</v>
      </c>
      <c r="X139" s="32">
        <v>4.8527777777777779</v>
      </c>
      <c r="Y139" s="32">
        <v>0</v>
      </c>
      <c r="Z139" s="32">
        <v>0</v>
      </c>
      <c r="AA139" s="32">
        <v>3.6027777777777779</v>
      </c>
      <c r="AB139" s="32">
        <v>0</v>
      </c>
      <c r="AC139" s="32">
        <v>18.602777777777778</v>
      </c>
      <c r="AD139" s="32">
        <v>0</v>
      </c>
      <c r="AE139" s="32">
        <v>0</v>
      </c>
      <c r="AF139" t="s">
        <v>193</v>
      </c>
      <c r="AG139">
        <v>5</v>
      </c>
      <c r="AH139"/>
    </row>
    <row r="140" spans="1:34" x14ac:dyDescent="0.25">
      <c r="A140" t="s">
        <v>1812</v>
      </c>
      <c r="B140" t="s">
        <v>939</v>
      </c>
      <c r="C140" t="s">
        <v>1418</v>
      </c>
      <c r="D140" t="s">
        <v>1739</v>
      </c>
      <c r="E140" s="32">
        <v>10.577777777777778</v>
      </c>
      <c r="F140" s="32">
        <v>8.6276260504201687</v>
      </c>
      <c r="G140" s="32">
        <v>7.0278361344537821</v>
      </c>
      <c r="H140" s="32">
        <v>6.1507352941176476</v>
      </c>
      <c r="I140" s="32">
        <v>5.0409663865546221</v>
      </c>
      <c r="J140" s="32">
        <v>91.26111111111112</v>
      </c>
      <c r="K140" s="32">
        <v>74.338888888888889</v>
      </c>
      <c r="L140" s="32">
        <v>65.061111111111117</v>
      </c>
      <c r="M140" s="32">
        <v>53.322222222222223</v>
      </c>
      <c r="N140" s="32">
        <v>6.1333333333333337</v>
      </c>
      <c r="O140" s="32">
        <v>5.6055555555555552</v>
      </c>
      <c r="P140" s="32">
        <v>5.4944444444444445</v>
      </c>
      <c r="Q140" s="32">
        <v>0.31111111111111112</v>
      </c>
      <c r="R140" s="32">
        <v>5.1833333333333336</v>
      </c>
      <c r="S140" s="32">
        <v>20.705555555555556</v>
      </c>
      <c r="T140" s="32">
        <v>20.705555555555556</v>
      </c>
      <c r="U140" s="32">
        <v>0</v>
      </c>
      <c r="V140" s="32">
        <v>0</v>
      </c>
      <c r="W140" s="32">
        <v>0</v>
      </c>
      <c r="X140" s="32">
        <v>0</v>
      </c>
      <c r="Y140" s="32">
        <v>0</v>
      </c>
      <c r="Z140" s="32">
        <v>0</v>
      </c>
      <c r="AA140" s="32">
        <v>0</v>
      </c>
      <c r="AB140" s="32">
        <v>0</v>
      </c>
      <c r="AC140" s="32">
        <v>0</v>
      </c>
      <c r="AD140" s="32">
        <v>0</v>
      </c>
      <c r="AE140" s="32">
        <v>0</v>
      </c>
      <c r="AF140" t="s">
        <v>250</v>
      </c>
      <c r="AG140">
        <v>5</v>
      </c>
      <c r="AH140"/>
    </row>
    <row r="141" spans="1:34" x14ac:dyDescent="0.25">
      <c r="A141" t="s">
        <v>1812</v>
      </c>
      <c r="B141" t="s">
        <v>915</v>
      </c>
      <c r="C141" t="s">
        <v>1427</v>
      </c>
      <c r="D141" t="s">
        <v>1750</v>
      </c>
      <c r="E141" s="32">
        <v>35.4</v>
      </c>
      <c r="F141" s="32">
        <v>2.7352228499686122</v>
      </c>
      <c r="G141" s="32">
        <v>2.5659667294413055</v>
      </c>
      <c r="H141" s="32">
        <v>0.96026993094789703</v>
      </c>
      <c r="I141" s="32">
        <v>0.79101381042059005</v>
      </c>
      <c r="J141" s="32">
        <v>96.826888888888874</v>
      </c>
      <c r="K141" s="32">
        <v>90.835222222222214</v>
      </c>
      <c r="L141" s="32">
        <v>33.993555555555552</v>
      </c>
      <c r="M141" s="32">
        <v>28.001888888888885</v>
      </c>
      <c r="N141" s="32">
        <v>0.76944444444444449</v>
      </c>
      <c r="O141" s="32">
        <v>5.2222222222222223</v>
      </c>
      <c r="P141" s="32">
        <v>5.001666666666666</v>
      </c>
      <c r="Q141" s="32">
        <v>5.001666666666666</v>
      </c>
      <c r="R141" s="32">
        <v>0</v>
      </c>
      <c r="S141" s="32">
        <v>57.831666666666663</v>
      </c>
      <c r="T141" s="32">
        <v>57.831666666666663</v>
      </c>
      <c r="U141" s="32">
        <v>0</v>
      </c>
      <c r="V141" s="32">
        <v>0</v>
      </c>
      <c r="W141" s="32">
        <v>57.175555555555555</v>
      </c>
      <c r="X141" s="32">
        <v>16.029333333333334</v>
      </c>
      <c r="Y141" s="32">
        <v>0</v>
      </c>
      <c r="Z141" s="32">
        <v>0</v>
      </c>
      <c r="AA141" s="32">
        <v>2.0211111111111113</v>
      </c>
      <c r="AB141" s="32">
        <v>0</v>
      </c>
      <c r="AC141" s="32">
        <v>39.12511111111111</v>
      </c>
      <c r="AD141" s="32">
        <v>0</v>
      </c>
      <c r="AE141" s="32">
        <v>0</v>
      </c>
      <c r="AF141" t="s">
        <v>226</v>
      </c>
      <c r="AG141">
        <v>5</v>
      </c>
      <c r="AH141"/>
    </row>
    <row r="142" spans="1:34" x14ac:dyDescent="0.25">
      <c r="A142" t="s">
        <v>1812</v>
      </c>
      <c r="B142" t="s">
        <v>881</v>
      </c>
      <c r="C142" t="s">
        <v>1448</v>
      </c>
      <c r="D142" t="s">
        <v>1745</v>
      </c>
      <c r="E142" s="32">
        <v>68.022222222222226</v>
      </c>
      <c r="F142" s="32">
        <v>3.6585919634106498</v>
      </c>
      <c r="G142" s="32">
        <v>3.3436622018948055</v>
      </c>
      <c r="H142" s="32">
        <v>1.0386229990199281</v>
      </c>
      <c r="I142" s="32">
        <v>0.72369323750408376</v>
      </c>
      <c r="J142" s="32">
        <v>248.86555555555555</v>
      </c>
      <c r="K142" s="32">
        <v>227.44333333333333</v>
      </c>
      <c r="L142" s="32">
        <v>70.649444444444441</v>
      </c>
      <c r="M142" s="32">
        <v>49.227222222222231</v>
      </c>
      <c r="N142" s="32">
        <v>15.822222222222223</v>
      </c>
      <c r="O142" s="32">
        <v>5.6</v>
      </c>
      <c r="P142" s="32">
        <v>22.395000000000003</v>
      </c>
      <c r="Q142" s="32">
        <v>22.395000000000003</v>
      </c>
      <c r="R142" s="32">
        <v>0</v>
      </c>
      <c r="S142" s="32">
        <v>155.82111111111109</v>
      </c>
      <c r="T142" s="32">
        <v>155.82111111111109</v>
      </c>
      <c r="U142" s="32">
        <v>0</v>
      </c>
      <c r="V142" s="32">
        <v>0</v>
      </c>
      <c r="W142" s="32">
        <v>0</v>
      </c>
      <c r="X142" s="32">
        <v>0</v>
      </c>
      <c r="Y142" s="32">
        <v>0</v>
      </c>
      <c r="Z142" s="32">
        <v>0</v>
      </c>
      <c r="AA142" s="32">
        <v>0</v>
      </c>
      <c r="AB142" s="32">
        <v>0</v>
      </c>
      <c r="AC142" s="32">
        <v>0</v>
      </c>
      <c r="AD142" s="32">
        <v>0</v>
      </c>
      <c r="AE142" s="32">
        <v>0</v>
      </c>
      <c r="AF142" t="s">
        <v>192</v>
      </c>
      <c r="AG142">
        <v>5</v>
      </c>
      <c r="AH142"/>
    </row>
    <row r="143" spans="1:34" x14ac:dyDescent="0.25">
      <c r="A143" t="s">
        <v>1812</v>
      </c>
      <c r="B143" t="s">
        <v>808</v>
      </c>
      <c r="C143" t="s">
        <v>1496</v>
      </c>
      <c r="D143" t="s">
        <v>1774</v>
      </c>
      <c r="E143" s="32">
        <v>32.833333333333336</v>
      </c>
      <c r="F143" s="32">
        <v>3.965499153976312</v>
      </c>
      <c r="G143" s="32">
        <v>3.7443417935702206</v>
      </c>
      <c r="H143" s="32">
        <v>0.79127580372250417</v>
      </c>
      <c r="I143" s="32">
        <v>0.64670727580372245</v>
      </c>
      <c r="J143" s="32">
        <v>130.20055555555558</v>
      </c>
      <c r="K143" s="32">
        <v>122.93922222222226</v>
      </c>
      <c r="L143" s="32">
        <v>25.980222222222221</v>
      </c>
      <c r="M143" s="32">
        <v>21.233555555555554</v>
      </c>
      <c r="N143" s="32">
        <v>2.4125555555555556</v>
      </c>
      <c r="O143" s="32">
        <v>2.334111111111111</v>
      </c>
      <c r="P143" s="32">
        <v>26.112666666666662</v>
      </c>
      <c r="Q143" s="32">
        <v>23.597999999999995</v>
      </c>
      <c r="R143" s="32">
        <v>2.5146666666666668</v>
      </c>
      <c r="S143" s="32">
        <v>78.107666666666702</v>
      </c>
      <c r="T143" s="32">
        <v>78.107666666666702</v>
      </c>
      <c r="U143" s="32">
        <v>0</v>
      </c>
      <c r="V143" s="32">
        <v>0</v>
      </c>
      <c r="W143" s="32">
        <v>0</v>
      </c>
      <c r="X143" s="32">
        <v>0</v>
      </c>
      <c r="Y143" s="32">
        <v>0</v>
      </c>
      <c r="Z143" s="32">
        <v>0</v>
      </c>
      <c r="AA143" s="32">
        <v>0</v>
      </c>
      <c r="AB143" s="32">
        <v>0</v>
      </c>
      <c r="AC143" s="32">
        <v>0</v>
      </c>
      <c r="AD143" s="32">
        <v>0</v>
      </c>
      <c r="AE143" s="32">
        <v>0</v>
      </c>
      <c r="AF143" t="s">
        <v>119</v>
      </c>
      <c r="AG143">
        <v>5</v>
      </c>
      <c r="AH143"/>
    </row>
    <row r="144" spans="1:34" x14ac:dyDescent="0.25">
      <c r="A144" t="s">
        <v>1812</v>
      </c>
      <c r="B144" t="s">
        <v>961</v>
      </c>
      <c r="C144" t="s">
        <v>1441</v>
      </c>
      <c r="D144" t="s">
        <v>1721</v>
      </c>
      <c r="E144" s="32">
        <v>104.86666666666666</v>
      </c>
      <c r="F144" s="32">
        <v>3.1607067175248997</v>
      </c>
      <c r="G144" s="32">
        <v>2.93006993006993</v>
      </c>
      <c r="H144" s="32">
        <v>0.41314367450731093</v>
      </c>
      <c r="I144" s="32">
        <v>0.18250688705234161</v>
      </c>
      <c r="J144" s="32">
        <v>331.45277777777778</v>
      </c>
      <c r="K144" s="32">
        <v>307.26666666666665</v>
      </c>
      <c r="L144" s="32">
        <v>43.325000000000003</v>
      </c>
      <c r="M144" s="32">
        <v>19.138888888888889</v>
      </c>
      <c r="N144" s="32">
        <v>21.086111111111112</v>
      </c>
      <c r="O144" s="32">
        <v>3.1</v>
      </c>
      <c r="P144" s="32">
        <v>67.016666666666666</v>
      </c>
      <c r="Q144" s="32">
        <v>67.016666666666666</v>
      </c>
      <c r="R144" s="32">
        <v>0</v>
      </c>
      <c r="S144" s="32">
        <v>221.11111111111111</v>
      </c>
      <c r="T144" s="32">
        <v>221.11111111111111</v>
      </c>
      <c r="U144" s="32">
        <v>0</v>
      </c>
      <c r="V144" s="32">
        <v>0</v>
      </c>
      <c r="W144" s="32">
        <v>5.9555555555555557</v>
      </c>
      <c r="X144" s="32">
        <v>5.9555555555555557</v>
      </c>
      <c r="Y144" s="32">
        <v>0</v>
      </c>
      <c r="Z144" s="32">
        <v>0</v>
      </c>
      <c r="AA144" s="32">
        <v>0</v>
      </c>
      <c r="AB144" s="32">
        <v>0</v>
      </c>
      <c r="AC144" s="32">
        <v>0</v>
      </c>
      <c r="AD144" s="32">
        <v>0</v>
      </c>
      <c r="AE144" s="32">
        <v>0</v>
      </c>
      <c r="AF144" t="s">
        <v>272</v>
      </c>
      <c r="AG144">
        <v>5</v>
      </c>
      <c r="AH144"/>
    </row>
    <row r="145" spans="1:34" x14ac:dyDescent="0.25">
      <c r="A145" t="s">
        <v>1812</v>
      </c>
      <c r="B145" t="s">
        <v>918</v>
      </c>
      <c r="C145" t="s">
        <v>1546</v>
      </c>
      <c r="D145" t="s">
        <v>1721</v>
      </c>
      <c r="E145" s="32">
        <v>113.57777777777778</v>
      </c>
      <c r="F145" s="32">
        <v>3.292873214635101</v>
      </c>
      <c r="G145" s="32">
        <v>3.0324545098806497</v>
      </c>
      <c r="H145" s="32">
        <v>0.42702015261201326</v>
      </c>
      <c r="I145" s="32">
        <v>0.16660144785756209</v>
      </c>
      <c r="J145" s="32">
        <v>373.99722222222226</v>
      </c>
      <c r="K145" s="32">
        <v>344.41944444444448</v>
      </c>
      <c r="L145" s="32">
        <v>48.5</v>
      </c>
      <c r="M145" s="32">
        <v>18.922222222222221</v>
      </c>
      <c r="N145" s="32">
        <v>23.755555555555556</v>
      </c>
      <c r="O145" s="32">
        <v>5.822222222222222</v>
      </c>
      <c r="P145" s="32">
        <v>67.37777777777778</v>
      </c>
      <c r="Q145" s="32">
        <v>67.37777777777778</v>
      </c>
      <c r="R145" s="32">
        <v>0</v>
      </c>
      <c r="S145" s="32">
        <v>258.11944444444447</v>
      </c>
      <c r="T145" s="32">
        <v>258.11944444444447</v>
      </c>
      <c r="U145" s="32">
        <v>0</v>
      </c>
      <c r="V145" s="32">
        <v>0</v>
      </c>
      <c r="W145" s="32">
        <v>0</v>
      </c>
      <c r="X145" s="32">
        <v>0</v>
      </c>
      <c r="Y145" s="32">
        <v>0</v>
      </c>
      <c r="Z145" s="32">
        <v>0</v>
      </c>
      <c r="AA145" s="32">
        <v>0</v>
      </c>
      <c r="AB145" s="32">
        <v>0</v>
      </c>
      <c r="AC145" s="32">
        <v>0</v>
      </c>
      <c r="AD145" s="32">
        <v>0</v>
      </c>
      <c r="AE145" s="32">
        <v>0</v>
      </c>
      <c r="AF145" t="s">
        <v>229</v>
      </c>
      <c r="AG145">
        <v>5</v>
      </c>
      <c r="AH145"/>
    </row>
    <row r="146" spans="1:34" x14ac:dyDescent="0.25">
      <c r="A146" t="s">
        <v>1812</v>
      </c>
      <c r="B146" t="s">
        <v>1119</v>
      </c>
      <c r="C146" t="s">
        <v>1627</v>
      </c>
      <c r="D146" t="s">
        <v>1745</v>
      </c>
      <c r="E146" s="32">
        <v>93.211111111111109</v>
      </c>
      <c r="F146" s="32">
        <v>2.8708427702944332</v>
      </c>
      <c r="G146" s="32">
        <v>2.4251400643700087</v>
      </c>
      <c r="H146" s="32">
        <v>0.61777327452616515</v>
      </c>
      <c r="I146" s="32">
        <v>0.17207056860174036</v>
      </c>
      <c r="J146" s="32">
        <v>267.59444444444443</v>
      </c>
      <c r="K146" s="32">
        <v>226.05</v>
      </c>
      <c r="L146" s="32">
        <v>57.583333333333329</v>
      </c>
      <c r="M146" s="32">
        <v>16.038888888888888</v>
      </c>
      <c r="N146" s="32">
        <v>29.277777777777779</v>
      </c>
      <c r="O146" s="32">
        <v>12.266666666666667</v>
      </c>
      <c r="P146" s="32">
        <v>46.733333333333334</v>
      </c>
      <c r="Q146" s="32">
        <v>46.733333333333334</v>
      </c>
      <c r="R146" s="32">
        <v>0</v>
      </c>
      <c r="S146" s="32">
        <v>163.27777777777777</v>
      </c>
      <c r="T146" s="32">
        <v>163.27777777777777</v>
      </c>
      <c r="U146" s="32">
        <v>0</v>
      </c>
      <c r="V146" s="32">
        <v>0</v>
      </c>
      <c r="W146" s="32">
        <v>5.9555555555555557</v>
      </c>
      <c r="X146" s="32">
        <v>5.9555555555555557</v>
      </c>
      <c r="Y146" s="32">
        <v>0</v>
      </c>
      <c r="Z146" s="32">
        <v>0</v>
      </c>
      <c r="AA146" s="32">
        <v>0</v>
      </c>
      <c r="AB146" s="32">
        <v>0</v>
      </c>
      <c r="AC146" s="32">
        <v>0</v>
      </c>
      <c r="AD146" s="32">
        <v>0</v>
      </c>
      <c r="AE146" s="32">
        <v>0</v>
      </c>
      <c r="AF146" t="s">
        <v>430</v>
      </c>
      <c r="AG146">
        <v>5</v>
      </c>
      <c r="AH146"/>
    </row>
    <row r="147" spans="1:34" x14ac:dyDescent="0.25">
      <c r="A147" t="s">
        <v>1812</v>
      </c>
      <c r="B147" t="s">
        <v>1095</v>
      </c>
      <c r="C147" t="s">
        <v>1444</v>
      </c>
      <c r="D147" t="s">
        <v>1745</v>
      </c>
      <c r="E147" s="32">
        <v>265.03333333333336</v>
      </c>
      <c r="F147" s="32">
        <v>1.9571018320546683</v>
      </c>
      <c r="G147" s="32">
        <v>1.7263551754496289</v>
      </c>
      <c r="H147" s="32">
        <v>0.33869953464972957</v>
      </c>
      <c r="I147" s="32">
        <v>0.10795287804469038</v>
      </c>
      <c r="J147" s="32">
        <v>518.69722222222231</v>
      </c>
      <c r="K147" s="32">
        <v>457.54166666666669</v>
      </c>
      <c r="L147" s="32">
        <v>89.766666666666666</v>
      </c>
      <c r="M147" s="32">
        <v>28.611111111111111</v>
      </c>
      <c r="N147" s="32">
        <v>48.266666666666666</v>
      </c>
      <c r="O147" s="32">
        <v>12.888888888888889</v>
      </c>
      <c r="P147" s="32">
        <v>92.00555555555556</v>
      </c>
      <c r="Q147" s="32">
        <v>92.00555555555556</v>
      </c>
      <c r="R147" s="32">
        <v>0</v>
      </c>
      <c r="S147" s="32">
        <v>336.92500000000001</v>
      </c>
      <c r="T147" s="32">
        <v>336.92500000000001</v>
      </c>
      <c r="U147" s="32">
        <v>0</v>
      </c>
      <c r="V147" s="32">
        <v>0</v>
      </c>
      <c r="W147" s="32">
        <v>0</v>
      </c>
      <c r="X147" s="32">
        <v>0</v>
      </c>
      <c r="Y147" s="32">
        <v>0</v>
      </c>
      <c r="Z147" s="32">
        <v>0</v>
      </c>
      <c r="AA147" s="32">
        <v>0</v>
      </c>
      <c r="AB147" s="32">
        <v>0</v>
      </c>
      <c r="AC147" s="32">
        <v>0</v>
      </c>
      <c r="AD147" s="32">
        <v>0</v>
      </c>
      <c r="AE147" s="32">
        <v>0</v>
      </c>
      <c r="AF147" t="s">
        <v>406</v>
      </c>
      <c r="AG147">
        <v>5</v>
      </c>
      <c r="AH147"/>
    </row>
    <row r="148" spans="1:34" x14ac:dyDescent="0.25">
      <c r="A148" t="s">
        <v>1812</v>
      </c>
      <c r="B148" t="s">
        <v>1242</v>
      </c>
      <c r="C148" t="s">
        <v>1377</v>
      </c>
      <c r="D148" t="s">
        <v>1748</v>
      </c>
      <c r="E148" s="32">
        <v>90.2</v>
      </c>
      <c r="F148" s="32">
        <v>2.3225856122197581</v>
      </c>
      <c r="G148" s="32">
        <v>1.9442596698694257</v>
      </c>
      <c r="H148" s="32">
        <v>0.70867208672086712</v>
      </c>
      <c r="I148" s="32">
        <v>0.33034614437053456</v>
      </c>
      <c r="J148" s="32">
        <v>209.49722222222221</v>
      </c>
      <c r="K148" s="32">
        <v>175.37222222222221</v>
      </c>
      <c r="L148" s="32">
        <v>63.922222222222217</v>
      </c>
      <c r="M148" s="32">
        <v>29.797222222222217</v>
      </c>
      <c r="N148" s="32">
        <v>33.947222222222223</v>
      </c>
      <c r="O148" s="32">
        <v>0.17777777777777778</v>
      </c>
      <c r="P148" s="32">
        <v>43.227777777777774</v>
      </c>
      <c r="Q148" s="32">
        <v>43.227777777777774</v>
      </c>
      <c r="R148" s="32">
        <v>0</v>
      </c>
      <c r="S148" s="32">
        <v>102.34722222222223</v>
      </c>
      <c r="T148" s="32">
        <v>102.34722222222223</v>
      </c>
      <c r="U148" s="32">
        <v>0</v>
      </c>
      <c r="V148" s="32">
        <v>0</v>
      </c>
      <c r="W148" s="32">
        <v>0</v>
      </c>
      <c r="X148" s="32">
        <v>0</v>
      </c>
      <c r="Y148" s="32">
        <v>0</v>
      </c>
      <c r="Z148" s="32">
        <v>0</v>
      </c>
      <c r="AA148" s="32">
        <v>0</v>
      </c>
      <c r="AB148" s="32">
        <v>0</v>
      </c>
      <c r="AC148" s="32">
        <v>0</v>
      </c>
      <c r="AD148" s="32">
        <v>0</v>
      </c>
      <c r="AE148" s="32">
        <v>0</v>
      </c>
      <c r="AF148" t="s">
        <v>554</v>
      </c>
      <c r="AG148">
        <v>5</v>
      </c>
      <c r="AH148"/>
    </row>
    <row r="149" spans="1:34" x14ac:dyDescent="0.25">
      <c r="A149" t="s">
        <v>1812</v>
      </c>
      <c r="B149" t="s">
        <v>1043</v>
      </c>
      <c r="C149" t="s">
        <v>1538</v>
      </c>
      <c r="D149" t="s">
        <v>1721</v>
      </c>
      <c r="E149" s="32">
        <v>37.299999999999997</v>
      </c>
      <c r="F149" s="32">
        <v>2.420092344355079</v>
      </c>
      <c r="G149" s="32">
        <v>2.0765564492106048</v>
      </c>
      <c r="H149" s="32">
        <v>0.90199582960977076</v>
      </c>
      <c r="I149" s="32">
        <v>0.5584599344652964</v>
      </c>
      <c r="J149" s="32">
        <v>90.269444444444446</v>
      </c>
      <c r="K149" s="32">
        <v>77.455555555555549</v>
      </c>
      <c r="L149" s="32">
        <v>33.644444444444446</v>
      </c>
      <c r="M149" s="32">
        <v>20.830555555555556</v>
      </c>
      <c r="N149" s="32">
        <v>7.2305555555555552</v>
      </c>
      <c r="O149" s="32">
        <v>5.583333333333333</v>
      </c>
      <c r="P149" s="32">
        <v>2.6888888888888891</v>
      </c>
      <c r="Q149" s="32">
        <v>2.6888888888888891</v>
      </c>
      <c r="R149" s="32">
        <v>0</v>
      </c>
      <c r="S149" s="32">
        <v>53.93611111111111</v>
      </c>
      <c r="T149" s="32">
        <v>53.93611111111111</v>
      </c>
      <c r="U149" s="32">
        <v>0</v>
      </c>
      <c r="V149" s="32">
        <v>0</v>
      </c>
      <c r="W149" s="32">
        <v>0</v>
      </c>
      <c r="X149" s="32">
        <v>0</v>
      </c>
      <c r="Y149" s="32">
        <v>0</v>
      </c>
      <c r="Z149" s="32">
        <v>0</v>
      </c>
      <c r="AA149" s="32">
        <v>0</v>
      </c>
      <c r="AB149" s="32">
        <v>0</v>
      </c>
      <c r="AC149" s="32">
        <v>0</v>
      </c>
      <c r="AD149" s="32">
        <v>0</v>
      </c>
      <c r="AE149" s="32">
        <v>0</v>
      </c>
      <c r="AF149" t="s">
        <v>354</v>
      </c>
      <c r="AG149">
        <v>5</v>
      </c>
      <c r="AH149"/>
    </row>
    <row r="150" spans="1:34" x14ac:dyDescent="0.25">
      <c r="A150" t="s">
        <v>1812</v>
      </c>
      <c r="B150" t="s">
        <v>944</v>
      </c>
      <c r="C150" t="s">
        <v>1565</v>
      </c>
      <c r="D150" t="s">
        <v>1745</v>
      </c>
      <c r="E150" s="32">
        <v>148.35555555555555</v>
      </c>
      <c r="F150" s="32">
        <v>2.9900951168364291</v>
      </c>
      <c r="G150" s="32">
        <v>2.7198547034152187</v>
      </c>
      <c r="H150" s="32">
        <v>0.5907167465548232</v>
      </c>
      <c r="I150" s="32">
        <v>0.32047633313361296</v>
      </c>
      <c r="J150" s="32">
        <v>443.59722222222223</v>
      </c>
      <c r="K150" s="32">
        <v>403.50555555555559</v>
      </c>
      <c r="L150" s="32">
        <v>87.636111111111106</v>
      </c>
      <c r="M150" s="32">
        <v>47.544444444444444</v>
      </c>
      <c r="N150" s="32">
        <v>34.30833333333333</v>
      </c>
      <c r="O150" s="32">
        <v>5.7833333333333332</v>
      </c>
      <c r="P150" s="32">
        <v>81.216666666666669</v>
      </c>
      <c r="Q150" s="32">
        <v>81.216666666666669</v>
      </c>
      <c r="R150" s="32">
        <v>0</v>
      </c>
      <c r="S150" s="32">
        <v>274.74444444444447</v>
      </c>
      <c r="T150" s="32">
        <v>274.74444444444447</v>
      </c>
      <c r="U150" s="32">
        <v>0</v>
      </c>
      <c r="V150" s="32">
        <v>0</v>
      </c>
      <c r="W150" s="32">
        <v>0</v>
      </c>
      <c r="X150" s="32">
        <v>0</v>
      </c>
      <c r="Y150" s="32">
        <v>0</v>
      </c>
      <c r="Z150" s="32">
        <v>0</v>
      </c>
      <c r="AA150" s="32">
        <v>0</v>
      </c>
      <c r="AB150" s="32">
        <v>0</v>
      </c>
      <c r="AC150" s="32">
        <v>0</v>
      </c>
      <c r="AD150" s="32">
        <v>0</v>
      </c>
      <c r="AE150" s="32">
        <v>0</v>
      </c>
      <c r="AF150" t="s">
        <v>255</v>
      </c>
      <c r="AG150">
        <v>5</v>
      </c>
      <c r="AH150"/>
    </row>
    <row r="151" spans="1:34" x14ac:dyDescent="0.25">
      <c r="A151" t="s">
        <v>1812</v>
      </c>
      <c r="B151" t="s">
        <v>1009</v>
      </c>
      <c r="C151" t="s">
        <v>1592</v>
      </c>
      <c r="D151" t="s">
        <v>1745</v>
      </c>
      <c r="E151" s="32">
        <v>238.15555555555557</v>
      </c>
      <c r="F151" s="32">
        <v>2.5242721843799569</v>
      </c>
      <c r="G151" s="32">
        <v>2.3433096948772976</v>
      </c>
      <c r="H151" s="32">
        <v>0.38992955118036765</v>
      </c>
      <c r="I151" s="32">
        <v>0.20896706167770829</v>
      </c>
      <c r="J151" s="32">
        <v>601.16944444444448</v>
      </c>
      <c r="K151" s="32">
        <v>558.07222222222219</v>
      </c>
      <c r="L151" s="32">
        <v>92.863888888888894</v>
      </c>
      <c r="M151" s="32">
        <v>49.766666666666666</v>
      </c>
      <c r="N151" s="32">
        <v>37.94166666666667</v>
      </c>
      <c r="O151" s="32">
        <v>5.1555555555555559</v>
      </c>
      <c r="P151" s="32">
        <v>126.06666666666666</v>
      </c>
      <c r="Q151" s="32">
        <v>126.06666666666666</v>
      </c>
      <c r="R151" s="32">
        <v>0</v>
      </c>
      <c r="S151" s="32">
        <v>382.23888888888888</v>
      </c>
      <c r="T151" s="32">
        <v>382.23888888888888</v>
      </c>
      <c r="U151" s="32">
        <v>0</v>
      </c>
      <c r="V151" s="32">
        <v>0</v>
      </c>
      <c r="W151" s="32">
        <v>0</v>
      </c>
      <c r="X151" s="32">
        <v>0</v>
      </c>
      <c r="Y151" s="32">
        <v>0</v>
      </c>
      <c r="Z151" s="32">
        <v>0</v>
      </c>
      <c r="AA151" s="32">
        <v>0</v>
      </c>
      <c r="AB151" s="32">
        <v>0</v>
      </c>
      <c r="AC151" s="32">
        <v>0</v>
      </c>
      <c r="AD151" s="32">
        <v>0</v>
      </c>
      <c r="AE151" s="32">
        <v>0</v>
      </c>
      <c r="AF151" t="s">
        <v>320</v>
      </c>
      <c r="AG151">
        <v>5</v>
      </c>
      <c r="AH151"/>
    </row>
    <row r="152" spans="1:34" x14ac:dyDescent="0.25">
      <c r="A152" t="s">
        <v>1812</v>
      </c>
      <c r="B152" t="s">
        <v>805</v>
      </c>
      <c r="C152" t="s">
        <v>1455</v>
      </c>
      <c r="D152" t="s">
        <v>1758</v>
      </c>
      <c r="E152" s="32">
        <v>164.32222222222222</v>
      </c>
      <c r="F152" s="32">
        <v>2.549868145243086</v>
      </c>
      <c r="G152" s="32">
        <v>2.39674758266279</v>
      </c>
      <c r="H152" s="32">
        <v>0.63085739400906082</v>
      </c>
      <c r="I152" s="32">
        <v>0.47773683142876461</v>
      </c>
      <c r="J152" s="32">
        <v>419</v>
      </c>
      <c r="K152" s="32">
        <v>393.8388888888889</v>
      </c>
      <c r="L152" s="32">
        <v>103.66388888888889</v>
      </c>
      <c r="M152" s="32">
        <v>78.50277777777778</v>
      </c>
      <c r="N152" s="32">
        <v>23.522222222222222</v>
      </c>
      <c r="O152" s="32">
        <v>1.6388888888888888</v>
      </c>
      <c r="P152" s="32">
        <v>67.897222222222226</v>
      </c>
      <c r="Q152" s="32">
        <v>67.897222222222226</v>
      </c>
      <c r="R152" s="32">
        <v>0</v>
      </c>
      <c r="S152" s="32">
        <v>247.4388888888889</v>
      </c>
      <c r="T152" s="32">
        <v>247.4388888888889</v>
      </c>
      <c r="U152" s="32">
        <v>0</v>
      </c>
      <c r="V152" s="32">
        <v>0</v>
      </c>
      <c r="W152" s="32">
        <v>0</v>
      </c>
      <c r="X152" s="32">
        <v>0</v>
      </c>
      <c r="Y152" s="32">
        <v>0</v>
      </c>
      <c r="Z152" s="32">
        <v>0</v>
      </c>
      <c r="AA152" s="32">
        <v>0</v>
      </c>
      <c r="AB152" s="32">
        <v>0</v>
      </c>
      <c r="AC152" s="32">
        <v>0</v>
      </c>
      <c r="AD152" s="32">
        <v>0</v>
      </c>
      <c r="AE152" s="32">
        <v>0</v>
      </c>
      <c r="AF152" t="s">
        <v>116</v>
      </c>
      <c r="AG152">
        <v>5</v>
      </c>
      <c r="AH152"/>
    </row>
    <row r="153" spans="1:34" x14ac:dyDescent="0.25">
      <c r="A153" t="s">
        <v>1812</v>
      </c>
      <c r="B153" t="s">
        <v>1042</v>
      </c>
      <c r="C153" t="s">
        <v>1603</v>
      </c>
      <c r="D153" t="s">
        <v>1745</v>
      </c>
      <c r="E153" s="32">
        <v>211.21111111111111</v>
      </c>
      <c r="F153" s="32">
        <v>1.3788074070177283</v>
      </c>
      <c r="G153" s="32">
        <v>1.3219922142143194</v>
      </c>
      <c r="H153" s="32">
        <v>0.19438160871166288</v>
      </c>
      <c r="I153" s="32">
        <v>0.16197590614971855</v>
      </c>
      <c r="J153" s="32">
        <v>291.21944444444443</v>
      </c>
      <c r="K153" s="32">
        <v>279.21944444444443</v>
      </c>
      <c r="L153" s="32">
        <v>41.05555555555555</v>
      </c>
      <c r="M153" s="32">
        <v>34.211111111111109</v>
      </c>
      <c r="N153" s="32">
        <v>2.9333333333333331</v>
      </c>
      <c r="O153" s="32">
        <v>3.911111111111111</v>
      </c>
      <c r="P153" s="32">
        <v>85.37777777777778</v>
      </c>
      <c r="Q153" s="32">
        <v>80.222222222222229</v>
      </c>
      <c r="R153" s="32">
        <v>5.1555555555555559</v>
      </c>
      <c r="S153" s="32">
        <v>164.7861111111111</v>
      </c>
      <c r="T153" s="32">
        <v>164.7861111111111</v>
      </c>
      <c r="U153" s="32">
        <v>0</v>
      </c>
      <c r="V153" s="32">
        <v>0</v>
      </c>
      <c r="W153" s="32">
        <v>0</v>
      </c>
      <c r="X153" s="32">
        <v>0</v>
      </c>
      <c r="Y153" s="32">
        <v>0</v>
      </c>
      <c r="Z153" s="32">
        <v>0</v>
      </c>
      <c r="AA153" s="32">
        <v>0</v>
      </c>
      <c r="AB153" s="32">
        <v>0</v>
      </c>
      <c r="AC153" s="32">
        <v>0</v>
      </c>
      <c r="AD153" s="32">
        <v>0</v>
      </c>
      <c r="AE153" s="32">
        <v>0</v>
      </c>
      <c r="AF153" t="s">
        <v>353</v>
      </c>
      <c r="AG153">
        <v>5</v>
      </c>
      <c r="AH153"/>
    </row>
    <row r="154" spans="1:34" x14ac:dyDescent="0.25">
      <c r="A154" t="s">
        <v>1812</v>
      </c>
      <c r="B154" t="s">
        <v>729</v>
      </c>
      <c r="C154" t="s">
        <v>1454</v>
      </c>
      <c r="D154" t="s">
        <v>1745</v>
      </c>
      <c r="E154" s="32">
        <v>123.45555555555555</v>
      </c>
      <c r="F154" s="32">
        <v>2.5319683196831968</v>
      </c>
      <c r="G154" s="32">
        <v>2.4169966699666996</v>
      </c>
      <c r="H154" s="32">
        <v>0.40531455314553144</v>
      </c>
      <c r="I154" s="32">
        <v>0.29527045270452706</v>
      </c>
      <c r="J154" s="32">
        <v>312.58555555555552</v>
      </c>
      <c r="K154" s="32">
        <v>298.39166666666665</v>
      </c>
      <c r="L154" s="32">
        <v>50.038333333333327</v>
      </c>
      <c r="M154" s="32">
        <v>36.452777777777776</v>
      </c>
      <c r="N154" s="32">
        <v>13.407777777777778</v>
      </c>
      <c r="O154" s="32">
        <v>0.17777777777777778</v>
      </c>
      <c r="P154" s="32">
        <v>77.472222222222229</v>
      </c>
      <c r="Q154" s="32">
        <v>76.863888888888894</v>
      </c>
      <c r="R154" s="32">
        <v>0.60833333333333328</v>
      </c>
      <c r="S154" s="32">
        <v>185.07499999999999</v>
      </c>
      <c r="T154" s="32">
        <v>185.07499999999999</v>
      </c>
      <c r="U154" s="32">
        <v>0</v>
      </c>
      <c r="V154" s="32">
        <v>0</v>
      </c>
      <c r="W154" s="32">
        <v>68.533333333333331</v>
      </c>
      <c r="X154" s="32">
        <v>1.3972222222222221</v>
      </c>
      <c r="Y154" s="32">
        <v>0</v>
      </c>
      <c r="Z154" s="32">
        <v>0</v>
      </c>
      <c r="AA154" s="32">
        <v>0.15555555555555556</v>
      </c>
      <c r="AB154" s="32">
        <v>0</v>
      </c>
      <c r="AC154" s="32">
        <v>66.980555555555554</v>
      </c>
      <c r="AD154" s="32">
        <v>0</v>
      </c>
      <c r="AE154" s="32">
        <v>0</v>
      </c>
      <c r="AF154" t="s">
        <v>40</v>
      </c>
      <c r="AG154">
        <v>5</v>
      </c>
      <c r="AH154"/>
    </row>
    <row r="155" spans="1:34" x14ac:dyDescent="0.25">
      <c r="A155" t="s">
        <v>1812</v>
      </c>
      <c r="B155" t="s">
        <v>816</v>
      </c>
      <c r="C155" t="s">
        <v>1502</v>
      </c>
      <c r="D155" t="s">
        <v>1758</v>
      </c>
      <c r="E155" s="32">
        <v>175.07777777777778</v>
      </c>
      <c r="F155" s="32">
        <v>2.4730621311163294</v>
      </c>
      <c r="G155" s="32">
        <v>2.3550828203338199</v>
      </c>
      <c r="H155" s="32">
        <v>0.55279558291552944</v>
      </c>
      <c r="I155" s="32">
        <v>0.43481627213302004</v>
      </c>
      <c r="J155" s="32">
        <v>432.97822222222226</v>
      </c>
      <c r="K155" s="32">
        <v>412.32266666666669</v>
      </c>
      <c r="L155" s="32">
        <v>96.782222222222188</v>
      </c>
      <c r="M155" s="32">
        <v>76.126666666666637</v>
      </c>
      <c r="N155" s="32">
        <v>9.2777777777777786</v>
      </c>
      <c r="O155" s="32">
        <v>11.377777777777778</v>
      </c>
      <c r="P155" s="32">
        <v>106.98533333333333</v>
      </c>
      <c r="Q155" s="32">
        <v>106.98533333333333</v>
      </c>
      <c r="R155" s="32">
        <v>0</v>
      </c>
      <c r="S155" s="32">
        <v>229.21066666666673</v>
      </c>
      <c r="T155" s="32">
        <v>229.21066666666673</v>
      </c>
      <c r="U155" s="32">
        <v>0</v>
      </c>
      <c r="V155" s="32">
        <v>0</v>
      </c>
      <c r="W155" s="32">
        <v>51.178111111111093</v>
      </c>
      <c r="X155" s="32">
        <v>17.123888888888885</v>
      </c>
      <c r="Y155" s="32">
        <v>0</v>
      </c>
      <c r="Z155" s="32">
        <v>0</v>
      </c>
      <c r="AA155" s="32">
        <v>21.087999999999997</v>
      </c>
      <c r="AB155" s="32">
        <v>0</v>
      </c>
      <c r="AC155" s="32">
        <v>12.966222222222218</v>
      </c>
      <c r="AD155" s="32">
        <v>0</v>
      </c>
      <c r="AE155" s="32">
        <v>0</v>
      </c>
      <c r="AF155" t="s">
        <v>127</v>
      </c>
      <c r="AG155">
        <v>5</v>
      </c>
      <c r="AH155"/>
    </row>
    <row r="156" spans="1:34" x14ac:dyDescent="0.25">
      <c r="A156" t="s">
        <v>1812</v>
      </c>
      <c r="B156" t="s">
        <v>1068</v>
      </c>
      <c r="C156" t="s">
        <v>1612</v>
      </c>
      <c r="D156" t="s">
        <v>1745</v>
      </c>
      <c r="E156" s="32">
        <v>39.344444444444441</v>
      </c>
      <c r="F156" s="32">
        <v>4.8468822366563113</v>
      </c>
      <c r="G156" s="32">
        <v>4.2798107879130187</v>
      </c>
      <c r="H156" s="32">
        <v>1.2345297938435471</v>
      </c>
      <c r="I156" s="32">
        <v>0.66745834510025415</v>
      </c>
      <c r="J156" s="32">
        <v>190.69788888888885</v>
      </c>
      <c r="K156" s="32">
        <v>168.38677777777775</v>
      </c>
      <c r="L156" s="32">
        <v>48.571888888888886</v>
      </c>
      <c r="M156" s="32">
        <v>26.260777777777776</v>
      </c>
      <c r="N156" s="32">
        <v>16.622222222222224</v>
      </c>
      <c r="O156" s="32">
        <v>5.6888888888888891</v>
      </c>
      <c r="P156" s="32">
        <v>24.987777777777783</v>
      </c>
      <c r="Q156" s="32">
        <v>24.987777777777783</v>
      </c>
      <c r="R156" s="32">
        <v>0</v>
      </c>
      <c r="S156" s="32">
        <v>117.13822222222218</v>
      </c>
      <c r="T156" s="32">
        <v>117.13822222222218</v>
      </c>
      <c r="U156" s="32">
        <v>0</v>
      </c>
      <c r="V156" s="32">
        <v>0</v>
      </c>
      <c r="W156" s="32">
        <v>11.485666666666667</v>
      </c>
      <c r="X156" s="32">
        <v>0.45833333333333331</v>
      </c>
      <c r="Y156" s="32">
        <v>0</v>
      </c>
      <c r="Z156" s="32">
        <v>0</v>
      </c>
      <c r="AA156" s="32">
        <v>3.8479999999999999</v>
      </c>
      <c r="AB156" s="32">
        <v>0</v>
      </c>
      <c r="AC156" s="32">
        <v>7.179333333333334</v>
      </c>
      <c r="AD156" s="32">
        <v>0</v>
      </c>
      <c r="AE156" s="32">
        <v>0</v>
      </c>
      <c r="AF156" t="s">
        <v>379</v>
      </c>
      <c r="AG156">
        <v>5</v>
      </c>
      <c r="AH156"/>
    </row>
    <row r="157" spans="1:34" x14ac:dyDescent="0.25">
      <c r="A157" t="s">
        <v>1812</v>
      </c>
      <c r="B157" t="s">
        <v>1237</v>
      </c>
      <c r="C157" t="s">
        <v>1668</v>
      </c>
      <c r="D157" t="s">
        <v>1758</v>
      </c>
      <c r="E157" s="32">
        <v>33.766666666666666</v>
      </c>
      <c r="F157" s="32">
        <v>4.5005758473181965</v>
      </c>
      <c r="G157" s="32">
        <v>4.0137380717341236</v>
      </c>
      <c r="H157" s="32">
        <v>1.22680157946693</v>
      </c>
      <c r="I157" s="32">
        <v>0.73996380388285621</v>
      </c>
      <c r="J157" s="32">
        <v>151.96944444444443</v>
      </c>
      <c r="K157" s="32">
        <v>135.53055555555557</v>
      </c>
      <c r="L157" s="32">
        <v>41.425000000000004</v>
      </c>
      <c r="M157" s="32">
        <v>24.986111111111111</v>
      </c>
      <c r="N157" s="32">
        <v>11.105555555555556</v>
      </c>
      <c r="O157" s="32">
        <v>5.333333333333333</v>
      </c>
      <c r="P157" s="32">
        <v>31.824999999999999</v>
      </c>
      <c r="Q157" s="32">
        <v>31.824999999999999</v>
      </c>
      <c r="R157" s="32">
        <v>0</v>
      </c>
      <c r="S157" s="32">
        <v>78.719444444444449</v>
      </c>
      <c r="T157" s="32">
        <v>78.719444444444449</v>
      </c>
      <c r="U157" s="32">
        <v>0</v>
      </c>
      <c r="V157" s="32">
        <v>0</v>
      </c>
      <c r="W157" s="32">
        <v>11.655555555555555</v>
      </c>
      <c r="X157" s="32">
        <v>2.4027777777777777</v>
      </c>
      <c r="Y157" s="32">
        <v>0</v>
      </c>
      <c r="Z157" s="32">
        <v>0</v>
      </c>
      <c r="AA157" s="32">
        <v>3.4055555555555554</v>
      </c>
      <c r="AB157" s="32">
        <v>0</v>
      </c>
      <c r="AC157" s="32">
        <v>5.8472222222222223</v>
      </c>
      <c r="AD157" s="32">
        <v>0</v>
      </c>
      <c r="AE157" s="32">
        <v>0</v>
      </c>
      <c r="AF157" t="s">
        <v>549</v>
      </c>
      <c r="AG157">
        <v>5</v>
      </c>
      <c r="AH157"/>
    </row>
    <row r="158" spans="1:34" x14ac:dyDescent="0.25">
      <c r="A158" t="s">
        <v>1812</v>
      </c>
      <c r="B158" t="s">
        <v>758</v>
      </c>
      <c r="C158" t="s">
        <v>1444</v>
      </c>
      <c r="D158" t="s">
        <v>1745</v>
      </c>
      <c r="E158" s="32">
        <v>69.955555555555549</v>
      </c>
      <c r="F158" s="32">
        <v>2.465381194409149</v>
      </c>
      <c r="G158" s="32">
        <v>2.2932020330368488</v>
      </c>
      <c r="H158" s="32">
        <v>0.81596092757306238</v>
      </c>
      <c r="I158" s="32">
        <v>0.65188214739517159</v>
      </c>
      <c r="J158" s="32">
        <v>172.46711111111111</v>
      </c>
      <c r="K158" s="32">
        <v>160.42222222222222</v>
      </c>
      <c r="L158" s="32">
        <v>57.081000000000003</v>
      </c>
      <c r="M158" s="32">
        <v>45.602777777777774</v>
      </c>
      <c r="N158" s="32">
        <v>11.478222222222225</v>
      </c>
      <c r="O158" s="32">
        <v>0</v>
      </c>
      <c r="P158" s="32">
        <v>8.0277777777777786</v>
      </c>
      <c r="Q158" s="32">
        <v>7.4611111111111112</v>
      </c>
      <c r="R158" s="32">
        <v>0.56666666666666665</v>
      </c>
      <c r="S158" s="32">
        <v>107.35833333333333</v>
      </c>
      <c r="T158" s="32">
        <v>107.35833333333333</v>
      </c>
      <c r="U158" s="32">
        <v>0</v>
      </c>
      <c r="V158" s="32">
        <v>0</v>
      </c>
      <c r="W158" s="32">
        <v>0.73333333333333328</v>
      </c>
      <c r="X158" s="32">
        <v>0.16666666666666666</v>
      </c>
      <c r="Y158" s="32">
        <v>0</v>
      </c>
      <c r="Z158" s="32">
        <v>0</v>
      </c>
      <c r="AA158" s="32">
        <v>0</v>
      </c>
      <c r="AB158" s="32">
        <v>0.56666666666666665</v>
      </c>
      <c r="AC158" s="32">
        <v>0</v>
      </c>
      <c r="AD158" s="32">
        <v>0</v>
      </c>
      <c r="AE158" s="32">
        <v>0</v>
      </c>
      <c r="AF158" t="s">
        <v>69</v>
      </c>
      <c r="AG158">
        <v>5</v>
      </c>
      <c r="AH158"/>
    </row>
    <row r="159" spans="1:34" x14ac:dyDescent="0.25">
      <c r="A159" t="s">
        <v>1812</v>
      </c>
      <c r="B159" t="s">
        <v>730</v>
      </c>
      <c r="C159" t="s">
        <v>1404</v>
      </c>
      <c r="D159" t="s">
        <v>1745</v>
      </c>
      <c r="E159" s="32">
        <v>77.422222222222217</v>
      </c>
      <c r="F159" s="32">
        <v>3.5294776119402984</v>
      </c>
      <c r="G159" s="32">
        <v>3.365119115958668</v>
      </c>
      <c r="H159" s="32">
        <v>0.57681544202066592</v>
      </c>
      <c r="I159" s="32">
        <v>0.4124569460390356</v>
      </c>
      <c r="J159" s="32">
        <v>273.26</v>
      </c>
      <c r="K159" s="32">
        <v>260.53499999999997</v>
      </c>
      <c r="L159" s="32">
        <v>44.658333333333331</v>
      </c>
      <c r="M159" s="32">
        <v>31.933333333333334</v>
      </c>
      <c r="N159" s="32">
        <v>8.9916666666666671</v>
      </c>
      <c r="O159" s="32">
        <v>3.7333333333333334</v>
      </c>
      <c r="P159" s="32">
        <v>52.116666666666667</v>
      </c>
      <c r="Q159" s="32">
        <v>52.116666666666667</v>
      </c>
      <c r="R159" s="32">
        <v>0</v>
      </c>
      <c r="S159" s="32">
        <v>176.48499999999999</v>
      </c>
      <c r="T159" s="32">
        <v>176.48499999999999</v>
      </c>
      <c r="U159" s="32">
        <v>0</v>
      </c>
      <c r="V159" s="32">
        <v>0</v>
      </c>
      <c r="W159" s="32">
        <v>75.20455555555553</v>
      </c>
      <c r="X159" s="32">
        <v>7.7111111111111112</v>
      </c>
      <c r="Y159" s="32">
        <v>3.7833333333333332</v>
      </c>
      <c r="Z159" s="32">
        <v>0</v>
      </c>
      <c r="AA159" s="32">
        <v>0</v>
      </c>
      <c r="AB159" s="32">
        <v>0</v>
      </c>
      <c r="AC159" s="32">
        <v>63.71011111111109</v>
      </c>
      <c r="AD159" s="32">
        <v>0</v>
      </c>
      <c r="AE159" s="32">
        <v>0</v>
      </c>
      <c r="AF159" t="s">
        <v>41</v>
      </c>
      <c r="AG159">
        <v>5</v>
      </c>
      <c r="AH159"/>
    </row>
    <row r="160" spans="1:34" x14ac:dyDescent="0.25">
      <c r="A160" t="s">
        <v>1812</v>
      </c>
      <c r="B160" t="s">
        <v>732</v>
      </c>
      <c r="C160" t="s">
        <v>1455</v>
      </c>
      <c r="D160" t="s">
        <v>1758</v>
      </c>
      <c r="E160" s="32">
        <v>86.288888888888891</v>
      </c>
      <c r="F160" s="32">
        <v>4.538662116919908</v>
      </c>
      <c r="G160" s="32">
        <v>4.2034831315992784</v>
      </c>
      <c r="H160" s="32">
        <v>1.8119366469224829</v>
      </c>
      <c r="I160" s="32">
        <v>1.4767576616018543</v>
      </c>
      <c r="J160" s="32">
        <v>391.63611111111118</v>
      </c>
      <c r="K160" s="32">
        <v>362.71388888888885</v>
      </c>
      <c r="L160" s="32">
        <v>156.35000000000002</v>
      </c>
      <c r="M160" s="32">
        <v>127.42777777777778</v>
      </c>
      <c r="N160" s="32">
        <v>23.411111111111111</v>
      </c>
      <c r="O160" s="32">
        <v>5.5111111111111111</v>
      </c>
      <c r="P160" s="32">
        <v>30.088888888888889</v>
      </c>
      <c r="Q160" s="32">
        <v>30.088888888888889</v>
      </c>
      <c r="R160" s="32">
        <v>0</v>
      </c>
      <c r="S160" s="32">
        <v>205.19722222222222</v>
      </c>
      <c r="T160" s="32">
        <v>205.19722222222222</v>
      </c>
      <c r="U160" s="32">
        <v>0</v>
      </c>
      <c r="V160" s="32">
        <v>0</v>
      </c>
      <c r="W160" s="32">
        <v>0</v>
      </c>
      <c r="X160" s="32">
        <v>0</v>
      </c>
      <c r="Y160" s="32">
        <v>0</v>
      </c>
      <c r="Z160" s="32">
        <v>0</v>
      </c>
      <c r="AA160" s="32">
        <v>0</v>
      </c>
      <c r="AB160" s="32">
        <v>0</v>
      </c>
      <c r="AC160" s="32">
        <v>0</v>
      </c>
      <c r="AD160" s="32">
        <v>0</v>
      </c>
      <c r="AE160" s="32">
        <v>0</v>
      </c>
      <c r="AF160" t="s">
        <v>43</v>
      </c>
      <c r="AG160">
        <v>5</v>
      </c>
      <c r="AH160"/>
    </row>
    <row r="161" spans="1:34" x14ac:dyDescent="0.25">
      <c r="A161" t="s">
        <v>1812</v>
      </c>
      <c r="B161" t="s">
        <v>1129</v>
      </c>
      <c r="C161" t="s">
        <v>1631</v>
      </c>
      <c r="D161" t="s">
        <v>1713</v>
      </c>
      <c r="E161" s="32">
        <v>60.977777777777774</v>
      </c>
      <c r="F161" s="32">
        <v>2.4621446793002919</v>
      </c>
      <c r="G161" s="32">
        <v>2.2699252915451895</v>
      </c>
      <c r="H161" s="32">
        <v>0.44126639941690965</v>
      </c>
      <c r="I161" s="32">
        <v>0.26658527696793005</v>
      </c>
      <c r="J161" s="32">
        <v>150.13611111111112</v>
      </c>
      <c r="K161" s="32">
        <v>138.41499999999999</v>
      </c>
      <c r="L161" s="32">
        <v>26.907444444444444</v>
      </c>
      <c r="M161" s="32">
        <v>16.255777777777777</v>
      </c>
      <c r="N161" s="32">
        <v>6.4496666666666673</v>
      </c>
      <c r="O161" s="32">
        <v>4.2019999999999991</v>
      </c>
      <c r="P161" s="32">
        <v>45.146444444444434</v>
      </c>
      <c r="Q161" s="32">
        <v>44.076999999999991</v>
      </c>
      <c r="R161" s="32">
        <v>1.0694444444444442</v>
      </c>
      <c r="S161" s="32">
        <v>78.082222222222242</v>
      </c>
      <c r="T161" s="32">
        <v>76.014111111111134</v>
      </c>
      <c r="U161" s="32">
        <v>2.0681111111111115</v>
      </c>
      <c r="V161" s="32">
        <v>0</v>
      </c>
      <c r="W161" s="32">
        <v>18.900444444444446</v>
      </c>
      <c r="X161" s="32">
        <v>0</v>
      </c>
      <c r="Y161" s="32">
        <v>0</v>
      </c>
      <c r="Z161" s="32">
        <v>0</v>
      </c>
      <c r="AA161" s="32">
        <v>3.304333333333334</v>
      </c>
      <c r="AB161" s="32">
        <v>0</v>
      </c>
      <c r="AC161" s="32">
        <v>15.59611111111111</v>
      </c>
      <c r="AD161" s="32">
        <v>0</v>
      </c>
      <c r="AE161" s="32">
        <v>0</v>
      </c>
      <c r="AF161" t="s">
        <v>440</v>
      </c>
      <c r="AG161">
        <v>5</v>
      </c>
      <c r="AH161"/>
    </row>
    <row r="162" spans="1:34" x14ac:dyDescent="0.25">
      <c r="A162" t="s">
        <v>1812</v>
      </c>
      <c r="B162" t="s">
        <v>841</v>
      </c>
      <c r="C162" t="s">
        <v>1518</v>
      </c>
      <c r="D162" t="s">
        <v>1767</v>
      </c>
      <c r="E162" s="32">
        <v>63.87777777777778</v>
      </c>
      <c r="F162" s="32">
        <v>2.4002957036006261</v>
      </c>
      <c r="G162" s="32">
        <v>2.382205600974082</v>
      </c>
      <c r="H162" s="32">
        <v>0.1198521481996869</v>
      </c>
      <c r="I162" s="32">
        <v>0.10176204557314314</v>
      </c>
      <c r="J162" s="32">
        <v>153.32555555555555</v>
      </c>
      <c r="K162" s="32">
        <v>152.16999999999999</v>
      </c>
      <c r="L162" s="32">
        <v>7.6558888888888887</v>
      </c>
      <c r="M162" s="32">
        <v>6.5003333333333329</v>
      </c>
      <c r="N162" s="32">
        <v>0</v>
      </c>
      <c r="O162" s="32">
        <v>1.1555555555555554</v>
      </c>
      <c r="P162" s="32">
        <v>60.790444444444447</v>
      </c>
      <c r="Q162" s="32">
        <v>60.790444444444447</v>
      </c>
      <c r="R162" s="32">
        <v>0</v>
      </c>
      <c r="S162" s="32">
        <v>84.879222222222211</v>
      </c>
      <c r="T162" s="32">
        <v>84.879222222222211</v>
      </c>
      <c r="U162" s="32">
        <v>0</v>
      </c>
      <c r="V162" s="32">
        <v>0</v>
      </c>
      <c r="W162" s="32">
        <v>18.344999999999999</v>
      </c>
      <c r="X162" s="32">
        <v>5.5086666666666666</v>
      </c>
      <c r="Y162" s="32">
        <v>0</v>
      </c>
      <c r="Z162" s="32">
        <v>0</v>
      </c>
      <c r="AA162" s="32">
        <v>2.6904444444444446</v>
      </c>
      <c r="AB162" s="32">
        <v>0</v>
      </c>
      <c r="AC162" s="32">
        <v>10.145888888888887</v>
      </c>
      <c r="AD162" s="32">
        <v>0</v>
      </c>
      <c r="AE162" s="32">
        <v>0</v>
      </c>
      <c r="AF162" t="s">
        <v>152</v>
      </c>
      <c r="AG162">
        <v>5</v>
      </c>
      <c r="AH162"/>
    </row>
    <row r="163" spans="1:34" x14ac:dyDescent="0.25">
      <c r="A163" t="s">
        <v>1812</v>
      </c>
      <c r="B163" t="s">
        <v>967</v>
      </c>
      <c r="C163" t="s">
        <v>1444</v>
      </c>
      <c r="D163" t="s">
        <v>1745</v>
      </c>
      <c r="E163" s="32">
        <v>180.7</v>
      </c>
      <c r="F163" s="32">
        <v>2.4258777593309966</v>
      </c>
      <c r="G163" s="32">
        <v>2.247282174260592</v>
      </c>
      <c r="H163" s="32">
        <v>0.74311320174629525</v>
      </c>
      <c r="I163" s="32">
        <v>0.62019615077169032</v>
      </c>
      <c r="J163" s="32">
        <v>438.35611111111109</v>
      </c>
      <c r="K163" s="32">
        <v>406.08388888888891</v>
      </c>
      <c r="L163" s="32">
        <v>134.28055555555554</v>
      </c>
      <c r="M163" s="32">
        <v>112.06944444444444</v>
      </c>
      <c r="N163" s="32">
        <v>16.236111111111111</v>
      </c>
      <c r="O163" s="32">
        <v>5.9749999999999996</v>
      </c>
      <c r="P163" s="32">
        <v>106.98666666666666</v>
      </c>
      <c r="Q163" s="32">
        <v>96.925555555555547</v>
      </c>
      <c r="R163" s="32">
        <v>10.061111111111112</v>
      </c>
      <c r="S163" s="32">
        <v>197.0888888888889</v>
      </c>
      <c r="T163" s="32">
        <v>197.0888888888889</v>
      </c>
      <c r="U163" s="32">
        <v>0</v>
      </c>
      <c r="V163" s="32">
        <v>0</v>
      </c>
      <c r="W163" s="32">
        <v>6.2088888888888878</v>
      </c>
      <c r="X163" s="32">
        <v>0</v>
      </c>
      <c r="Y163" s="32">
        <v>0</v>
      </c>
      <c r="Z163" s="32">
        <v>0</v>
      </c>
      <c r="AA163" s="32">
        <v>6.1255555555555548</v>
      </c>
      <c r="AB163" s="32">
        <v>0</v>
      </c>
      <c r="AC163" s="32">
        <v>8.3333333333333329E-2</v>
      </c>
      <c r="AD163" s="32">
        <v>0</v>
      </c>
      <c r="AE163" s="32">
        <v>0</v>
      </c>
      <c r="AF163" t="s">
        <v>278</v>
      </c>
      <c r="AG163">
        <v>5</v>
      </c>
      <c r="AH163"/>
    </row>
    <row r="164" spans="1:34" x14ac:dyDescent="0.25">
      <c r="A164" t="s">
        <v>1812</v>
      </c>
      <c r="B164" t="s">
        <v>1003</v>
      </c>
      <c r="C164" t="s">
        <v>1590</v>
      </c>
      <c r="D164" t="s">
        <v>1774</v>
      </c>
      <c r="E164" s="32">
        <v>75.655555555555551</v>
      </c>
      <c r="F164" s="32">
        <v>4.1446453223674551</v>
      </c>
      <c r="G164" s="32">
        <v>4.1446453223674551</v>
      </c>
      <c r="H164" s="32">
        <v>0.33305184314877373</v>
      </c>
      <c r="I164" s="32">
        <v>0.33305184314877373</v>
      </c>
      <c r="J164" s="32">
        <v>313.56544444444444</v>
      </c>
      <c r="K164" s="32">
        <v>313.56544444444444</v>
      </c>
      <c r="L164" s="32">
        <v>25.197222222222223</v>
      </c>
      <c r="M164" s="32">
        <v>25.197222222222223</v>
      </c>
      <c r="N164" s="32">
        <v>0</v>
      </c>
      <c r="O164" s="32">
        <v>0</v>
      </c>
      <c r="P164" s="32">
        <v>74.143222222222221</v>
      </c>
      <c r="Q164" s="32">
        <v>74.143222222222221</v>
      </c>
      <c r="R164" s="32">
        <v>0</v>
      </c>
      <c r="S164" s="32">
        <v>214.22499999999999</v>
      </c>
      <c r="T164" s="32">
        <v>214.22499999999999</v>
      </c>
      <c r="U164" s="32">
        <v>0</v>
      </c>
      <c r="V164" s="32">
        <v>0</v>
      </c>
      <c r="W164" s="32">
        <v>0</v>
      </c>
      <c r="X164" s="32">
        <v>0</v>
      </c>
      <c r="Y164" s="32">
        <v>0</v>
      </c>
      <c r="Z164" s="32">
        <v>0</v>
      </c>
      <c r="AA164" s="32">
        <v>0</v>
      </c>
      <c r="AB164" s="32">
        <v>0</v>
      </c>
      <c r="AC164" s="32">
        <v>0</v>
      </c>
      <c r="AD164" s="32">
        <v>0</v>
      </c>
      <c r="AE164" s="32">
        <v>0</v>
      </c>
      <c r="AF164" t="s">
        <v>314</v>
      </c>
      <c r="AG164">
        <v>5</v>
      </c>
      <c r="AH164"/>
    </row>
    <row r="165" spans="1:34" x14ac:dyDescent="0.25">
      <c r="A165" t="s">
        <v>1812</v>
      </c>
      <c r="B165" t="s">
        <v>1289</v>
      </c>
      <c r="C165" t="s">
        <v>1654</v>
      </c>
      <c r="D165" t="s">
        <v>1727</v>
      </c>
      <c r="E165" s="32">
        <v>45.477777777777774</v>
      </c>
      <c r="F165" s="32">
        <v>3.3735304177864638</v>
      </c>
      <c r="G165" s="32">
        <v>3.2640752504275583</v>
      </c>
      <c r="H165" s="32">
        <v>0.59496213046665036</v>
      </c>
      <c r="I165" s="32">
        <v>0.48550696310774488</v>
      </c>
      <c r="J165" s="32">
        <v>153.42066666666662</v>
      </c>
      <c r="K165" s="32">
        <v>148.44288888888883</v>
      </c>
      <c r="L165" s="32">
        <v>27.057555555555552</v>
      </c>
      <c r="M165" s="32">
        <v>22.079777777777775</v>
      </c>
      <c r="N165" s="32">
        <v>0</v>
      </c>
      <c r="O165" s="32">
        <v>4.9777777777777779</v>
      </c>
      <c r="P165" s="32">
        <v>30.053111111111114</v>
      </c>
      <c r="Q165" s="32">
        <v>30.053111111111114</v>
      </c>
      <c r="R165" s="32">
        <v>0</v>
      </c>
      <c r="S165" s="32">
        <v>96.30999999999996</v>
      </c>
      <c r="T165" s="32">
        <v>96.30999999999996</v>
      </c>
      <c r="U165" s="32">
        <v>0</v>
      </c>
      <c r="V165" s="32">
        <v>0</v>
      </c>
      <c r="W165" s="32">
        <v>0</v>
      </c>
      <c r="X165" s="32">
        <v>0</v>
      </c>
      <c r="Y165" s="32">
        <v>0</v>
      </c>
      <c r="Z165" s="32">
        <v>0</v>
      </c>
      <c r="AA165" s="32">
        <v>0</v>
      </c>
      <c r="AB165" s="32">
        <v>0</v>
      </c>
      <c r="AC165" s="32">
        <v>0</v>
      </c>
      <c r="AD165" s="32">
        <v>0</v>
      </c>
      <c r="AE165" s="32">
        <v>0</v>
      </c>
      <c r="AF165" t="s">
        <v>601</v>
      </c>
      <c r="AG165">
        <v>5</v>
      </c>
      <c r="AH165"/>
    </row>
    <row r="166" spans="1:34" x14ac:dyDescent="0.25">
      <c r="A166" t="s">
        <v>1812</v>
      </c>
      <c r="B166" t="s">
        <v>771</v>
      </c>
      <c r="C166" t="s">
        <v>1477</v>
      </c>
      <c r="D166" t="s">
        <v>1732</v>
      </c>
      <c r="E166" s="32">
        <v>69.155555555555551</v>
      </c>
      <c r="F166" s="32">
        <v>2.5068043059125964</v>
      </c>
      <c r="G166" s="32">
        <v>2.284376606683804</v>
      </c>
      <c r="H166" s="32">
        <v>0.6027699228791773</v>
      </c>
      <c r="I166" s="32">
        <v>0.45686214652956292</v>
      </c>
      <c r="J166" s="32">
        <v>173.35944444444442</v>
      </c>
      <c r="K166" s="32">
        <v>157.97733333333329</v>
      </c>
      <c r="L166" s="32">
        <v>41.684888888888878</v>
      </c>
      <c r="M166" s="32">
        <v>31.594555555555548</v>
      </c>
      <c r="N166" s="32">
        <v>5.112555555555554</v>
      </c>
      <c r="O166" s="32">
        <v>4.9777777777777779</v>
      </c>
      <c r="P166" s="32">
        <v>39.098888888888887</v>
      </c>
      <c r="Q166" s="32">
        <v>33.807111111111105</v>
      </c>
      <c r="R166" s="32">
        <v>5.2917777777777788</v>
      </c>
      <c r="S166" s="32">
        <v>92.575666666666635</v>
      </c>
      <c r="T166" s="32">
        <v>92.575666666666635</v>
      </c>
      <c r="U166" s="32">
        <v>0</v>
      </c>
      <c r="V166" s="32">
        <v>0</v>
      </c>
      <c r="W166" s="32">
        <v>0</v>
      </c>
      <c r="X166" s="32">
        <v>0</v>
      </c>
      <c r="Y166" s="32">
        <v>0</v>
      </c>
      <c r="Z166" s="32">
        <v>0</v>
      </c>
      <c r="AA166" s="32">
        <v>0</v>
      </c>
      <c r="AB166" s="32">
        <v>0</v>
      </c>
      <c r="AC166" s="32">
        <v>0</v>
      </c>
      <c r="AD166" s="32">
        <v>0</v>
      </c>
      <c r="AE166" s="32">
        <v>0</v>
      </c>
      <c r="AF166" t="s">
        <v>82</v>
      </c>
      <c r="AG166">
        <v>5</v>
      </c>
      <c r="AH166"/>
    </row>
    <row r="167" spans="1:34" x14ac:dyDescent="0.25">
      <c r="A167" t="s">
        <v>1812</v>
      </c>
      <c r="B167" t="s">
        <v>1283</v>
      </c>
      <c r="C167" t="s">
        <v>1499</v>
      </c>
      <c r="D167" t="s">
        <v>1733</v>
      </c>
      <c r="E167" s="32">
        <v>36.077777777777776</v>
      </c>
      <c r="F167" s="32">
        <v>4.1931783184477984</v>
      </c>
      <c r="G167" s="32">
        <v>3.9017339082229756</v>
      </c>
      <c r="H167" s="32">
        <v>0.66775177086541448</v>
      </c>
      <c r="I167" s="32">
        <v>0.39413920542038822</v>
      </c>
      <c r="J167" s="32">
        <v>151.28055555555557</v>
      </c>
      <c r="K167" s="32">
        <v>140.7658888888889</v>
      </c>
      <c r="L167" s="32">
        <v>24.091000000000008</v>
      </c>
      <c r="M167" s="32">
        <v>14.219666666666672</v>
      </c>
      <c r="N167" s="32">
        <v>4.6991111111111117</v>
      </c>
      <c r="O167" s="32">
        <v>5.1722222222222225</v>
      </c>
      <c r="P167" s="32">
        <v>21.97066666666667</v>
      </c>
      <c r="Q167" s="32">
        <v>21.327333333333335</v>
      </c>
      <c r="R167" s="32">
        <v>0.64333333333333331</v>
      </c>
      <c r="S167" s="32">
        <v>105.21888888888887</v>
      </c>
      <c r="T167" s="32">
        <v>91.450111111111099</v>
      </c>
      <c r="U167" s="32">
        <v>13.768777777777778</v>
      </c>
      <c r="V167" s="32">
        <v>0</v>
      </c>
      <c r="W167" s="32">
        <v>0</v>
      </c>
      <c r="X167" s="32">
        <v>0</v>
      </c>
      <c r="Y167" s="32">
        <v>0</v>
      </c>
      <c r="Z167" s="32">
        <v>0</v>
      </c>
      <c r="AA167" s="32">
        <v>0</v>
      </c>
      <c r="AB167" s="32">
        <v>0</v>
      </c>
      <c r="AC167" s="32">
        <v>0</v>
      </c>
      <c r="AD167" s="32">
        <v>0</v>
      </c>
      <c r="AE167" s="32">
        <v>0</v>
      </c>
      <c r="AF167" t="s">
        <v>595</v>
      </c>
      <c r="AG167">
        <v>5</v>
      </c>
      <c r="AH167"/>
    </row>
    <row r="168" spans="1:34" x14ac:dyDescent="0.25">
      <c r="A168" t="s">
        <v>1812</v>
      </c>
      <c r="B168" t="s">
        <v>900</v>
      </c>
      <c r="C168" t="s">
        <v>1547</v>
      </c>
      <c r="D168" t="s">
        <v>1721</v>
      </c>
      <c r="E168" s="32">
        <v>89.811111111111117</v>
      </c>
      <c r="F168" s="32">
        <v>2.7452975380428053</v>
      </c>
      <c r="G168" s="32">
        <v>2.5857033279722867</v>
      </c>
      <c r="H168" s="32">
        <v>0.26633057033279722</v>
      </c>
      <c r="I168" s="32">
        <v>0.14790300630953854</v>
      </c>
      <c r="J168" s="32">
        <v>246.55822222222218</v>
      </c>
      <c r="K168" s="32">
        <v>232.22488888888884</v>
      </c>
      <c r="L168" s="32">
        <v>23.919444444444444</v>
      </c>
      <c r="M168" s="32">
        <v>13.283333333333333</v>
      </c>
      <c r="N168" s="32">
        <v>9.4805555555555561</v>
      </c>
      <c r="O168" s="32">
        <v>1.1555555555555554</v>
      </c>
      <c r="P168" s="32">
        <v>69.626333333333349</v>
      </c>
      <c r="Q168" s="32">
        <v>65.929111111111126</v>
      </c>
      <c r="R168" s="32">
        <v>3.6972222222222224</v>
      </c>
      <c r="S168" s="32">
        <v>153.01244444444438</v>
      </c>
      <c r="T168" s="32">
        <v>151.13744444444438</v>
      </c>
      <c r="U168" s="32">
        <v>1.875</v>
      </c>
      <c r="V168" s="32">
        <v>0</v>
      </c>
      <c r="W168" s="32">
        <v>80.647111111111116</v>
      </c>
      <c r="X168" s="32">
        <v>0</v>
      </c>
      <c r="Y168" s="32">
        <v>0</v>
      </c>
      <c r="Z168" s="32">
        <v>0</v>
      </c>
      <c r="AA168" s="32">
        <v>19.012444444444441</v>
      </c>
      <c r="AB168" s="32">
        <v>0</v>
      </c>
      <c r="AC168" s="32">
        <v>61.634666666666668</v>
      </c>
      <c r="AD168" s="32">
        <v>0</v>
      </c>
      <c r="AE168" s="32">
        <v>0</v>
      </c>
      <c r="AF168" t="s">
        <v>211</v>
      </c>
      <c r="AG168">
        <v>5</v>
      </c>
      <c r="AH168"/>
    </row>
    <row r="169" spans="1:34" x14ac:dyDescent="0.25">
      <c r="A169" t="s">
        <v>1812</v>
      </c>
      <c r="B169" t="s">
        <v>894</v>
      </c>
      <c r="C169" t="s">
        <v>1545</v>
      </c>
      <c r="D169" t="s">
        <v>1721</v>
      </c>
      <c r="E169" s="32">
        <v>99.12222222222222</v>
      </c>
      <c r="F169" s="32">
        <v>3.8007992377536159</v>
      </c>
      <c r="G169" s="32">
        <v>3.5237226768299528</v>
      </c>
      <c r="H169" s="32">
        <v>0.35579643537719985</v>
      </c>
      <c r="I169" s="32">
        <v>0.17414639614393004</v>
      </c>
      <c r="J169" s="32">
        <v>376.74366666666674</v>
      </c>
      <c r="K169" s="32">
        <v>349.2792222222223</v>
      </c>
      <c r="L169" s="32">
        <v>35.267333333333333</v>
      </c>
      <c r="M169" s="32">
        <v>17.261777777777777</v>
      </c>
      <c r="N169" s="32">
        <v>11.533333333333333</v>
      </c>
      <c r="O169" s="32">
        <v>6.4722222222222223</v>
      </c>
      <c r="P169" s="32">
        <v>109.68711111111116</v>
      </c>
      <c r="Q169" s="32">
        <v>100.22822222222227</v>
      </c>
      <c r="R169" s="32">
        <v>9.4588888888888878</v>
      </c>
      <c r="S169" s="32">
        <v>231.78922222222224</v>
      </c>
      <c r="T169" s="32">
        <v>231.78922222222224</v>
      </c>
      <c r="U169" s="32">
        <v>0</v>
      </c>
      <c r="V169" s="32">
        <v>0</v>
      </c>
      <c r="W169" s="32">
        <v>17.780555555555555</v>
      </c>
      <c r="X169" s="32">
        <v>0</v>
      </c>
      <c r="Y169" s="32">
        <v>10.4</v>
      </c>
      <c r="Z169" s="32">
        <v>0</v>
      </c>
      <c r="AA169" s="32">
        <v>0</v>
      </c>
      <c r="AB169" s="32">
        <v>6.5777777777777775</v>
      </c>
      <c r="AC169" s="32">
        <v>0.80277777777777781</v>
      </c>
      <c r="AD169" s="32">
        <v>0</v>
      </c>
      <c r="AE169" s="32">
        <v>0</v>
      </c>
      <c r="AF169" t="s">
        <v>205</v>
      </c>
      <c r="AG169">
        <v>5</v>
      </c>
      <c r="AH169"/>
    </row>
    <row r="170" spans="1:34" x14ac:dyDescent="0.25">
      <c r="A170" t="s">
        <v>1812</v>
      </c>
      <c r="B170" t="s">
        <v>1331</v>
      </c>
      <c r="C170" t="s">
        <v>1458</v>
      </c>
      <c r="D170" t="s">
        <v>1745</v>
      </c>
      <c r="E170" s="32">
        <v>51.477777777777774</v>
      </c>
      <c r="F170" s="32">
        <v>4.0200474854306059</v>
      </c>
      <c r="G170" s="32">
        <v>3.7439197064537013</v>
      </c>
      <c r="H170" s="32">
        <v>1.1078782646233543</v>
      </c>
      <c r="I170" s="32">
        <v>0.83175048564644949</v>
      </c>
      <c r="J170" s="32">
        <v>206.94311111111108</v>
      </c>
      <c r="K170" s="32">
        <v>192.72866666666664</v>
      </c>
      <c r="L170" s="32">
        <v>57.031111111111116</v>
      </c>
      <c r="M170" s="32">
        <v>42.81666666666667</v>
      </c>
      <c r="N170" s="32">
        <v>9.1477777777777778</v>
      </c>
      <c r="O170" s="32">
        <v>5.0666666666666664</v>
      </c>
      <c r="P170" s="32">
        <v>28.753333333333327</v>
      </c>
      <c r="Q170" s="32">
        <v>28.753333333333327</v>
      </c>
      <c r="R170" s="32">
        <v>0</v>
      </c>
      <c r="S170" s="32">
        <v>121.15866666666665</v>
      </c>
      <c r="T170" s="32">
        <v>121.15866666666665</v>
      </c>
      <c r="U170" s="32">
        <v>0</v>
      </c>
      <c r="V170" s="32">
        <v>0</v>
      </c>
      <c r="W170" s="32">
        <v>5.9131111111111121</v>
      </c>
      <c r="X170" s="32">
        <v>0</v>
      </c>
      <c r="Y170" s="32">
        <v>0</v>
      </c>
      <c r="Z170" s="32">
        <v>0</v>
      </c>
      <c r="AA170" s="32">
        <v>0</v>
      </c>
      <c r="AB170" s="32">
        <v>0</v>
      </c>
      <c r="AC170" s="32">
        <v>5.9131111111111121</v>
      </c>
      <c r="AD170" s="32">
        <v>0</v>
      </c>
      <c r="AE170" s="32">
        <v>0</v>
      </c>
      <c r="AF170" t="s">
        <v>644</v>
      </c>
      <c r="AG170">
        <v>5</v>
      </c>
      <c r="AH170"/>
    </row>
    <row r="171" spans="1:34" x14ac:dyDescent="0.25">
      <c r="A171" t="s">
        <v>1812</v>
      </c>
      <c r="B171" t="s">
        <v>1238</v>
      </c>
      <c r="C171" t="s">
        <v>1444</v>
      </c>
      <c r="D171" t="s">
        <v>1745</v>
      </c>
      <c r="E171" s="32">
        <v>96.788888888888891</v>
      </c>
      <c r="F171" s="32">
        <v>2.329784180920675</v>
      </c>
      <c r="G171" s="32">
        <v>2.221271954999426</v>
      </c>
      <c r="H171" s="32">
        <v>0.32395821375272643</v>
      </c>
      <c r="I171" s="32">
        <v>0.27407875100447709</v>
      </c>
      <c r="J171" s="32">
        <v>225.49722222222221</v>
      </c>
      <c r="K171" s="32">
        <v>214.99444444444444</v>
      </c>
      <c r="L171" s="32">
        <v>31.355555555555554</v>
      </c>
      <c r="M171" s="32">
        <v>26.527777777777779</v>
      </c>
      <c r="N171" s="32">
        <v>0</v>
      </c>
      <c r="O171" s="32">
        <v>4.8277777777777775</v>
      </c>
      <c r="P171" s="32">
        <v>55.958333333333329</v>
      </c>
      <c r="Q171" s="32">
        <v>50.283333333333331</v>
      </c>
      <c r="R171" s="32">
        <v>5.6749999999999998</v>
      </c>
      <c r="S171" s="32">
        <v>138.18333333333334</v>
      </c>
      <c r="T171" s="32">
        <v>138.18333333333334</v>
      </c>
      <c r="U171" s="32">
        <v>0</v>
      </c>
      <c r="V171" s="32">
        <v>0</v>
      </c>
      <c r="W171" s="32">
        <v>0</v>
      </c>
      <c r="X171" s="32">
        <v>0</v>
      </c>
      <c r="Y171" s="32">
        <v>0</v>
      </c>
      <c r="Z171" s="32">
        <v>0</v>
      </c>
      <c r="AA171" s="32">
        <v>0</v>
      </c>
      <c r="AB171" s="32">
        <v>0</v>
      </c>
      <c r="AC171" s="32">
        <v>0</v>
      </c>
      <c r="AD171" s="32">
        <v>0</v>
      </c>
      <c r="AE171" s="32">
        <v>0</v>
      </c>
      <c r="AF171" t="s">
        <v>550</v>
      </c>
      <c r="AG171">
        <v>5</v>
      </c>
      <c r="AH171"/>
    </row>
    <row r="172" spans="1:34" x14ac:dyDescent="0.25">
      <c r="A172" t="s">
        <v>1812</v>
      </c>
      <c r="B172" t="s">
        <v>1090</v>
      </c>
      <c r="C172" t="s">
        <v>1479</v>
      </c>
      <c r="D172" t="s">
        <v>1745</v>
      </c>
      <c r="E172" s="32">
        <v>89.37777777777778</v>
      </c>
      <c r="F172" s="32">
        <v>4.1651902038786677</v>
      </c>
      <c r="G172" s="32">
        <v>3.8506663351566384</v>
      </c>
      <c r="H172" s="32">
        <v>1.2928269517652913</v>
      </c>
      <c r="I172" s="32">
        <v>0.98225012431626091</v>
      </c>
      <c r="J172" s="32">
        <v>372.27544444444447</v>
      </c>
      <c r="K172" s="32">
        <v>344.16399999999999</v>
      </c>
      <c r="L172" s="32">
        <v>115.55000000000004</v>
      </c>
      <c r="M172" s="32">
        <v>87.79133333333337</v>
      </c>
      <c r="N172" s="32">
        <v>22.678111111111125</v>
      </c>
      <c r="O172" s="32">
        <v>5.0805555555555557</v>
      </c>
      <c r="P172" s="32">
        <v>34.518333333333345</v>
      </c>
      <c r="Q172" s="32">
        <v>34.165555555555571</v>
      </c>
      <c r="R172" s="32">
        <v>0.3527777777777778</v>
      </c>
      <c r="S172" s="32">
        <v>222.20711111111106</v>
      </c>
      <c r="T172" s="32">
        <v>222.20711111111106</v>
      </c>
      <c r="U172" s="32">
        <v>0</v>
      </c>
      <c r="V172" s="32">
        <v>0</v>
      </c>
      <c r="W172" s="32">
        <v>7.35</v>
      </c>
      <c r="X172" s="32">
        <v>1.1111111111111112E-2</v>
      </c>
      <c r="Y172" s="32">
        <v>0</v>
      </c>
      <c r="Z172" s="32">
        <v>0</v>
      </c>
      <c r="AA172" s="32">
        <v>0</v>
      </c>
      <c r="AB172" s="32">
        <v>0.3527777777777778</v>
      </c>
      <c r="AC172" s="32">
        <v>6.9861111111111107</v>
      </c>
      <c r="AD172" s="32">
        <v>0</v>
      </c>
      <c r="AE172" s="32">
        <v>0</v>
      </c>
      <c r="AF172" t="s">
        <v>401</v>
      </c>
      <c r="AG172">
        <v>5</v>
      </c>
      <c r="AH172"/>
    </row>
    <row r="173" spans="1:34" x14ac:dyDescent="0.25">
      <c r="A173" t="s">
        <v>1812</v>
      </c>
      <c r="B173" t="s">
        <v>942</v>
      </c>
      <c r="C173" t="s">
        <v>1444</v>
      </c>
      <c r="D173" t="s">
        <v>1745</v>
      </c>
      <c r="E173" s="32">
        <v>186.47777777777779</v>
      </c>
      <c r="F173" s="32">
        <v>0.91483942084251924</v>
      </c>
      <c r="G173" s="32">
        <v>0.91483942084251924</v>
      </c>
      <c r="H173" s="32">
        <v>0.31566168146338552</v>
      </c>
      <c r="I173" s="32">
        <v>0.31566168146338552</v>
      </c>
      <c r="J173" s="32">
        <v>170.59722222222223</v>
      </c>
      <c r="K173" s="32">
        <v>170.59722222222223</v>
      </c>
      <c r="L173" s="32">
        <v>58.863888888888887</v>
      </c>
      <c r="M173" s="32">
        <v>58.863888888888887</v>
      </c>
      <c r="N173" s="32">
        <v>0</v>
      </c>
      <c r="O173" s="32">
        <v>0</v>
      </c>
      <c r="P173" s="32">
        <v>0</v>
      </c>
      <c r="Q173" s="32">
        <v>0</v>
      </c>
      <c r="R173" s="32">
        <v>0</v>
      </c>
      <c r="S173" s="32">
        <v>111.73333333333333</v>
      </c>
      <c r="T173" s="32">
        <v>111.06944444444444</v>
      </c>
      <c r="U173" s="32">
        <v>0.66388888888888886</v>
      </c>
      <c r="V173" s="32">
        <v>0</v>
      </c>
      <c r="W173" s="32">
        <v>0</v>
      </c>
      <c r="X173" s="32">
        <v>0</v>
      </c>
      <c r="Y173" s="32">
        <v>0</v>
      </c>
      <c r="Z173" s="32">
        <v>0</v>
      </c>
      <c r="AA173" s="32">
        <v>0</v>
      </c>
      <c r="AB173" s="32">
        <v>0</v>
      </c>
      <c r="AC173" s="32">
        <v>0</v>
      </c>
      <c r="AD173" s="32">
        <v>0</v>
      </c>
      <c r="AE173" s="32">
        <v>0</v>
      </c>
      <c r="AF173" t="s">
        <v>253</v>
      </c>
      <c r="AG173">
        <v>5</v>
      </c>
      <c r="AH173"/>
    </row>
    <row r="174" spans="1:34" x14ac:dyDescent="0.25">
      <c r="A174" t="s">
        <v>1812</v>
      </c>
      <c r="B174" t="s">
        <v>959</v>
      </c>
      <c r="C174" t="s">
        <v>1572</v>
      </c>
      <c r="D174" t="s">
        <v>1718</v>
      </c>
      <c r="E174" s="32">
        <v>63.677777777777777</v>
      </c>
      <c r="F174" s="32">
        <v>3.7149275868085847</v>
      </c>
      <c r="G174" s="32">
        <v>3.6339644041179548</v>
      </c>
      <c r="H174" s="32">
        <v>0.67950619438143434</v>
      </c>
      <c r="I174" s="32">
        <v>0.59854301169080437</v>
      </c>
      <c r="J174" s="32">
        <v>236.55833333333331</v>
      </c>
      <c r="K174" s="32">
        <v>231.40277777777777</v>
      </c>
      <c r="L174" s="32">
        <v>43.269444444444446</v>
      </c>
      <c r="M174" s="32">
        <v>38.113888888888887</v>
      </c>
      <c r="N174" s="32">
        <v>0</v>
      </c>
      <c r="O174" s="32">
        <v>5.1555555555555559</v>
      </c>
      <c r="P174" s="32">
        <v>54.738888888888887</v>
      </c>
      <c r="Q174" s="32">
        <v>54.738888888888887</v>
      </c>
      <c r="R174" s="32">
        <v>0</v>
      </c>
      <c r="S174" s="32">
        <v>138.54999999999998</v>
      </c>
      <c r="T174" s="32">
        <v>131.77222222222221</v>
      </c>
      <c r="U174" s="32">
        <v>6.7777777777777777</v>
      </c>
      <c r="V174" s="32">
        <v>0</v>
      </c>
      <c r="W174" s="32">
        <v>0</v>
      </c>
      <c r="X174" s="32">
        <v>0</v>
      </c>
      <c r="Y174" s="32">
        <v>0</v>
      </c>
      <c r="Z174" s="32">
        <v>0</v>
      </c>
      <c r="AA174" s="32">
        <v>0</v>
      </c>
      <c r="AB174" s="32">
        <v>0</v>
      </c>
      <c r="AC174" s="32">
        <v>0</v>
      </c>
      <c r="AD174" s="32">
        <v>0</v>
      </c>
      <c r="AE174" s="32">
        <v>0</v>
      </c>
      <c r="AF174" t="s">
        <v>270</v>
      </c>
      <c r="AG174">
        <v>5</v>
      </c>
      <c r="AH174"/>
    </row>
    <row r="175" spans="1:34" x14ac:dyDescent="0.25">
      <c r="A175" t="s">
        <v>1812</v>
      </c>
      <c r="B175" t="s">
        <v>963</v>
      </c>
      <c r="C175" t="s">
        <v>1444</v>
      </c>
      <c r="D175" t="s">
        <v>1745</v>
      </c>
      <c r="E175" s="32">
        <v>185.78888888888889</v>
      </c>
      <c r="F175" s="32">
        <v>2.2726810597452305</v>
      </c>
      <c r="G175" s="32">
        <v>2.1018778781173375</v>
      </c>
      <c r="H175" s="32">
        <v>0.32607200526284313</v>
      </c>
      <c r="I175" s="32">
        <v>0.23803899288320077</v>
      </c>
      <c r="J175" s="32">
        <v>422.23888888888888</v>
      </c>
      <c r="K175" s="32">
        <v>390.50555555555559</v>
      </c>
      <c r="L175" s="32">
        <v>60.580555555555556</v>
      </c>
      <c r="M175" s="32">
        <v>44.225000000000001</v>
      </c>
      <c r="N175" s="32">
        <v>10.666666666666666</v>
      </c>
      <c r="O175" s="32">
        <v>5.6888888888888891</v>
      </c>
      <c r="P175" s="32">
        <v>148.05555555555554</v>
      </c>
      <c r="Q175" s="32">
        <v>132.67777777777778</v>
      </c>
      <c r="R175" s="32">
        <v>15.377777777777778</v>
      </c>
      <c r="S175" s="32">
        <v>213.60277777777779</v>
      </c>
      <c r="T175" s="32">
        <v>213.60277777777779</v>
      </c>
      <c r="U175" s="32">
        <v>0</v>
      </c>
      <c r="V175" s="32">
        <v>0</v>
      </c>
      <c r="W175" s="32">
        <v>0</v>
      </c>
      <c r="X175" s="32">
        <v>0</v>
      </c>
      <c r="Y175" s="32">
        <v>0</v>
      </c>
      <c r="Z175" s="32">
        <v>0</v>
      </c>
      <c r="AA175" s="32">
        <v>0</v>
      </c>
      <c r="AB175" s="32">
        <v>0</v>
      </c>
      <c r="AC175" s="32">
        <v>0</v>
      </c>
      <c r="AD175" s="32">
        <v>0</v>
      </c>
      <c r="AE175" s="32">
        <v>0</v>
      </c>
      <c r="AF175" t="s">
        <v>274</v>
      </c>
      <c r="AG175">
        <v>5</v>
      </c>
      <c r="AH175"/>
    </row>
    <row r="176" spans="1:34" x14ac:dyDescent="0.25">
      <c r="A176" t="s">
        <v>1812</v>
      </c>
      <c r="B176" t="s">
        <v>829</v>
      </c>
      <c r="C176" t="s">
        <v>1509</v>
      </c>
      <c r="D176" t="s">
        <v>1770</v>
      </c>
      <c r="E176" s="32">
        <v>109.38888888888889</v>
      </c>
      <c r="F176" s="32">
        <v>2.5246602336211272</v>
      </c>
      <c r="G176" s="32">
        <v>2.3955540883697308</v>
      </c>
      <c r="H176" s="32">
        <v>0.51296597257491117</v>
      </c>
      <c r="I176" s="32">
        <v>0.38385982732351448</v>
      </c>
      <c r="J176" s="32">
        <v>276.16977777777777</v>
      </c>
      <c r="K176" s="32">
        <v>262.04699999999997</v>
      </c>
      <c r="L176" s="32">
        <v>56.112777777777787</v>
      </c>
      <c r="M176" s="32">
        <v>41.99</v>
      </c>
      <c r="N176" s="32">
        <v>12.727777777777778</v>
      </c>
      <c r="O176" s="32">
        <v>1.395</v>
      </c>
      <c r="P176" s="32">
        <v>68.315111111111108</v>
      </c>
      <c r="Q176" s="32">
        <v>68.315111111111108</v>
      </c>
      <c r="R176" s="32">
        <v>0</v>
      </c>
      <c r="S176" s="32">
        <v>151.74188888888887</v>
      </c>
      <c r="T176" s="32">
        <v>151.74188888888887</v>
      </c>
      <c r="U176" s="32">
        <v>0</v>
      </c>
      <c r="V176" s="32">
        <v>0</v>
      </c>
      <c r="W176" s="32">
        <v>35.977000000000004</v>
      </c>
      <c r="X176" s="32">
        <v>3.3877777777777776</v>
      </c>
      <c r="Y176" s="32">
        <v>0</v>
      </c>
      <c r="Z176" s="32">
        <v>0</v>
      </c>
      <c r="AA176" s="32">
        <v>2.4651111111111108</v>
      </c>
      <c r="AB176" s="32">
        <v>0</v>
      </c>
      <c r="AC176" s="32">
        <v>30.124111111111112</v>
      </c>
      <c r="AD176" s="32">
        <v>0</v>
      </c>
      <c r="AE176" s="32">
        <v>0</v>
      </c>
      <c r="AF176" t="s">
        <v>140</v>
      </c>
      <c r="AG176">
        <v>5</v>
      </c>
      <c r="AH176"/>
    </row>
    <row r="177" spans="1:34" x14ac:dyDescent="0.25">
      <c r="A177" t="s">
        <v>1812</v>
      </c>
      <c r="B177" t="s">
        <v>935</v>
      </c>
      <c r="C177" t="s">
        <v>1394</v>
      </c>
      <c r="D177" t="s">
        <v>1781</v>
      </c>
      <c r="E177" s="32">
        <v>61.888888888888886</v>
      </c>
      <c r="F177" s="32">
        <v>2.6950915619389586</v>
      </c>
      <c r="G177" s="32">
        <v>2.4906050269299822</v>
      </c>
      <c r="H177" s="32">
        <v>0.43781508078994613</v>
      </c>
      <c r="I177" s="32">
        <v>0.32273429084380612</v>
      </c>
      <c r="J177" s="32">
        <v>166.79622222222221</v>
      </c>
      <c r="K177" s="32">
        <v>154.14077777777777</v>
      </c>
      <c r="L177" s="32">
        <v>27.095888888888886</v>
      </c>
      <c r="M177" s="32">
        <v>19.973666666666666</v>
      </c>
      <c r="N177" s="32">
        <v>1.9666666666666666</v>
      </c>
      <c r="O177" s="32">
        <v>5.1555555555555559</v>
      </c>
      <c r="P177" s="32">
        <v>22.708222222222226</v>
      </c>
      <c r="Q177" s="32">
        <v>17.175000000000001</v>
      </c>
      <c r="R177" s="32">
        <v>5.5332222222222232</v>
      </c>
      <c r="S177" s="32">
        <v>116.9921111111111</v>
      </c>
      <c r="T177" s="32">
        <v>110.16988888888888</v>
      </c>
      <c r="U177" s="32">
        <v>6.8222222222222264</v>
      </c>
      <c r="V177" s="32">
        <v>0</v>
      </c>
      <c r="W177" s="32">
        <v>0</v>
      </c>
      <c r="X177" s="32">
        <v>0</v>
      </c>
      <c r="Y177" s="32">
        <v>0</v>
      </c>
      <c r="Z177" s="32">
        <v>0</v>
      </c>
      <c r="AA177" s="32">
        <v>0</v>
      </c>
      <c r="AB177" s="32">
        <v>0</v>
      </c>
      <c r="AC177" s="32">
        <v>0</v>
      </c>
      <c r="AD177" s="32">
        <v>0</v>
      </c>
      <c r="AE177" s="32">
        <v>0</v>
      </c>
      <c r="AF177" t="s">
        <v>246</v>
      </c>
      <c r="AG177">
        <v>5</v>
      </c>
      <c r="AH177"/>
    </row>
    <row r="178" spans="1:34" x14ac:dyDescent="0.25">
      <c r="A178" t="s">
        <v>1812</v>
      </c>
      <c r="B178" t="s">
        <v>919</v>
      </c>
      <c r="C178" t="s">
        <v>1557</v>
      </c>
      <c r="D178" t="s">
        <v>1758</v>
      </c>
      <c r="E178" s="32">
        <v>104.1</v>
      </c>
      <c r="F178" s="32">
        <v>2.753543601238126</v>
      </c>
      <c r="G178" s="32">
        <v>2.5516757391397165</v>
      </c>
      <c r="H178" s="32">
        <v>0.68060091792080291</v>
      </c>
      <c r="I178" s="32">
        <v>0.57242501867862128</v>
      </c>
      <c r="J178" s="32">
        <v>286.64388888888891</v>
      </c>
      <c r="K178" s="32">
        <v>265.62944444444446</v>
      </c>
      <c r="L178" s="32">
        <v>70.850555555555573</v>
      </c>
      <c r="M178" s="32">
        <v>59.589444444444467</v>
      </c>
      <c r="N178" s="32">
        <v>5.927777777777778</v>
      </c>
      <c r="O178" s="32">
        <v>5.333333333333333</v>
      </c>
      <c r="P178" s="32">
        <v>69.210555555555558</v>
      </c>
      <c r="Q178" s="32">
        <v>59.457222222222228</v>
      </c>
      <c r="R178" s="32">
        <v>9.7533333333333356</v>
      </c>
      <c r="S178" s="32">
        <v>146.58277777777778</v>
      </c>
      <c r="T178" s="32">
        <v>146.58277777777778</v>
      </c>
      <c r="U178" s="32">
        <v>0</v>
      </c>
      <c r="V178" s="32">
        <v>0</v>
      </c>
      <c r="W178" s="32">
        <v>21.809444444444445</v>
      </c>
      <c r="X178" s="32">
        <v>2.7638888888888888</v>
      </c>
      <c r="Y178" s="32">
        <v>4.2333333333333334</v>
      </c>
      <c r="Z178" s="32">
        <v>0</v>
      </c>
      <c r="AA178" s="32">
        <v>2.8061111111111114</v>
      </c>
      <c r="AB178" s="32">
        <v>0</v>
      </c>
      <c r="AC178" s="32">
        <v>12.00611111111111</v>
      </c>
      <c r="AD178" s="32">
        <v>0</v>
      </c>
      <c r="AE178" s="32">
        <v>0</v>
      </c>
      <c r="AF178" t="s">
        <v>230</v>
      </c>
      <c r="AG178">
        <v>5</v>
      </c>
      <c r="AH178"/>
    </row>
    <row r="179" spans="1:34" x14ac:dyDescent="0.25">
      <c r="A179" t="s">
        <v>1812</v>
      </c>
      <c r="B179" t="s">
        <v>938</v>
      </c>
      <c r="C179" t="s">
        <v>1563</v>
      </c>
      <c r="D179" t="s">
        <v>1745</v>
      </c>
      <c r="E179" s="32">
        <v>189.35555555555555</v>
      </c>
      <c r="F179" s="32">
        <v>1.69371259241873</v>
      </c>
      <c r="G179" s="32">
        <v>1.5836316160075108</v>
      </c>
      <c r="H179" s="32">
        <v>0.47503227320737007</v>
      </c>
      <c r="I179" s="32">
        <v>0.39452529045886631</v>
      </c>
      <c r="J179" s="32">
        <v>320.71388888888885</v>
      </c>
      <c r="K179" s="32">
        <v>299.86944444444441</v>
      </c>
      <c r="L179" s="32">
        <v>89.95</v>
      </c>
      <c r="M179" s="32">
        <v>74.705555555555549</v>
      </c>
      <c r="N179" s="32">
        <v>11.222222222222221</v>
      </c>
      <c r="O179" s="32">
        <v>4.0222222222222221</v>
      </c>
      <c r="P179" s="32">
        <v>57.519444444444446</v>
      </c>
      <c r="Q179" s="32">
        <v>51.919444444444444</v>
      </c>
      <c r="R179" s="32">
        <v>5.6</v>
      </c>
      <c r="S179" s="32">
        <v>173.24444444444444</v>
      </c>
      <c r="T179" s="32">
        <v>173.24444444444444</v>
      </c>
      <c r="U179" s="32">
        <v>0</v>
      </c>
      <c r="V179" s="32">
        <v>0</v>
      </c>
      <c r="W179" s="32">
        <v>70.469444444444449</v>
      </c>
      <c r="X179" s="32">
        <v>9.8972222222222221</v>
      </c>
      <c r="Y179" s="32">
        <v>0</v>
      </c>
      <c r="Z179" s="32">
        <v>0</v>
      </c>
      <c r="AA179" s="32">
        <v>4.8361111111111112</v>
      </c>
      <c r="AB179" s="32">
        <v>0</v>
      </c>
      <c r="AC179" s="32">
        <v>55.736111111111114</v>
      </c>
      <c r="AD179" s="32">
        <v>0</v>
      </c>
      <c r="AE179" s="32">
        <v>0</v>
      </c>
      <c r="AF179" t="s">
        <v>249</v>
      </c>
      <c r="AG179">
        <v>5</v>
      </c>
      <c r="AH179"/>
    </row>
    <row r="180" spans="1:34" x14ac:dyDescent="0.25">
      <c r="A180" t="s">
        <v>1812</v>
      </c>
      <c r="B180" t="s">
        <v>822</v>
      </c>
      <c r="C180" t="s">
        <v>1505</v>
      </c>
      <c r="D180" t="s">
        <v>1736</v>
      </c>
      <c r="E180" s="32">
        <v>71.788888888888891</v>
      </c>
      <c r="F180" s="32">
        <v>3.8623278130320386</v>
      </c>
      <c r="G180" s="32">
        <v>3.4609580560284785</v>
      </c>
      <c r="H180" s="32">
        <v>0.65013155858226279</v>
      </c>
      <c r="I180" s="32">
        <v>0.27735644637053086</v>
      </c>
      <c r="J180" s="32">
        <v>277.27222222222224</v>
      </c>
      <c r="K180" s="32">
        <v>248.45833333333334</v>
      </c>
      <c r="L180" s="32">
        <v>46.672222222222224</v>
      </c>
      <c r="M180" s="32">
        <v>19.911111111111111</v>
      </c>
      <c r="N180" s="32">
        <v>20.927777777777777</v>
      </c>
      <c r="O180" s="32">
        <v>5.833333333333333</v>
      </c>
      <c r="P180" s="32">
        <v>56.402777777777779</v>
      </c>
      <c r="Q180" s="32">
        <v>54.35</v>
      </c>
      <c r="R180" s="32">
        <v>2.0527777777777776</v>
      </c>
      <c r="S180" s="32">
        <v>174.19722222222222</v>
      </c>
      <c r="T180" s="32">
        <v>174.19722222222222</v>
      </c>
      <c r="U180" s="32">
        <v>0</v>
      </c>
      <c r="V180" s="32">
        <v>0</v>
      </c>
      <c r="W180" s="32">
        <v>1.3333333333333333</v>
      </c>
      <c r="X180" s="32">
        <v>0</v>
      </c>
      <c r="Y180" s="32">
        <v>0</v>
      </c>
      <c r="Z180" s="32">
        <v>1.3333333333333333</v>
      </c>
      <c r="AA180" s="32">
        <v>0</v>
      </c>
      <c r="AB180" s="32">
        <v>0</v>
      </c>
      <c r="AC180" s="32">
        <v>0</v>
      </c>
      <c r="AD180" s="32">
        <v>0</v>
      </c>
      <c r="AE180" s="32">
        <v>0</v>
      </c>
      <c r="AF180" t="s">
        <v>133</v>
      </c>
      <c r="AG180">
        <v>5</v>
      </c>
      <c r="AH180"/>
    </row>
    <row r="181" spans="1:34" x14ac:dyDescent="0.25">
      <c r="A181" t="s">
        <v>1812</v>
      </c>
      <c r="B181" t="s">
        <v>703</v>
      </c>
      <c r="C181" t="s">
        <v>1433</v>
      </c>
      <c r="D181" t="s">
        <v>1756</v>
      </c>
      <c r="E181" s="32">
        <v>87.488888888888894</v>
      </c>
      <c r="F181" s="32">
        <v>2.8521844043688085</v>
      </c>
      <c r="G181" s="32">
        <v>2.654064008128016</v>
      </c>
      <c r="H181" s="32">
        <v>0.33832867665735333</v>
      </c>
      <c r="I181" s="32">
        <v>0.20523241046482091</v>
      </c>
      <c r="J181" s="32">
        <v>249.53444444444443</v>
      </c>
      <c r="K181" s="32">
        <v>232.20111111111109</v>
      </c>
      <c r="L181" s="32">
        <v>29.6</v>
      </c>
      <c r="M181" s="32">
        <v>17.955555555555556</v>
      </c>
      <c r="N181" s="32">
        <v>6.572222222222222</v>
      </c>
      <c r="O181" s="32">
        <v>5.072222222222222</v>
      </c>
      <c r="P181" s="32">
        <v>65.180555555555557</v>
      </c>
      <c r="Q181" s="32">
        <v>59.491666666666667</v>
      </c>
      <c r="R181" s="32">
        <v>5.6888888888888891</v>
      </c>
      <c r="S181" s="32">
        <v>154.75388888888889</v>
      </c>
      <c r="T181" s="32">
        <v>109.58722222222222</v>
      </c>
      <c r="U181" s="32">
        <v>45.166666666666664</v>
      </c>
      <c r="V181" s="32">
        <v>0</v>
      </c>
      <c r="W181" s="32">
        <v>0.16666666666666666</v>
      </c>
      <c r="X181" s="32">
        <v>0.16666666666666666</v>
      </c>
      <c r="Y181" s="32">
        <v>0</v>
      </c>
      <c r="Z181" s="32">
        <v>0</v>
      </c>
      <c r="AA181" s="32">
        <v>0</v>
      </c>
      <c r="AB181" s="32">
        <v>0</v>
      </c>
      <c r="AC181" s="32">
        <v>0</v>
      </c>
      <c r="AD181" s="32">
        <v>0</v>
      </c>
      <c r="AE181" s="32">
        <v>0</v>
      </c>
      <c r="AF181" t="s">
        <v>14</v>
      </c>
      <c r="AG181">
        <v>5</v>
      </c>
      <c r="AH181"/>
    </row>
    <row r="182" spans="1:34" x14ac:dyDescent="0.25">
      <c r="A182" t="s">
        <v>1812</v>
      </c>
      <c r="B182" t="s">
        <v>1142</v>
      </c>
      <c r="C182" t="s">
        <v>1636</v>
      </c>
      <c r="D182" t="s">
        <v>1745</v>
      </c>
      <c r="E182" s="32">
        <v>55.866666666666667</v>
      </c>
      <c r="F182" s="32">
        <v>3.895535003977725</v>
      </c>
      <c r="G182" s="32">
        <v>3.600586714399364</v>
      </c>
      <c r="H182" s="32">
        <v>0.94122911694510747</v>
      </c>
      <c r="I182" s="32">
        <v>0.74492840095465396</v>
      </c>
      <c r="J182" s="32">
        <v>217.63055555555556</v>
      </c>
      <c r="K182" s="32">
        <v>201.1527777777778</v>
      </c>
      <c r="L182" s="32">
        <v>52.583333333333336</v>
      </c>
      <c r="M182" s="32">
        <v>41.616666666666667</v>
      </c>
      <c r="N182" s="32">
        <v>5.5444444444444443</v>
      </c>
      <c r="O182" s="32">
        <v>5.4222222222222225</v>
      </c>
      <c r="P182" s="32">
        <v>39.280555555555559</v>
      </c>
      <c r="Q182" s="32">
        <v>33.769444444444446</v>
      </c>
      <c r="R182" s="32">
        <v>5.5111111111111111</v>
      </c>
      <c r="S182" s="32">
        <v>125.76666666666668</v>
      </c>
      <c r="T182" s="32">
        <v>106.04166666666667</v>
      </c>
      <c r="U182" s="32">
        <v>19.725000000000001</v>
      </c>
      <c r="V182" s="32">
        <v>0</v>
      </c>
      <c r="W182" s="32">
        <v>0.16666666666666666</v>
      </c>
      <c r="X182" s="32">
        <v>0.16666666666666666</v>
      </c>
      <c r="Y182" s="32">
        <v>0</v>
      </c>
      <c r="Z182" s="32">
        <v>0</v>
      </c>
      <c r="AA182" s="32">
        <v>0</v>
      </c>
      <c r="AB182" s="32">
        <v>0</v>
      </c>
      <c r="AC182" s="32">
        <v>0</v>
      </c>
      <c r="AD182" s="32">
        <v>0</v>
      </c>
      <c r="AE182" s="32">
        <v>0</v>
      </c>
      <c r="AF182" t="s">
        <v>453</v>
      </c>
      <c r="AG182">
        <v>5</v>
      </c>
      <c r="AH182"/>
    </row>
    <row r="183" spans="1:34" x14ac:dyDescent="0.25">
      <c r="A183" t="s">
        <v>1812</v>
      </c>
      <c r="B183" t="s">
        <v>883</v>
      </c>
      <c r="C183" t="s">
        <v>1540</v>
      </c>
      <c r="D183" t="s">
        <v>1756</v>
      </c>
      <c r="E183" s="32">
        <v>90.088888888888889</v>
      </c>
      <c r="F183" s="32">
        <v>2.6557807104094722</v>
      </c>
      <c r="G183" s="32">
        <v>2.4796891958559448</v>
      </c>
      <c r="H183" s="32">
        <v>0.47428465712876178</v>
      </c>
      <c r="I183" s="32">
        <v>0.29819314257523433</v>
      </c>
      <c r="J183" s="32">
        <v>239.25633333333334</v>
      </c>
      <c r="K183" s="32">
        <v>223.39244444444444</v>
      </c>
      <c r="L183" s="32">
        <v>42.727777777777781</v>
      </c>
      <c r="M183" s="32">
        <v>26.863888888888887</v>
      </c>
      <c r="N183" s="32">
        <v>10.619444444444444</v>
      </c>
      <c r="O183" s="32">
        <v>5.2444444444444445</v>
      </c>
      <c r="P183" s="32">
        <v>74.461111111111109</v>
      </c>
      <c r="Q183" s="32">
        <v>74.461111111111109</v>
      </c>
      <c r="R183" s="32">
        <v>0</v>
      </c>
      <c r="S183" s="32">
        <v>122.06744444444445</v>
      </c>
      <c r="T183" s="32">
        <v>84.592444444444453</v>
      </c>
      <c r="U183" s="32">
        <v>37.475000000000001</v>
      </c>
      <c r="V183" s="32">
        <v>0</v>
      </c>
      <c r="W183" s="32">
        <v>1.7924444444444445</v>
      </c>
      <c r="X183" s="32">
        <v>0.16666666666666666</v>
      </c>
      <c r="Y183" s="32">
        <v>0</v>
      </c>
      <c r="Z183" s="32">
        <v>0</v>
      </c>
      <c r="AA183" s="32">
        <v>0</v>
      </c>
      <c r="AB183" s="32">
        <v>0</v>
      </c>
      <c r="AC183" s="32">
        <v>1.6257777777777778</v>
      </c>
      <c r="AD183" s="32">
        <v>0</v>
      </c>
      <c r="AE183" s="32">
        <v>0</v>
      </c>
      <c r="AF183" t="s">
        <v>194</v>
      </c>
      <c r="AG183">
        <v>5</v>
      </c>
      <c r="AH183"/>
    </row>
    <row r="184" spans="1:34" x14ac:dyDescent="0.25">
      <c r="A184" t="s">
        <v>1812</v>
      </c>
      <c r="B184" t="s">
        <v>1014</v>
      </c>
      <c r="C184" t="s">
        <v>1467</v>
      </c>
      <c r="D184" t="s">
        <v>1745</v>
      </c>
      <c r="E184" s="32">
        <v>107.15555555555555</v>
      </c>
      <c r="F184" s="32">
        <v>2.9698247615097473</v>
      </c>
      <c r="G184" s="32">
        <v>2.8290118208212363</v>
      </c>
      <c r="H184" s="32">
        <v>0.73561281625881381</v>
      </c>
      <c r="I184" s="32">
        <v>0.59479987557030278</v>
      </c>
      <c r="J184" s="32">
        <v>318.23322222222225</v>
      </c>
      <c r="K184" s="32">
        <v>303.14433333333335</v>
      </c>
      <c r="L184" s="32">
        <v>78.825000000000003</v>
      </c>
      <c r="M184" s="32">
        <v>63.736111111111114</v>
      </c>
      <c r="N184" s="32">
        <v>8.6</v>
      </c>
      <c r="O184" s="32">
        <v>6.4888888888888889</v>
      </c>
      <c r="P184" s="32">
        <v>48.50277777777778</v>
      </c>
      <c r="Q184" s="32">
        <v>48.50277777777778</v>
      </c>
      <c r="R184" s="32">
        <v>0</v>
      </c>
      <c r="S184" s="32">
        <v>190.90544444444447</v>
      </c>
      <c r="T184" s="32">
        <v>162.31933333333336</v>
      </c>
      <c r="U184" s="32">
        <v>28.586111111111112</v>
      </c>
      <c r="V184" s="32">
        <v>0</v>
      </c>
      <c r="W184" s="32">
        <v>36.888777777777783</v>
      </c>
      <c r="X184" s="32">
        <v>0.25</v>
      </c>
      <c r="Y184" s="32">
        <v>0</v>
      </c>
      <c r="Z184" s="32">
        <v>0</v>
      </c>
      <c r="AA184" s="32">
        <v>0</v>
      </c>
      <c r="AB184" s="32">
        <v>0</v>
      </c>
      <c r="AC184" s="32">
        <v>36.638777777777783</v>
      </c>
      <c r="AD184" s="32">
        <v>0</v>
      </c>
      <c r="AE184" s="32">
        <v>0</v>
      </c>
      <c r="AF184" t="s">
        <v>325</v>
      </c>
      <c r="AG184">
        <v>5</v>
      </c>
      <c r="AH184"/>
    </row>
    <row r="185" spans="1:34" x14ac:dyDescent="0.25">
      <c r="A185" t="s">
        <v>1812</v>
      </c>
      <c r="B185" t="s">
        <v>1177</v>
      </c>
      <c r="C185" t="s">
        <v>1448</v>
      </c>
      <c r="D185" t="s">
        <v>1745</v>
      </c>
      <c r="E185" s="32">
        <v>132.35555555555555</v>
      </c>
      <c r="F185" s="32">
        <v>2.8007051712558764</v>
      </c>
      <c r="G185" s="32">
        <v>2.6725151108126259</v>
      </c>
      <c r="H185" s="32">
        <v>0.81948875083948958</v>
      </c>
      <c r="I185" s="32">
        <v>0.7154759905977166</v>
      </c>
      <c r="J185" s="32">
        <v>370.68888888888887</v>
      </c>
      <c r="K185" s="32">
        <v>353.72222222222223</v>
      </c>
      <c r="L185" s="32">
        <v>108.46388888888889</v>
      </c>
      <c r="M185" s="32">
        <v>94.697222222222223</v>
      </c>
      <c r="N185" s="32">
        <v>8.2555555555555564</v>
      </c>
      <c r="O185" s="32">
        <v>5.5111111111111111</v>
      </c>
      <c r="P185" s="32">
        <v>62.6</v>
      </c>
      <c r="Q185" s="32">
        <v>59.4</v>
      </c>
      <c r="R185" s="32">
        <v>3.2</v>
      </c>
      <c r="S185" s="32">
        <v>199.625</v>
      </c>
      <c r="T185" s="32">
        <v>178.56944444444446</v>
      </c>
      <c r="U185" s="32">
        <v>21.055555555555557</v>
      </c>
      <c r="V185" s="32">
        <v>0</v>
      </c>
      <c r="W185" s="32">
        <v>29.380555555555553</v>
      </c>
      <c r="X185" s="32">
        <v>0.33333333333333331</v>
      </c>
      <c r="Y185" s="32">
        <v>0</v>
      </c>
      <c r="Z185" s="32">
        <v>0</v>
      </c>
      <c r="AA185" s="32">
        <v>0</v>
      </c>
      <c r="AB185" s="32">
        <v>0</v>
      </c>
      <c r="AC185" s="32">
        <v>29.047222222222221</v>
      </c>
      <c r="AD185" s="32">
        <v>0</v>
      </c>
      <c r="AE185" s="32">
        <v>0</v>
      </c>
      <c r="AF185" t="s">
        <v>489</v>
      </c>
      <c r="AG185">
        <v>5</v>
      </c>
      <c r="AH185"/>
    </row>
    <row r="186" spans="1:34" x14ac:dyDescent="0.25">
      <c r="A186" t="s">
        <v>1812</v>
      </c>
      <c r="B186" t="s">
        <v>849</v>
      </c>
      <c r="C186" t="s">
        <v>1524</v>
      </c>
      <c r="D186" t="s">
        <v>1745</v>
      </c>
      <c r="E186" s="32">
        <v>96.022222222222226</v>
      </c>
      <c r="F186" s="32">
        <v>2.6044318444804442</v>
      </c>
      <c r="G186" s="32">
        <v>2.4679183059476975</v>
      </c>
      <c r="H186" s="32">
        <v>0.47462971534367043</v>
      </c>
      <c r="I186" s="32">
        <v>0.39643601018282809</v>
      </c>
      <c r="J186" s="32">
        <v>250.08333333333334</v>
      </c>
      <c r="K186" s="32">
        <v>236.97500000000002</v>
      </c>
      <c r="L186" s="32">
        <v>45.575000000000003</v>
      </c>
      <c r="M186" s="32">
        <v>38.06666666666667</v>
      </c>
      <c r="N186" s="32">
        <v>1.9972222222222222</v>
      </c>
      <c r="O186" s="32">
        <v>5.5111111111111111</v>
      </c>
      <c r="P186" s="32">
        <v>55.972222222222221</v>
      </c>
      <c r="Q186" s="32">
        <v>50.37222222222222</v>
      </c>
      <c r="R186" s="32">
        <v>5.6</v>
      </c>
      <c r="S186" s="32">
        <v>148.53611111111113</v>
      </c>
      <c r="T186" s="32">
        <v>115.52500000000001</v>
      </c>
      <c r="U186" s="32">
        <v>33.011111111111113</v>
      </c>
      <c r="V186" s="32">
        <v>0</v>
      </c>
      <c r="W186" s="32">
        <v>0.52222222222222225</v>
      </c>
      <c r="X186" s="32">
        <v>0.16666666666666666</v>
      </c>
      <c r="Y186" s="32">
        <v>0</v>
      </c>
      <c r="Z186" s="32">
        <v>0</v>
      </c>
      <c r="AA186" s="32">
        <v>0</v>
      </c>
      <c r="AB186" s="32">
        <v>0</v>
      </c>
      <c r="AC186" s="32">
        <v>0.35555555555555557</v>
      </c>
      <c r="AD186" s="32">
        <v>0</v>
      </c>
      <c r="AE186" s="32">
        <v>0</v>
      </c>
      <c r="AF186" t="s">
        <v>160</v>
      </c>
      <c r="AG186">
        <v>5</v>
      </c>
      <c r="AH186"/>
    </row>
    <row r="187" spans="1:34" x14ac:dyDescent="0.25">
      <c r="A187" t="s">
        <v>1812</v>
      </c>
      <c r="B187" t="s">
        <v>757</v>
      </c>
      <c r="C187" t="s">
        <v>1406</v>
      </c>
      <c r="D187" t="s">
        <v>1766</v>
      </c>
      <c r="E187" s="32">
        <v>83.844444444444449</v>
      </c>
      <c r="F187" s="32">
        <v>2.514941690962099</v>
      </c>
      <c r="G187" s="32">
        <v>2.3201364961569042</v>
      </c>
      <c r="H187" s="32">
        <v>0.39878743705274317</v>
      </c>
      <c r="I187" s="32">
        <v>0.33017492711370261</v>
      </c>
      <c r="J187" s="32">
        <v>210.86388888888888</v>
      </c>
      <c r="K187" s="32">
        <v>194.53055555555557</v>
      </c>
      <c r="L187" s="32">
        <v>33.43611111111111</v>
      </c>
      <c r="M187" s="32">
        <v>27.683333333333334</v>
      </c>
      <c r="N187" s="32">
        <v>0.53333333333333333</v>
      </c>
      <c r="O187" s="32">
        <v>5.2194444444444441</v>
      </c>
      <c r="P187" s="32">
        <v>48.06388888888889</v>
      </c>
      <c r="Q187" s="32">
        <v>37.483333333333334</v>
      </c>
      <c r="R187" s="32">
        <v>10.580555555555556</v>
      </c>
      <c r="S187" s="32">
        <v>129.36388888888888</v>
      </c>
      <c r="T187" s="32">
        <v>125.40277777777777</v>
      </c>
      <c r="U187" s="32">
        <v>3.9611111111111112</v>
      </c>
      <c r="V187" s="32">
        <v>0</v>
      </c>
      <c r="W187" s="32">
        <v>0.16666666666666666</v>
      </c>
      <c r="X187" s="32">
        <v>0.16666666666666666</v>
      </c>
      <c r="Y187" s="32">
        <v>0</v>
      </c>
      <c r="Z187" s="32">
        <v>0</v>
      </c>
      <c r="AA187" s="32">
        <v>0</v>
      </c>
      <c r="AB187" s="32">
        <v>0</v>
      </c>
      <c r="AC187" s="32">
        <v>0</v>
      </c>
      <c r="AD187" s="32">
        <v>0</v>
      </c>
      <c r="AE187" s="32">
        <v>0</v>
      </c>
      <c r="AF187" t="s">
        <v>68</v>
      </c>
      <c r="AG187">
        <v>5</v>
      </c>
      <c r="AH187"/>
    </row>
    <row r="188" spans="1:34" x14ac:dyDescent="0.25">
      <c r="A188" t="s">
        <v>1812</v>
      </c>
      <c r="B188" t="s">
        <v>1087</v>
      </c>
      <c r="C188" t="s">
        <v>1593</v>
      </c>
      <c r="D188" t="s">
        <v>1745</v>
      </c>
      <c r="E188" s="32">
        <v>263.73333333333335</v>
      </c>
      <c r="F188" s="32">
        <v>1.615173154701719</v>
      </c>
      <c r="G188" s="32">
        <v>1.3464568587799124</v>
      </c>
      <c r="H188" s="32">
        <v>0.13959807886754297</v>
      </c>
      <c r="I188" s="32">
        <v>6.827182339063026E-2</v>
      </c>
      <c r="J188" s="32">
        <v>425.97500000000002</v>
      </c>
      <c r="K188" s="32">
        <v>355.10555555555555</v>
      </c>
      <c r="L188" s="32">
        <v>36.81666666666667</v>
      </c>
      <c r="M188" s="32">
        <v>18.005555555555556</v>
      </c>
      <c r="N188" s="32">
        <v>5.2277777777777779</v>
      </c>
      <c r="O188" s="32">
        <v>13.583333333333334</v>
      </c>
      <c r="P188" s="32">
        <v>197.38333333333333</v>
      </c>
      <c r="Q188" s="32">
        <v>145.32499999999999</v>
      </c>
      <c r="R188" s="32">
        <v>52.05833333333333</v>
      </c>
      <c r="S188" s="32">
        <v>191.77500000000001</v>
      </c>
      <c r="T188" s="32">
        <v>191.77500000000001</v>
      </c>
      <c r="U188" s="32">
        <v>0</v>
      </c>
      <c r="V188" s="32">
        <v>0</v>
      </c>
      <c r="W188" s="32">
        <v>0</v>
      </c>
      <c r="X188" s="32">
        <v>0</v>
      </c>
      <c r="Y188" s="32">
        <v>0</v>
      </c>
      <c r="Z188" s="32">
        <v>0</v>
      </c>
      <c r="AA188" s="32">
        <v>0</v>
      </c>
      <c r="AB188" s="32">
        <v>0</v>
      </c>
      <c r="AC188" s="32">
        <v>0</v>
      </c>
      <c r="AD188" s="32">
        <v>0</v>
      </c>
      <c r="AE188" s="32">
        <v>0</v>
      </c>
      <c r="AF188" t="s">
        <v>398</v>
      </c>
      <c r="AG188">
        <v>5</v>
      </c>
      <c r="AH188"/>
    </row>
    <row r="189" spans="1:34" x14ac:dyDescent="0.25">
      <c r="A189" t="s">
        <v>1812</v>
      </c>
      <c r="B189" t="s">
        <v>825</v>
      </c>
      <c r="C189" t="s">
        <v>1507</v>
      </c>
      <c r="D189" t="s">
        <v>1738</v>
      </c>
      <c r="E189" s="32">
        <v>90.777777777777771</v>
      </c>
      <c r="F189" s="32">
        <v>2.0024173806609551</v>
      </c>
      <c r="G189" s="32">
        <v>1.9154528763769889</v>
      </c>
      <c r="H189" s="32">
        <v>0.71499388004895981</v>
      </c>
      <c r="I189" s="32">
        <v>0.62802937576499396</v>
      </c>
      <c r="J189" s="32">
        <v>181.77500000000001</v>
      </c>
      <c r="K189" s="32">
        <v>173.88055555555553</v>
      </c>
      <c r="L189" s="32">
        <v>64.905555555555566</v>
      </c>
      <c r="M189" s="32">
        <v>57.011111111111113</v>
      </c>
      <c r="N189" s="32">
        <v>2.2277777777777779</v>
      </c>
      <c r="O189" s="32">
        <v>5.666666666666667</v>
      </c>
      <c r="P189" s="32">
        <v>7.1277777777777782</v>
      </c>
      <c r="Q189" s="32">
        <v>7.1277777777777782</v>
      </c>
      <c r="R189" s="32">
        <v>0</v>
      </c>
      <c r="S189" s="32">
        <v>109.74166666666666</v>
      </c>
      <c r="T189" s="32">
        <v>109.74166666666666</v>
      </c>
      <c r="U189" s="32">
        <v>0</v>
      </c>
      <c r="V189" s="32">
        <v>0</v>
      </c>
      <c r="W189" s="32">
        <v>4.5277777777777777</v>
      </c>
      <c r="X189" s="32">
        <v>4.5277777777777777</v>
      </c>
      <c r="Y189" s="32">
        <v>0</v>
      </c>
      <c r="Z189" s="32">
        <v>0</v>
      </c>
      <c r="AA189" s="32">
        <v>0</v>
      </c>
      <c r="AB189" s="32">
        <v>0</v>
      </c>
      <c r="AC189" s="32">
        <v>0</v>
      </c>
      <c r="AD189" s="32">
        <v>0</v>
      </c>
      <c r="AE189" s="32">
        <v>0</v>
      </c>
      <c r="AF189" t="s">
        <v>136</v>
      </c>
      <c r="AG189">
        <v>5</v>
      </c>
      <c r="AH189"/>
    </row>
    <row r="190" spans="1:34" x14ac:dyDescent="0.25">
      <c r="A190" t="s">
        <v>1812</v>
      </c>
      <c r="B190" t="s">
        <v>869</v>
      </c>
      <c r="C190" t="s">
        <v>1444</v>
      </c>
      <c r="D190" t="s">
        <v>1745</v>
      </c>
      <c r="E190" s="32">
        <v>241.6888888888889</v>
      </c>
      <c r="F190" s="32">
        <v>2.2456095991173228</v>
      </c>
      <c r="G190" s="32">
        <v>2.0897043949981611</v>
      </c>
      <c r="H190" s="32">
        <v>0.47614012504597281</v>
      </c>
      <c r="I190" s="32">
        <v>0.3223726553880103</v>
      </c>
      <c r="J190" s="32">
        <v>542.73888888888894</v>
      </c>
      <c r="K190" s="32">
        <v>505.05833333333334</v>
      </c>
      <c r="L190" s="32">
        <v>115.07777777777778</v>
      </c>
      <c r="M190" s="32">
        <v>77.913888888888891</v>
      </c>
      <c r="N190" s="32">
        <v>31.741666666666667</v>
      </c>
      <c r="O190" s="32">
        <v>5.4222222222222225</v>
      </c>
      <c r="P190" s="32">
        <v>121.01944444444445</v>
      </c>
      <c r="Q190" s="32">
        <v>120.50277777777778</v>
      </c>
      <c r="R190" s="32">
        <v>0.51666666666666672</v>
      </c>
      <c r="S190" s="32">
        <v>306.64166666666665</v>
      </c>
      <c r="T190" s="32">
        <v>306.64166666666665</v>
      </c>
      <c r="U190" s="32">
        <v>0</v>
      </c>
      <c r="V190" s="32">
        <v>0</v>
      </c>
      <c r="W190" s="32">
        <v>0</v>
      </c>
      <c r="X190" s="32">
        <v>0</v>
      </c>
      <c r="Y190" s="32">
        <v>0</v>
      </c>
      <c r="Z190" s="32">
        <v>0</v>
      </c>
      <c r="AA190" s="32">
        <v>0</v>
      </c>
      <c r="AB190" s="32">
        <v>0</v>
      </c>
      <c r="AC190" s="32">
        <v>0</v>
      </c>
      <c r="AD190" s="32">
        <v>0</v>
      </c>
      <c r="AE190" s="32">
        <v>0</v>
      </c>
      <c r="AF190" t="s">
        <v>180</v>
      </c>
      <c r="AG190">
        <v>5</v>
      </c>
      <c r="AH190"/>
    </row>
    <row r="191" spans="1:34" x14ac:dyDescent="0.25">
      <c r="A191" t="s">
        <v>1812</v>
      </c>
      <c r="B191" t="s">
        <v>795</v>
      </c>
      <c r="C191" t="s">
        <v>1485</v>
      </c>
      <c r="D191" t="s">
        <v>1770</v>
      </c>
      <c r="E191" s="32">
        <v>32.6</v>
      </c>
      <c r="F191" s="32">
        <v>5.5792058623040219</v>
      </c>
      <c r="G191" s="32">
        <v>4.8338377641445129</v>
      </c>
      <c r="H191" s="32">
        <v>1.7644376278118612</v>
      </c>
      <c r="I191" s="32">
        <v>1.019069529652352</v>
      </c>
      <c r="J191" s="32">
        <v>181.88211111111113</v>
      </c>
      <c r="K191" s="32">
        <v>157.58311111111112</v>
      </c>
      <c r="L191" s="32">
        <v>57.520666666666678</v>
      </c>
      <c r="M191" s="32">
        <v>33.221666666666678</v>
      </c>
      <c r="N191" s="32">
        <v>19.143444444444444</v>
      </c>
      <c r="O191" s="32">
        <v>5.1555555555555559</v>
      </c>
      <c r="P191" s="32">
        <v>30.678111111111107</v>
      </c>
      <c r="Q191" s="32">
        <v>30.678111111111107</v>
      </c>
      <c r="R191" s="32">
        <v>0</v>
      </c>
      <c r="S191" s="32">
        <v>93.683333333333337</v>
      </c>
      <c r="T191" s="32">
        <v>93.683333333333337</v>
      </c>
      <c r="U191" s="32">
        <v>0</v>
      </c>
      <c r="V191" s="32">
        <v>0</v>
      </c>
      <c r="W191" s="32">
        <v>0</v>
      </c>
      <c r="X191" s="32">
        <v>0</v>
      </c>
      <c r="Y191" s="32">
        <v>0</v>
      </c>
      <c r="Z191" s="32">
        <v>0</v>
      </c>
      <c r="AA191" s="32">
        <v>0</v>
      </c>
      <c r="AB191" s="32">
        <v>0</v>
      </c>
      <c r="AC191" s="32">
        <v>0</v>
      </c>
      <c r="AD191" s="32">
        <v>0</v>
      </c>
      <c r="AE191" s="32">
        <v>0</v>
      </c>
      <c r="AF191" t="s">
        <v>106</v>
      </c>
      <c r="AG191">
        <v>5</v>
      </c>
      <c r="AH191"/>
    </row>
    <row r="192" spans="1:34" x14ac:dyDescent="0.25">
      <c r="A192" t="s">
        <v>1812</v>
      </c>
      <c r="B192" t="s">
        <v>1207</v>
      </c>
      <c r="C192" t="s">
        <v>1655</v>
      </c>
      <c r="D192" t="s">
        <v>1774</v>
      </c>
      <c r="E192" s="32">
        <v>25.466666666666665</v>
      </c>
      <c r="F192" s="32">
        <v>7.6336605584642241</v>
      </c>
      <c r="G192" s="32">
        <v>6.3219895287958119</v>
      </c>
      <c r="H192" s="32">
        <v>1.9869546247818508</v>
      </c>
      <c r="I192" s="32">
        <v>0.8474040139616057</v>
      </c>
      <c r="J192" s="32">
        <v>194.4038888888889</v>
      </c>
      <c r="K192" s="32">
        <v>161</v>
      </c>
      <c r="L192" s="32">
        <v>50.60111111111113</v>
      </c>
      <c r="M192" s="32">
        <v>21.580555555555556</v>
      </c>
      <c r="N192" s="32">
        <v>23.348333333333347</v>
      </c>
      <c r="O192" s="32">
        <v>5.6722222222222225</v>
      </c>
      <c r="P192" s="32">
        <v>47.427777777777777</v>
      </c>
      <c r="Q192" s="32">
        <v>43.044444444444444</v>
      </c>
      <c r="R192" s="32">
        <v>4.3833333333333337</v>
      </c>
      <c r="S192" s="32">
        <v>96.375</v>
      </c>
      <c r="T192" s="32">
        <v>96.375</v>
      </c>
      <c r="U192" s="32">
        <v>0</v>
      </c>
      <c r="V192" s="32">
        <v>0</v>
      </c>
      <c r="W192" s="32">
        <v>0</v>
      </c>
      <c r="X192" s="32">
        <v>0</v>
      </c>
      <c r="Y192" s="32">
        <v>0</v>
      </c>
      <c r="Z192" s="32">
        <v>0</v>
      </c>
      <c r="AA192" s="32">
        <v>0</v>
      </c>
      <c r="AB192" s="32">
        <v>0</v>
      </c>
      <c r="AC192" s="32">
        <v>0</v>
      </c>
      <c r="AD192" s="32">
        <v>0</v>
      </c>
      <c r="AE192" s="32">
        <v>0</v>
      </c>
      <c r="AF192" t="s">
        <v>519</v>
      </c>
      <c r="AG192">
        <v>5</v>
      </c>
      <c r="AH192"/>
    </row>
    <row r="193" spans="1:34" x14ac:dyDescent="0.25">
      <c r="A193" t="s">
        <v>1812</v>
      </c>
      <c r="B193" t="s">
        <v>828</v>
      </c>
      <c r="C193" t="s">
        <v>1379</v>
      </c>
      <c r="D193" t="s">
        <v>1711</v>
      </c>
      <c r="E193" s="32">
        <v>53.544444444444444</v>
      </c>
      <c r="F193" s="32">
        <v>3.3271072836688109</v>
      </c>
      <c r="G193" s="32">
        <v>3.0722079269557998</v>
      </c>
      <c r="H193" s="32">
        <v>0.20865324756173481</v>
      </c>
      <c r="I193" s="32">
        <v>9.4988586843743519E-2</v>
      </c>
      <c r="J193" s="32">
        <v>178.14811111111112</v>
      </c>
      <c r="K193" s="32">
        <v>164.49966666666666</v>
      </c>
      <c r="L193" s="32">
        <v>11.172222222222222</v>
      </c>
      <c r="M193" s="32">
        <v>5.0861111111111112</v>
      </c>
      <c r="N193" s="32">
        <v>5.0750000000000002</v>
      </c>
      <c r="O193" s="32">
        <v>1.0111111111111111</v>
      </c>
      <c r="P193" s="32">
        <v>55.902000000000008</v>
      </c>
      <c r="Q193" s="32">
        <v>48.339666666666673</v>
      </c>
      <c r="R193" s="32">
        <v>7.5623333333333349</v>
      </c>
      <c r="S193" s="32">
        <v>111.07388888888889</v>
      </c>
      <c r="T193" s="32">
        <v>111.07388888888889</v>
      </c>
      <c r="U193" s="32">
        <v>0</v>
      </c>
      <c r="V193" s="32">
        <v>0</v>
      </c>
      <c r="W193" s="32">
        <v>16.610111111111109</v>
      </c>
      <c r="X193" s="32">
        <v>0</v>
      </c>
      <c r="Y193" s="32">
        <v>0</v>
      </c>
      <c r="Z193" s="32">
        <v>0</v>
      </c>
      <c r="AA193" s="32">
        <v>10.651777777777776</v>
      </c>
      <c r="AB193" s="32">
        <v>0</v>
      </c>
      <c r="AC193" s="32">
        <v>5.958333333333333</v>
      </c>
      <c r="AD193" s="32">
        <v>0</v>
      </c>
      <c r="AE193" s="32">
        <v>0</v>
      </c>
      <c r="AF193" t="s">
        <v>139</v>
      </c>
      <c r="AG193">
        <v>5</v>
      </c>
      <c r="AH193"/>
    </row>
    <row r="194" spans="1:34" x14ac:dyDescent="0.25">
      <c r="A194" t="s">
        <v>1812</v>
      </c>
      <c r="B194" t="s">
        <v>724</v>
      </c>
      <c r="C194" t="s">
        <v>1395</v>
      </c>
      <c r="D194" t="s">
        <v>1762</v>
      </c>
      <c r="E194" s="32">
        <v>54.366666666666667</v>
      </c>
      <c r="F194" s="32">
        <v>3.6385142039648479</v>
      </c>
      <c r="G194" s="32">
        <v>3.4923870835888002</v>
      </c>
      <c r="H194" s="32">
        <v>0.85601880237073358</v>
      </c>
      <c r="I194" s="32">
        <v>0.70989168199468622</v>
      </c>
      <c r="J194" s="32">
        <v>197.8138888888889</v>
      </c>
      <c r="K194" s="32">
        <v>189.86944444444444</v>
      </c>
      <c r="L194" s="32">
        <v>46.538888888888884</v>
      </c>
      <c r="M194" s="32">
        <v>38.594444444444441</v>
      </c>
      <c r="N194" s="32">
        <v>5.4555555555555557</v>
      </c>
      <c r="O194" s="32">
        <v>2.4888888888888889</v>
      </c>
      <c r="P194" s="32">
        <v>21.5</v>
      </c>
      <c r="Q194" s="32">
        <v>21.5</v>
      </c>
      <c r="R194" s="32">
        <v>0</v>
      </c>
      <c r="S194" s="32">
        <v>129.77500000000001</v>
      </c>
      <c r="T194" s="32">
        <v>129.77500000000001</v>
      </c>
      <c r="U194" s="32">
        <v>0</v>
      </c>
      <c r="V194" s="32">
        <v>0</v>
      </c>
      <c r="W194" s="32">
        <v>19.397222222222226</v>
      </c>
      <c r="X194" s="32">
        <v>6.6555555555555559</v>
      </c>
      <c r="Y194" s="32">
        <v>0</v>
      </c>
      <c r="Z194" s="32">
        <v>2.4888888888888889</v>
      </c>
      <c r="AA194" s="32">
        <v>1.0555555555555556</v>
      </c>
      <c r="AB194" s="32">
        <v>0</v>
      </c>
      <c r="AC194" s="32">
        <v>9.1972222222222229</v>
      </c>
      <c r="AD194" s="32">
        <v>0</v>
      </c>
      <c r="AE194" s="32">
        <v>0</v>
      </c>
      <c r="AF194" t="s">
        <v>35</v>
      </c>
      <c r="AG194">
        <v>5</v>
      </c>
      <c r="AH194"/>
    </row>
    <row r="195" spans="1:34" x14ac:dyDescent="0.25">
      <c r="A195" t="s">
        <v>1812</v>
      </c>
      <c r="B195" t="s">
        <v>687</v>
      </c>
      <c r="C195" t="s">
        <v>1444</v>
      </c>
      <c r="D195" t="s">
        <v>1745</v>
      </c>
      <c r="E195" s="32">
        <v>118.8</v>
      </c>
      <c r="F195" s="32">
        <v>2.5783698092031408</v>
      </c>
      <c r="G195" s="32">
        <v>2.4333641975308629</v>
      </c>
      <c r="H195" s="32">
        <v>0.27029928918817819</v>
      </c>
      <c r="I195" s="32">
        <v>0.19940516273849621</v>
      </c>
      <c r="J195" s="32">
        <v>306.31033333333312</v>
      </c>
      <c r="K195" s="32">
        <v>289.08366666666649</v>
      </c>
      <c r="L195" s="32">
        <v>32.111555555555569</v>
      </c>
      <c r="M195" s="32">
        <v>23.689333333333348</v>
      </c>
      <c r="N195" s="32">
        <v>4.9611111111111112</v>
      </c>
      <c r="O195" s="32">
        <v>3.4611111111111112</v>
      </c>
      <c r="P195" s="32">
        <v>107.35122222222213</v>
      </c>
      <c r="Q195" s="32">
        <v>98.546777777777692</v>
      </c>
      <c r="R195" s="32">
        <v>8.8044444444444441</v>
      </c>
      <c r="S195" s="32">
        <v>166.84755555555543</v>
      </c>
      <c r="T195" s="32">
        <v>166.84755555555543</v>
      </c>
      <c r="U195" s="32">
        <v>0</v>
      </c>
      <c r="V195" s="32">
        <v>0</v>
      </c>
      <c r="W195" s="32">
        <v>100.72577777777779</v>
      </c>
      <c r="X195" s="32">
        <v>0.46111111111111114</v>
      </c>
      <c r="Y195" s="32">
        <v>0</v>
      </c>
      <c r="Z195" s="32">
        <v>0</v>
      </c>
      <c r="AA195" s="32">
        <v>7.8361111111111112</v>
      </c>
      <c r="AB195" s="32">
        <v>0</v>
      </c>
      <c r="AC195" s="32">
        <v>92.428555555555576</v>
      </c>
      <c r="AD195" s="32">
        <v>0</v>
      </c>
      <c r="AE195" s="32">
        <v>0</v>
      </c>
      <c r="AF195" t="s">
        <v>632</v>
      </c>
      <c r="AG195">
        <v>5</v>
      </c>
      <c r="AH195"/>
    </row>
    <row r="196" spans="1:34" x14ac:dyDescent="0.25">
      <c r="A196" t="s">
        <v>1812</v>
      </c>
      <c r="B196" t="s">
        <v>887</v>
      </c>
      <c r="C196" t="s">
        <v>1444</v>
      </c>
      <c r="D196" t="s">
        <v>1745</v>
      </c>
      <c r="E196" s="32">
        <v>22.155555555555555</v>
      </c>
      <c r="F196" s="32">
        <v>5.2408074222668013</v>
      </c>
      <c r="G196" s="32">
        <v>4.2772066198595793</v>
      </c>
      <c r="H196" s="32">
        <v>3.0804513540621872</v>
      </c>
      <c r="I196" s="32">
        <v>2.1168505516549647</v>
      </c>
      <c r="J196" s="32">
        <v>116.11300000000001</v>
      </c>
      <c r="K196" s="32">
        <v>94.7638888888889</v>
      </c>
      <c r="L196" s="32">
        <v>68.249111111111119</v>
      </c>
      <c r="M196" s="32">
        <v>46.9</v>
      </c>
      <c r="N196" s="32">
        <v>16.238000000000003</v>
      </c>
      <c r="O196" s="32">
        <v>5.1111111111111107</v>
      </c>
      <c r="P196" s="32">
        <v>4.1333333333333337</v>
      </c>
      <c r="Q196" s="32">
        <v>4.1333333333333337</v>
      </c>
      <c r="R196" s="32">
        <v>0</v>
      </c>
      <c r="S196" s="32">
        <v>43.730555555555554</v>
      </c>
      <c r="T196" s="32">
        <v>43.241666666666667</v>
      </c>
      <c r="U196" s="32">
        <v>0.48888888888888887</v>
      </c>
      <c r="V196" s="32">
        <v>0</v>
      </c>
      <c r="W196" s="32">
        <v>0.17777777777777778</v>
      </c>
      <c r="X196" s="32">
        <v>0</v>
      </c>
      <c r="Y196" s="32">
        <v>0</v>
      </c>
      <c r="Z196" s="32">
        <v>0</v>
      </c>
      <c r="AA196" s="32">
        <v>0</v>
      </c>
      <c r="AB196" s="32">
        <v>0</v>
      </c>
      <c r="AC196" s="32">
        <v>0.17777777777777778</v>
      </c>
      <c r="AD196" s="32">
        <v>0</v>
      </c>
      <c r="AE196" s="32">
        <v>0</v>
      </c>
      <c r="AF196" t="s">
        <v>198</v>
      </c>
      <c r="AG196">
        <v>5</v>
      </c>
      <c r="AH196"/>
    </row>
    <row r="197" spans="1:34" x14ac:dyDescent="0.25">
      <c r="A197" t="s">
        <v>1812</v>
      </c>
      <c r="B197" t="s">
        <v>1313</v>
      </c>
      <c r="C197" t="s">
        <v>1410</v>
      </c>
      <c r="D197" t="s">
        <v>1760</v>
      </c>
      <c r="E197" s="32">
        <v>48.62222222222222</v>
      </c>
      <c r="F197" s="32">
        <v>4.3258866544789765</v>
      </c>
      <c r="G197" s="32">
        <v>4.0521206581352835</v>
      </c>
      <c r="H197" s="32">
        <v>1.0305827239488119</v>
      </c>
      <c r="I197" s="32">
        <v>0.75681672760511887</v>
      </c>
      <c r="J197" s="32">
        <v>210.33422222222222</v>
      </c>
      <c r="K197" s="32">
        <v>197.02311111111112</v>
      </c>
      <c r="L197" s="32">
        <v>50.109222222222229</v>
      </c>
      <c r="M197" s="32">
        <v>36.798111111111112</v>
      </c>
      <c r="N197" s="32">
        <v>8.3777777777777782</v>
      </c>
      <c r="O197" s="32">
        <v>4.9333333333333336</v>
      </c>
      <c r="P197" s="32">
        <v>41.711111111111109</v>
      </c>
      <c r="Q197" s="32">
        <v>41.711111111111109</v>
      </c>
      <c r="R197" s="32">
        <v>0</v>
      </c>
      <c r="S197" s="32">
        <v>118.51388888888889</v>
      </c>
      <c r="T197" s="32">
        <v>118.51388888888889</v>
      </c>
      <c r="U197" s="32">
        <v>0</v>
      </c>
      <c r="V197" s="32">
        <v>0</v>
      </c>
      <c r="W197" s="32">
        <v>0</v>
      </c>
      <c r="X197" s="32">
        <v>0</v>
      </c>
      <c r="Y197" s="32">
        <v>0</v>
      </c>
      <c r="Z197" s="32">
        <v>0</v>
      </c>
      <c r="AA197" s="32">
        <v>0</v>
      </c>
      <c r="AB197" s="32">
        <v>0</v>
      </c>
      <c r="AC197" s="32">
        <v>0</v>
      </c>
      <c r="AD197" s="32">
        <v>0</v>
      </c>
      <c r="AE197" s="32">
        <v>0</v>
      </c>
      <c r="AF197" t="s">
        <v>625</v>
      </c>
      <c r="AG197">
        <v>5</v>
      </c>
      <c r="AH197"/>
    </row>
    <row r="198" spans="1:34" x14ac:dyDescent="0.25">
      <c r="A198" t="s">
        <v>1812</v>
      </c>
      <c r="B198" t="s">
        <v>1004</v>
      </c>
      <c r="C198" t="s">
        <v>1444</v>
      </c>
      <c r="D198" t="s">
        <v>1745</v>
      </c>
      <c r="E198" s="32">
        <v>160.07777777777778</v>
      </c>
      <c r="F198" s="32">
        <v>2.3336746026237245</v>
      </c>
      <c r="G198" s="32">
        <v>2.2367078503505238</v>
      </c>
      <c r="H198" s="32">
        <v>0.6043589921565905</v>
      </c>
      <c r="I198" s="32">
        <v>0.53434094537377663</v>
      </c>
      <c r="J198" s="32">
        <v>373.56944444444446</v>
      </c>
      <c r="K198" s="32">
        <v>358.04722222222222</v>
      </c>
      <c r="L198" s="32">
        <v>96.74444444444444</v>
      </c>
      <c r="M198" s="32">
        <v>85.536111111111111</v>
      </c>
      <c r="N198" s="32">
        <v>5.5194444444444448</v>
      </c>
      <c r="O198" s="32">
        <v>5.6888888888888891</v>
      </c>
      <c r="P198" s="32">
        <v>90.222222222222214</v>
      </c>
      <c r="Q198" s="32">
        <v>85.908333333333331</v>
      </c>
      <c r="R198" s="32">
        <v>4.3138888888888891</v>
      </c>
      <c r="S198" s="32">
        <v>186.60277777777779</v>
      </c>
      <c r="T198" s="32">
        <v>186.60277777777779</v>
      </c>
      <c r="U198" s="32">
        <v>0</v>
      </c>
      <c r="V198" s="32">
        <v>0</v>
      </c>
      <c r="W198" s="32">
        <v>0</v>
      </c>
      <c r="X198" s="32">
        <v>0</v>
      </c>
      <c r="Y198" s="32">
        <v>0</v>
      </c>
      <c r="Z198" s="32">
        <v>0</v>
      </c>
      <c r="AA198" s="32">
        <v>0</v>
      </c>
      <c r="AB198" s="32">
        <v>0</v>
      </c>
      <c r="AC198" s="32">
        <v>0</v>
      </c>
      <c r="AD198" s="32">
        <v>0</v>
      </c>
      <c r="AE198" s="32">
        <v>0</v>
      </c>
      <c r="AF198" t="s">
        <v>315</v>
      </c>
      <c r="AG198">
        <v>5</v>
      </c>
      <c r="AH198"/>
    </row>
    <row r="199" spans="1:34" x14ac:dyDescent="0.25">
      <c r="A199" t="s">
        <v>1812</v>
      </c>
      <c r="B199" t="s">
        <v>739</v>
      </c>
      <c r="C199" t="s">
        <v>1459</v>
      </c>
      <c r="D199" t="s">
        <v>1755</v>
      </c>
      <c r="E199" s="32">
        <v>48.177777777777777</v>
      </c>
      <c r="F199" s="32">
        <v>3.3762361623616242</v>
      </c>
      <c r="G199" s="32">
        <v>3.241134686346864</v>
      </c>
      <c r="H199" s="32">
        <v>0.44002998154981549</v>
      </c>
      <c r="I199" s="32">
        <v>0.32932887453874538</v>
      </c>
      <c r="J199" s="32">
        <v>162.65955555555558</v>
      </c>
      <c r="K199" s="32">
        <v>156.15066666666669</v>
      </c>
      <c r="L199" s="32">
        <v>21.199666666666666</v>
      </c>
      <c r="M199" s="32">
        <v>15.866333333333333</v>
      </c>
      <c r="N199" s="32">
        <v>0</v>
      </c>
      <c r="O199" s="32">
        <v>5.333333333333333</v>
      </c>
      <c r="P199" s="32">
        <v>24.960777777777778</v>
      </c>
      <c r="Q199" s="32">
        <v>23.785222222222224</v>
      </c>
      <c r="R199" s="32">
        <v>1.1755555555555555</v>
      </c>
      <c r="S199" s="32">
        <v>116.49911111111113</v>
      </c>
      <c r="T199" s="32">
        <v>101.53866666666669</v>
      </c>
      <c r="U199" s="32">
        <v>14.960444444444445</v>
      </c>
      <c r="V199" s="32">
        <v>0</v>
      </c>
      <c r="W199" s="32">
        <v>59.297555555555547</v>
      </c>
      <c r="X199" s="32">
        <v>14.294111111111111</v>
      </c>
      <c r="Y199" s="32">
        <v>0</v>
      </c>
      <c r="Z199" s="32">
        <v>0</v>
      </c>
      <c r="AA199" s="32">
        <v>16.776888888888884</v>
      </c>
      <c r="AB199" s="32">
        <v>0</v>
      </c>
      <c r="AC199" s="32">
        <v>28.226555555555553</v>
      </c>
      <c r="AD199" s="32">
        <v>0</v>
      </c>
      <c r="AE199" s="32">
        <v>0</v>
      </c>
      <c r="AF199" t="s">
        <v>50</v>
      </c>
      <c r="AG199">
        <v>5</v>
      </c>
      <c r="AH199"/>
    </row>
    <row r="200" spans="1:34" x14ac:dyDescent="0.25">
      <c r="A200" t="s">
        <v>1812</v>
      </c>
      <c r="B200" t="s">
        <v>1184</v>
      </c>
      <c r="C200" t="s">
        <v>1650</v>
      </c>
      <c r="D200" t="s">
        <v>1716</v>
      </c>
      <c r="E200" s="32">
        <v>65.911111111111111</v>
      </c>
      <c r="F200" s="32">
        <v>2.6209423465947408</v>
      </c>
      <c r="G200" s="32">
        <v>2.4815289952798385</v>
      </c>
      <c r="H200" s="32">
        <v>0.55886378961564398</v>
      </c>
      <c r="I200" s="32">
        <v>0.46960215778826697</v>
      </c>
      <c r="J200" s="32">
        <v>172.74922222222224</v>
      </c>
      <c r="K200" s="32">
        <v>163.56033333333335</v>
      </c>
      <c r="L200" s="32">
        <v>36.835333333333331</v>
      </c>
      <c r="M200" s="32">
        <v>30.951999999999998</v>
      </c>
      <c r="N200" s="32">
        <v>0</v>
      </c>
      <c r="O200" s="32">
        <v>5.8833333333333337</v>
      </c>
      <c r="P200" s="32">
        <v>32.117444444444445</v>
      </c>
      <c r="Q200" s="32">
        <v>28.811888888888891</v>
      </c>
      <c r="R200" s="32">
        <v>3.3055555555555554</v>
      </c>
      <c r="S200" s="32">
        <v>103.79644444444446</v>
      </c>
      <c r="T200" s="32">
        <v>97.324222222222232</v>
      </c>
      <c r="U200" s="32">
        <v>6.4722222222222223</v>
      </c>
      <c r="V200" s="32">
        <v>0</v>
      </c>
      <c r="W200" s="32">
        <v>4.0269999999999992</v>
      </c>
      <c r="X200" s="32">
        <v>9.3666666666666662E-2</v>
      </c>
      <c r="Y200" s="32">
        <v>0</v>
      </c>
      <c r="Z200" s="32">
        <v>0</v>
      </c>
      <c r="AA200" s="32">
        <v>0.62577777777777777</v>
      </c>
      <c r="AB200" s="32">
        <v>0</v>
      </c>
      <c r="AC200" s="32">
        <v>3.3075555555555551</v>
      </c>
      <c r="AD200" s="32">
        <v>0</v>
      </c>
      <c r="AE200" s="32">
        <v>0</v>
      </c>
      <c r="AF200" t="s">
        <v>496</v>
      </c>
      <c r="AG200">
        <v>5</v>
      </c>
      <c r="AH200"/>
    </row>
    <row r="201" spans="1:34" x14ac:dyDescent="0.25">
      <c r="A201" t="s">
        <v>1812</v>
      </c>
      <c r="B201" t="s">
        <v>987</v>
      </c>
      <c r="C201" t="s">
        <v>1581</v>
      </c>
      <c r="D201" t="s">
        <v>1770</v>
      </c>
      <c r="E201" s="32">
        <v>67.922222222222217</v>
      </c>
      <c r="F201" s="32">
        <v>3.9097415344348114</v>
      </c>
      <c r="G201" s="32">
        <v>3.7147063634876494</v>
      </c>
      <c r="H201" s="32">
        <v>0.73384590217569112</v>
      </c>
      <c r="I201" s="32">
        <v>0.61070669065925076</v>
      </c>
      <c r="J201" s="32">
        <v>265.55833333333334</v>
      </c>
      <c r="K201" s="32">
        <v>252.3111111111111</v>
      </c>
      <c r="L201" s="32">
        <v>49.844444444444441</v>
      </c>
      <c r="M201" s="32">
        <v>41.480555555555554</v>
      </c>
      <c r="N201" s="32">
        <v>4.4555555555555557</v>
      </c>
      <c r="O201" s="32">
        <v>3.9083333333333332</v>
      </c>
      <c r="P201" s="32">
        <v>67.691666666666663</v>
      </c>
      <c r="Q201" s="32">
        <v>62.80833333333333</v>
      </c>
      <c r="R201" s="32">
        <v>4.8833333333333337</v>
      </c>
      <c r="S201" s="32">
        <v>148.02222222222221</v>
      </c>
      <c r="T201" s="32">
        <v>148.02222222222221</v>
      </c>
      <c r="U201" s="32">
        <v>0</v>
      </c>
      <c r="V201" s="32">
        <v>0</v>
      </c>
      <c r="W201" s="32">
        <v>26.761111111111109</v>
      </c>
      <c r="X201" s="32">
        <v>0.25555555555555554</v>
      </c>
      <c r="Y201" s="32">
        <v>0</v>
      </c>
      <c r="Z201" s="32">
        <v>0</v>
      </c>
      <c r="AA201" s="32">
        <v>1.5333333333333334</v>
      </c>
      <c r="AB201" s="32">
        <v>0</v>
      </c>
      <c r="AC201" s="32">
        <v>24.972222222222221</v>
      </c>
      <c r="AD201" s="32">
        <v>0</v>
      </c>
      <c r="AE201" s="32">
        <v>0</v>
      </c>
      <c r="AF201" t="s">
        <v>298</v>
      </c>
      <c r="AG201">
        <v>5</v>
      </c>
      <c r="AH201"/>
    </row>
    <row r="202" spans="1:34" x14ac:dyDescent="0.25">
      <c r="A202" t="s">
        <v>1812</v>
      </c>
      <c r="B202" t="s">
        <v>1052</v>
      </c>
      <c r="C202" t="s">
        <v>1607</v>
      </c>
      <c r="D202" t="s">
        <v>1745</v>
      </c>
      <c r="E202" s="32">
        <v>152.85555555555555</v>
      </c>
      <c r="F202" s="32">
        <v>1.7032819655448135</v>
      </c>
      <c r="G202" s="32">
        <v>1.6295813040633857</v>
      </c>
      <c r="H202" s="32">
        <v>0.24616558842770958</v>
      </c>
      <c r="I202" s="32">
        <v>0.21926292069491901</v>
      </c>
      <c r="J202" s="32">
        <v>260.35611111111109</v>
      </c>
      <c r="K202" s="32">
        <v>249.09055555555554</v>
      </c>
      <c r="L202" s="32">
        <v>37.627777777777787</v>
      </c>
      <c r="M202" s="32">
        <v>33.515555555555565</v>
      </c>
      <c r="N202" s="32">
        <v>0.73444444444444457</v>
      </c>
      <c r="O202" s="32">
        <v>3.3777777777777778</v>
      </c>
      <c r="P202" s="32">
        <v>86.274444444444427</v>
      </c>
      <c r="Q202" s="32">
        <v>79.121111111111091</v>
      </c>
      <c r="R202" s="32">
        <v>7.1533333333333342</v>
      </c>
      <c r="S202" s="32">
        <v>136.45388888888888</v>
      </c>
      <c r="T202" s="32">
        <v>136.45388888888888</v>
      </c>
      <c r="U202" s="32">
        <v>0</v>
      </c>
      <c r="V202" s="32">
        <v>0</v>
      </c>
      <c r="W202" s="32">
        <v>0</v>
      </c>
      <c r="X202" s="32">
        <v>0</v>
      </c>
      <c r="Y202" s="32">
        <v>0</v>
      </c>
      <c r="Z202" s="32">
        <v>0</v>
      </c>
      <c r="AA202" s="32">
        <v>0</v>
      </c>
      <c r="AB202" s="32">
        <v>0</v>
      </c>
      <c r="AC202" s="32">
        <v>0</v>
      </c>
      <c r="AD202" s="32">
        <v>0</v>
      </c>
      <c r="AE202" s="32">
        <v>0</v>
      </c>
      <c r="AF202" t="s">
        <v>363</v>
      </c>
      <c r="AG202">
        <v>5</v>
      </c>
      <c r="AH202"/>
    </row>
    <row r="203" spans="1:34" x14ac:dyDescent="0.25">
      <c r="A203" t="s">
        <v>1812</v>
      </c>
      <c r="B203" t="s">
        <v>1252</v>
      </c>
      <c r="C203" t="s">
        <v>1428</v>
      </c>
      <c r="D203" t="s">
        <v>1751</v>
      </c>
      <c r="E203" s="32">
        <v>43.711111111111109</v>
      </c>
      <c r="F203" s="32">
        <v>2.0275673614641589</v>
      </c>
      <c r="G203" s="32">
        <v>1.851342145399085</v>
      </c>
      <c r="H203" s="32">
        <v>0.3591026944585663</v>
      </c>
      <c r="I203" s="32">
        <v>0.23861464158617182</v>
      </c>
      <c r="J203" s="32">
        <v>88.62722222222223</v>
      </c>
      <c r="K203" s="32">
        <v>80.924222222222227</v>
      </c>
      <c r="L203" s="32">
        <v>15.696777777777775</v>
      </c>
      <c r="M203" s="32">
        <v>10.43011111111111</v>
      </c>
      <c r="N203" s="32">
        <v>0</v>
      </c>
      <c r="O203" s="32">
        <v>5.2666666666666666</v>
      </c>
      <c r="P203" s="32">
        <v>20.584555555555553</v>
      </c>
      <c r="Q203" s="32">
        <v>18.14822222222222</v>
      </c>
      <c r="R203" s="32">
        <v>2.4363333333333332</v>
      </c>
      <c r="S203" s="32">
        <v>52.345888888888901</v>
      </c>
      <c r="T203" s="32">
        <v>52.345888888888901</v>
      </c>
      <c r="U203" s="32">
        <v>0</v>
      </c>
      <c r="V203" s="32">
        <v>0</v>
      </c>
      <c r="W203" s="32">
        <v>24.735333333333326</v>
      </c>
      <c r="X203" s="32">
        <v>6.8606666666666669</v>
      </c>
      <c r="Y203" s="32">
        <v>0</v>
      </c>
      <c r="Z203" s="32">
        <v>0</v>
      </c>
      <c r="AA203" s="32">
        <v>1.6339999999999997</v>
      </c>
      <c r="AB203" s="32">
        <v>0</v>
      </c>
      <c r="AC203" s="32">
        <v>16.240666666666659</v>
      </c>
      <c r="AD203" s="32">
        <v>0</v>
      </c>
      <c r="AE203" s="32">
        <v>0</v>
      </c>
      <c r="AF203" t="s">
        <v>564</v>
      </c>
      <c r="AG203">
        <v>5</v>
      </c>
      <c r="AH203"/>
    </row>
    <row r="204" spans="1:34" x14ac:dyDescent="0.25">
      <c r="A204" t="s">
        <v>1812</v>
      </c>
      <c r="B204" t="s">
        <v>911</v>
      </c>
      <c r="C204" t="s">
        <v>1552</v>
      </c>
      <c r="D204" t="s">
        <v>1758</v>
      </c>
      <c r="E204" s="32">
        <v>64.266666666666666</v>
      </c>
      <c r="F204" s="32">
        <v>3.6789591977869991</v>
      </c>
      <c r="G204" s="32">
        <v>3.4715767634854773</v>
      </c>
      <c r="H204" s="32">
        <v>0.96098720608575405</v>
      </c>
      <c r="I204" s="32">
        <v>0.80927558782849263</v>
      </c>
      <c r="J204" s="32">
        <v>236.43444444444447</v>
      </c>
      <c r="K204" s="32">
        <v>223.10666666666668</v>
      </c>
      <c r="L204" s="32">
        <v>61.759444444444462</v>
      </c>
      <c r="M204" s="32">
        <v>52.009444444444462</v>
      </c>
      <c r="N204" s="32">
        <v>4.0611111111111109</v>
      </c>
      <c r="O204" s="32">
        <v>5.6888888888888891</v>
      </c>
      <c r="P204" s="32">
        <v>33.058999999999997</v>
      </c>
      <c r="Q204" s="32">
        <v>29.481222222222218</v>
      </c>
      <c r="R204" s="32">
        <v>3.5777777777777784</v>
      </c>
      <c r="S204" s="32">
        <v>141.61599999999999</v>
      </c>
      <c r="T204" s="32">
        <v>141.61599999999999</v>
      </c>
      <c r="U204" s="32">
        <v>0</v>
      </c>
      <c r="V204" s="32">
        <v>0</v>
      </c>
      <c r="W204" s="32">
        <v>26.800888888888881</v>
      </c>
      <c r="X204" s="32">
        <v>1.9039999999999999</v>
      </c>
      <c r="Y204" s="32">
        <v>0</v>
      </c>
      <c r="Z204" s="32">
        <v>0</v>
      </c>
      <c r="AA204" s="32">
        <v>1.7090000000000001</v>
      </c>
      <c r="AB204" s="32">
        <v>0</v>
      </c>
      <c r="AC204" s="32">
        <v>23.187888888888882</v>
      </c>
      <c r="AD204" s="32">
        <v>0</v>
      </c>
      <c r="AE204" s="32">
        <v>0</v>
      </c>
      <c r="AF204" t="s">
        <v>222</v>
      </c>
      <c r="AG204">
        <v>5</v>
      </c>
      <c r="AH204"/>
    </row>
    <row r="205" spans="1:34" x14ac:dyDescent="0.25">
      <c r="A205" t="s">
        <v>1812</v>
      </c>
      <c r="B205" t="s">
        <v>690</v>
      </c>
      <c r="C205" t="s">
        <v>1423</v>
      </c>
      <c r="D205" t="s">
        <v>1748</v>
      </c>
      <c r="E205" s="32">
        <v>68.777777777777771</v>
      </c>
      <c r="F205" s="32">
        <v>3.501252019386107</v>
      </c>
      <c r="G205" s="32">
        <v>3.3397011308562194</v>
      </c>
      <c r="H205" s="32">
        <v>0.56663974151857843</v>
      </c>
      <c r="I205" s="32">
        <v>0.40508885298869146</v>
      </c>
      <c r="J205" s="32">
        <v>240.80833333333334</v>
      </c>
      <c r="K205" s="32">
        <v>229.69722222222219</v>
      </c>
      <c r="L205" s="32">
        <v>38.972222222222221</v>
      </c>
      <c r="M205" s="32">
        <v>27.861111111111111</v>
      </c>
      <c r="N205" s="32">
        <v>5.4222222222222225</v>
      </c>
      <c r="O205" s="32">
        <v>5.6888888888888891</v>
      </c>
      <c r="P205" s="32">
        <v>63.333333333333336</v>
      </c>
      <c r="Q205" s="32">
        <v>63.333333333333336</v>
      </c>
      <c r="R205" s="32">
        <v>0</v>
      </c>
      <c r="S205" s="32">
        <v>138.50277777777777</v>
      </c>
      <c r="T205" s="32">
        <v>138.50277777777777</v>
      </c>
      <c r="U205" s="32">
        <v>0</v>
      </c>
      <c r="V205" s="32">
        <v>0</v>
      </c>
      <c r="W205" s="32">
        <v>0</v>
      </c>
      <c r="X205" s="32">
        <v>0</v>
      </c>
      <c r="Y205" s="32">
        <v>0</v>
      </c>
      <c r="Z205" s="32">
        <v>0</v>
      </c>
      <c r="AA205" s="32">
        <v>0</v>
      </c>
      <c r="AB205" s="32">
        <v>0</v>
      </c>
      <c r="AC205" s="32">
        <v>0</v>
      </c>
      <c r="AD205" s="32">
        <v>0</v>
      </c>
      <c r="AE205" s="32">
        <v>0</v>
      </c>
      <c r="AF205" t="s">
        <v>1</v>
      </c>
      <c r="AG205">
        <v>5</v>
      </c>
      <c r="AH205"/>
    </row>
    <row r="206" spans="1:34" x14ac:dyDescent="0.25">
      <c r="A206" t="s">
        <v>1812</v>
      </c>
      <c r="B206" t="s">
        <v>995</v>
      </c>
      <c r="C206" t="s">
        <v>1573</v>
      </c>
      <c r="D206" t="s">
        <v>1745</v>
      </c>
      <c r="E206" s="32">
        <v>159.95555555555555</v>
      </c>
      <c r="F206" s="32">
        <v>2.6813434287302034</v>
      </c>
      <c r="G206" s="32">
        <v>2.5517727146429574</v>
      </c>
      <c r="H206" s="32">
        <v>0.31829674909697142</v>
      </c>
      <c r="I206" s="32">
        <v>0.21596276743539872</v>
      </c>
      <c r="J206" s="32">
        <v>428.89577777777788</v>
      </c>
      <c r="K206" s="32">
        <v>408.17022222222238</v>
      </c>
      <c r="L206" s="32">
        <v>50.913333333333334</v>
      </c>
      <c r="M206" s="32">
        <v>34.544444444444444</v>
      </c>
      <c r="N206" s="32">
        <v>10.630000000000003</v>
      </c>
      <c r="O206" s="32">
        <v>5.7388888888888889</v>
      </c>
      <c r="P206" s="32">
        <v>171.80688888888895</v>
      </c>
      <c r="Q206" s="32">
        <v>167.45022222222229</v>
      </c>
      <c r="R206" s="32">
        <v>4.3566666666666674</v>
      </c>
      <c r="S206" s="32">
        <v>206.17555555555563</v>
      </c>
      <c r="T206" s="32">
        <v>206.17555555555563</v>
      </c>
      <c r="U206" s="32">
        <v>0</v>
      </c>
      <c r="V206" s="32">
        <v>0</v>
      </c>
      <c r="W206" s="32">
        <v>1.85</v>
      </c>
      <c r="X206" s="32">
        <v>0</v>
      </c>
      <c r="Y206" s="32">
        <v>1.85</v>
      </c>
      <c r="Z206" s="32">
        <v>0</v>
      </c>
      <c r="AA206" s="32">
        <v>0</v>
      </c>
      <c r="AB206" s="32">
        <v>0</v>
      </c>
      <c r="AC206" s="32">
        <v>0</v>
      </c>
      <c r="AD206" s="32">
        <v>0</v>
      </c>
      <c r="AE206" s="32">
        <v>0</v>
      </c>
      <c r="AF206" t="s">
        <v>306</v>
      </c>
      <c r="AG206">
        <v>5</v>
      </c>
      <c r="AH206"/>
    </row>
    <row r="207" spans="1:34" x14ac:dyDescent="0.25">
      <c r="A207" t="s">
        <v>1812</v>
      </c>
      <c r="B207" t="s">
        <v>1356</v>
      </c>
      <c r="C207" t="s">
        <v>1573</v>
      </c>
      <c r="D207" t="s">
        <v>1745</v>
      </c>
      <c r="E207" s="32">
        <v>98.655555555555551</v>
      </c>
      <c r="F207" s="32">
        <v>1.5312309944813602</v>
      </c>
      <c r="G207" s="32">
        <v>1.4123549949318615</v>
      </c>
      <c r="H207" s="32">
        <v>0.27184367608964977</v>
      </c>
      <c r="I207" s="32">
        <v>0.15296767654015095</v>
      </c>
      <c r="J207" s="32">
        <v>151.0644444444444</v>
      </c>
      <c r="K207" s="32">
        <v>139.33666666666664</v>
      </c>
      <c r="L207" s="32">
        <v>26.818888888888893</v>
      </c>
      <c r="M207" s="32">
        <v>15.091111111111115</v>
      </c>
      <c r="N207" s="32">
        <v>5.7722222222222221</v>
      </c>
      <c r="O207" s="32">
        <v>5.9555555555555557</v>
      </c>
      <c r="P207" s="32">
        <v>38.927222222222248</v>
      </c>
      <c r="Q207" s="32">
        <v>38.927222222222248</v>
      </c>
      <c r="R207" s="32">
        <v>0</v>
      </c>
      <c r="S207" s="32">
        <v>85.318333333333285</v>
      </c>
      <c r="T207" s="32">
        <v>85.318333333333285</v>
      </c>
      <c r="U207" s="32">
        <v>0</v>
      </c>
      <c r="V207" s="32">
        <v>0</v>
      </c>
      <c r="W207" s="32">
        <v>0</v>
      </c>
      <c r="X207" s="32">
        <v>0</v>
      </c>
      <c r="Y207" s="32">
        <v>0</v>
      </c>
      <c r="Z207" s="32">
        <v>0</v>
      </c>
      <c r="AA207" s="32">
        <v>0</v>
      </c>
      <c r="AB207" s="32">
        <v>0</v>
      </c>
      <c r="AC207" s="32">
        <v>0</v>
      </c>
      <c r="AD207" s="32">
        <v>0</v>
      </c>
      <c r="AE207" s="32">
        <v>0</v>
      </c>
      <c r="AF207" t="s">
        <v>670</v>
      </c>
      <c r="AG207">
        <v>5</v>
      </c>
      <c r="AH207"/>
    </row>
    <row r="208" spans="1:34" x14ac:dyDescent="0.25">
      <c r="A208" t="s">
        <v>1812</v>
      </c>
      <c r="B208" t="s">
        <v>735</v>
      </c>
      <c r="C208" t="s">
        <v>1421</v>
      </c>
      <c r="D208" t="s">
        <v>1763</v>
      </c>
      <c r="E208" s="32">
        <v>66.444444444444443</v>
      </c>
      <c r="F208" s="32">
        <v>2.4771739130434782</v>
      </c>
      <c r="G208" s="32">
        <v>2.2054347826086955</v>
      </c>
      <c r="H208" s="32">
        <v>0.62161371237458196</v>
      </c>
      <c r="I208" s="32">
        <v>0.52311872909698998</v>
      </c>
      <c r="J208" s="32">
        <v>164.59444444444443</v>
      </c>
      <c r="K208" s="32">
        <v>146.53888888888889</v>
      </c>
      <c r="L208" s="32">
        <v>41.302777777777777</v>
      </c>
      <c r="M208" s="32">
        <v>34.758333333333333</v>
      </c>
      <c r="N208" s="32">
        <v>0</v>
      </c>
      <c r="O208" s="32">
        <v>6.5444444444444443</v>
      </c>
      <c r="P208" s="32">
        <v>32.027777777777779</v>
      </c>
      <c r="Q208" s="32">
        <v>20.516666666666666</v>
      </c>
      <c r="R208" s="32">
        <v>11.511111111111111</v>
      </c>
      <c r="S208" s="32">
        <v>91.263888888888886</v>
      </c>
      <c r="T208" s="32">
        <v>91.263888888888886</v>
      </c>
      <c r="U208" s="32">
        <v>0</v>
      </c>
      <c r="V208" s="32">
        <v>0</v>
      </c>
      <c r="W208" s="32">
        <v>0</v>
      </c>
      <c r="X208" s="32">
        <v>0</v>
      </c>
      <c r="Y208" s="32">
        <v>0</v>
      </c>
      <c r="Z208" s="32">
        <v>0</v>
      </c>
      <c r="AA208" s="32">
        <v>0</v>
      </c>
      <c r="AB208" s="32">
        <v>0</v>
      </c>
      <c r="AC208" s="32">
        <v>0</v>
      </c>
      <c r="AD208" s="32">
        <v>0</v>
      </c>
      <c r="AE208" s="32">
        <v>0</v>
      </c>
      <c r="AF208" t="s">
        <v>46</v>
      </c>
      <c r="AG208">
        <v>5</v>
      </c>
      <c r="AH208"/>
    </row>
    <row r="209" spans="1:34" x14ac:dyDescent="0.25">
      <c r="A209" t="s">
        <v>1812</v>
      </c>
      <c r="B209" t="s">
        <v>747</v>
      </c>
      <c r="C209" t="s">
        <v>1463</v>
      </c>
      <c r="D209" t="s">
        <v>1763</v>
      </c>
      <c r="E209" s="32">
        <v>68.544444444444451</v>
      </c>
      <c r="F209" s="32">
        <v>2.9783109093856375</v>
      </c>
      <c r="G209" s="32">
        <v>2.7575295834008755</v>
      </c>
      <c r="H209" s="32">
        <v>0.79392932403955241</v>
      </c>
      <c r="I209" s="32">
        <v>0.6444723618090451</v>
      </c>
      <c r="J209" s="32">
        <v>204.14666666666668</v>
      </c>
      <c r="K209" s="32">
        <v>189.01333333333335</v>
      </c>
      <c r="L209" s="32">
        <v>54.419444444444437</v>
      </c>
      <c r="M209" s="32">
        <v>44.174999999999997</v>
      </c>
      <c r="N209" s="32">
        <v>0</v>
      </c>
      <c r="O209" s="32">
        <v>10.244444444444444</v>
      </c>
      <c r="P209" s="32">
        <v>40.772222222222226</v>
      </c>
      <c r="Q209" s="32">
        <v>35.883333333333333</v>
      </c>
      <c r="R209" s="32">
        <v>4.8888888888888893</v>
      </c>
      <c r="S209" s="32">
        <v>108.95500000000001</v>
      </c>
      <c r="T209" s="32">
        <v>108.95500000000001</v>
      </c>
      <c r="U209" s="32">
        <v>0</v>
      </c>
      <c r="V209" s="32">
        <v>0</v>
      </c>
      <c r="W209" s="32">
        <v>0</v>
      </c>
      <c r="X209" s="32">
        <v>0</v>
      </c>
      <c r="Y209" s="32">
        <v>0</v>
      </c>
      <c r="Z209" s="32">
        <v>0</v>
      </c>
      <c r="AA209" s="32">
        <v>0</v>
      </c>
      <c r="AB209" s="32">
        <v>0</v>
      </c>
      <c r="AC209" s="32">
        <v>0</v>
      </c>
      <c r="AD209" s="32">
        <v>0</v>
      </c>
      <c r="AE209" s="32">
        <v>0</v>
      </c>
      <c r="AF209" t="s">
        <v>58</v>
      </c>
      <c r="AG209">
        <v>5</v>
      </c>
      <c r="AH209"/>
    </row>
    <row r="210" spans="1:34" x14ac:dyDescent="0.25">
      <c r="A210" t="s">
        <v>1812</v>
      </c>
      <c r="B210" t="s">
        <v>1280</v>
      </c>
      <c r="C210" t="s">
        <v>1684</v>
      </c>
      <c r="D210" t="s">
        <v>1793</v>
      </c>
      <c r="E210" s="32">
        <v>38.044444444444444</v>
      </c>
      <c r="F210" s="32">
        <v>2.9612061915887851</v>
      </c>
      <c r="G210" s="32">
        <v>2.6830373831775698</v>
      </c>
      <c r="H210" s="32">
        <v>0.51281834112149527</v>
      </c>
      <c r="I210" s="32">
        <v>0.23786214953271029</v>
      </c>
      <c r="J210" s="32">
        <v>112.65744444444444</v>
      </c>
      <c r="K210" s="32">
        <v>102.07466666666666</v>
      </c>
      <c r="L210" s="32">
        <v>19.509888888888888</v>
      </c>
      <c r="M210" s="32">
        <v>9.0493333333333332</v>
      </c>
      <c r="N210" s="32">
        <v>5.5438888888888886</v>
      </c>
      <c r="O210" s="32">
        <v>4.916666666666667</v>
      </c>
      <c r="P210" s="32">
        <v>23.291777777777785</v>
      </c>
      <c r="Q210" s="32">
        <v>23.169555555555561</v>
      </c>
      <c r="R210" s="32">
        <v>0.12222222222222222</v>
      </c>
      <c r="S210" s="32">
        <v>69.85577777777776</v>
      </c>
      <c r="T210" s="32">
        <v>64.373888888888871</v>
      </c>
      <c r="U210" s="32">
        <v>5.4818888888888893</v>
      </c>
      <c r="V210" s="32">
        <v>0</v>
      </c>
      <c r="W210" s="32">
        <v>0</v>
      </c>
      <c r="X210" s="32">
        <v>0</v>
      </c>
      <c r="Y210" s="32">
        <v>0</v>
      </c>
      <c r="Z210" s="32">
        <v>0</v>
      </c>
      <c r="AA210" s="32">
        <v>0</v>
      </c>
      <c r="AB210" s="32">
        <v>0</v>
      </c>
      <c r="AC210" s="32">
        <v>0</v>
      </c>
      <c r="AD210" s="32">
        <v>0</v>
      </c>
      <c r="AE210" s="32">
        <v>0</v>
      </c>
      <c r="AF210" t="s">
        <v>592</v>
      </c>
      <c r="AG210">
        <v>5</v>
      </c>
      <c r="AH210"/>
    </row>
    <row r="211" spans="1:34" x14ac:dyDescent="0.25">
      <c r="A211" t="s">
        <v>1812</v>
      </c>
      <c r="B211" t="s">
        <v>1369</v>
      </c>
      <c r="C211" t="s">
        <v>1375</v>
      </c>
      <c r="D211" t="s">
        <v>1712</v>
      </c>
      <c r="E211" s="32">
        <v>27.455555555555556</v>
      </c>
      <c r="F211" s="32">
        <v>2.6717604208822334</v>
      </c>
      <c r="G211" s="32">
        <v>2.6560785107244027</v>
      </c>
      <c r="H211" s="32">
        <v>0.35156212059894776</v>
      </c>
      <c r="I211" s="32">
        <v>0.33588021044111693</v>
      </c>
      <c r="J211" s="32">
        <v>73.35466666666666</v>
      </c>
      <c r="K211" s="32">
        <v>72.924111111111102</v>
      </c>
      <c r="L211" s="32">
        <v>9.652333333333333</v>
      </c>
      <c r="M211" s="32">
        <v>9.2217777777777776</v>
      </c>
      <c r="N211" s="32">
        <v>0.43055555555555558</v>
      </c>
      <c r="O211" s="32">
        <v>0</v>
      </c>
      <c r="P211" s="32">
        <v>13.884666666666666</v>
      </c>
      <c r="Q211" s="32">
        <v>13.884666666666666</v>
      </c>
      <c r="R211" s="32">
        <v>0</v>
      </c>
      <c r="S211" s="32">
        <v>49.817666666666661</v>
      </c>
      <c r="T211" s="32">
        <v>49.817666666666661</v>
      </c>
      <c r="U211" s="32">
        <v>0</v>
      </c>
      <c r="V211" s="32">
        <v>0</v>
      </c>
      <c r="W211" s="32">
        <v>0</v>
      </c>
      <c r="X211" s="32">
        <v>0</v>
      </c>
      <c r="Y211" s="32">
        <v>0</v>
      </c>
      <c r="Z211" s="32">
        <v>0</v>
      </c>
      <c r="AA211" s="32">
        <v>0</v>
      </c>
      <c r="AB211" s="32">
        <v>0</v>
      </c>
      <c r="AC211" s="32">
        <v>0</v>
      </c>
      <c r="AD211" s="32">
        <v>0</v>
      </c>
      <c r="AE211" s="32">
        <v>0</v>
      </c>
      <c r="AF211" t="s">
        <v>683</v>
      </c>
      <c r="AG211">
        <v>5</v>
      </c>
      <c r="AH211"/>
    </row>
    <row r="212" spans="1:34" x14ac:dyDescent="0.25">
      <c r="A212" t="s">
        <v>1812</v>
      </c>
      <c r="B212" t="s">
        <v>1169</v>
      </c>
      <c r="C212" t="s">
        <v>1448</v>
      </c>
      <c r="D212" t="s">
        <v>1745</v>
      </c>
      <c r="E212" s="32">
        <v>99.13333333333334</v>
      </c>
      <c r="F212" s="32">
        <v>2.8653743555256663</v>
      </c>
      <c r="G212" s="32">
        <v>2.6178401703653882</v>
      </c>
      <c r="H212" s="32">
        <v>0.96430733019502335</v>
      </c>
      <c r="I212" s="32">
        <v>0.76303519390271224</v>
      </c>
      <c r="J212" s="32">
        <v>284.05411111111107</v>
      </c>
      <c r="K212" s="32">
        <v>259.51522222222218</v>
      </c>
      <c r="L212" s="32">
        <v>95.594999999999985</v>
      </c>
      <c r="M212" s="32">
        <v>75.642222222222216</v>
      </c>
      <c r="N212" s="32">
        <v>14.869444444444444</v>
      </c>
      <c r="O212" s="32">
        <v>5.083333333333333</v>
      </c>
      <c r="P212" s="32">
        <v>47.00055555555555</v>
      </c>
      <c r="Q212" s="32">
        <v>42.414444444444442</v>
      </c>
      <c r="R212" s="32">
        <v>4.5861111111111112</v>
      </c>
      <c r="S212" s="32">
        <v>141.45855555555556</v>
      </c>
      <c r="T212" s="32">
        <v>134.36688888888889</v>
      </c>
      <c r="U212" s="32">
        <v>7.0916666666666668</v>
      </c>
      <c r="V212" s="32">
        <v>0</v>
      </c>
      <c r="W212" s="32">
        <v>13.082777777777775</v>
      </c>
      <c r="X212" s="32">
        <v>7.1405555555555544</v>
      </c>
      <c r="Y212" s="32">
        <v>7.7777777777777779E-2</v>
      </c>
      <c r="Z212" s="32">
        <v>0</v>
      </c>
      <c r="AA212" s="32">
        <v>0.66088888888888897</v>
      </c>
      <c r="AB212" s="32">
        <v>0</v>
      </c>
      <c r="AC212" s="32">
        <v>5.203555555555555</v>
      </c>
      <c r="AD212" s="32">
        <v>0</v>
      </c>
      <c r="AE212" s="32">
        <v>0</v>
      </c>
      <c r="AF212" t="s">
        <v>481</v>
      </c>
      <c r="AG212">
        <v>5</v>
      </c>
      <c r="AH212"/>
    </row>
    <row r="213" spans="1:34" x14ac:dyDescent="0.25">
      <c r="A213" t="s">
        <v>1812</v>
      </c>
      <c r="B213" t="s">
        <v>886</v>
      </c>
      <c r="C213" t="s">
        <v>1464</v>
      </c>
      <c r="D213" t="s">
        <v>1720</v>
      </c>
      <c r="E213" s="32">
        <v>123.42222222222222</v>
      </c>
      <c r="F213" s="32">
        <v>4.384272596326972</v>
      </c>
      <c r="G213" s="32">
        <v>3.9192023766654662</v>
      </c>
      <c r="H213" s="32">
        <v>1.3998694634497659</v>
      </c>
      <c r="I213" s="32">
        <v>0.93479924378826074</v>
      </c>
      <c r="J213" s="32">
        <v>541.11666666666667</v>
      </c>
      <c r="K213" s="32">
        <v>483.71666666666664</v>
      </c>
      <c r="L213" s="32">
        <v>172.77500000000001</v>
      </c>
      <c r="M213" s="32">
        <v>115.375</v>
      </c>
      <c r="N213" s="32">
        <v>52.1</v>
      </c>
      <c r="O213" s="32">
        <v>5.3</v>
      </c>
      <c r="P213" s="32">
        <v>28.894444444444446</v>
      </c>
      <c r="Q213" s="32">
        <v>28.894444444444446</v>
      </c>
      <c r="R213" s="32">
        <v>0</v>
      </c>
      <c r="S213" s="32">
        <v>339.44722222222219</v>
      </c>
      <c r="T213" s="32">
        <v>339.44722222222219</v>
      </c>
      <c r="U213" s="32">
        <v>0</v>
      </c>
      <c r="V213" s="32">
        <v>0</v>
      </c>
      <c r="W213" s="32">
        <v>210.06388888888887</v>
      </c>
      <c r="X213" s="32">
        <v>21.622222222222224</v>
      </c>
      <c r="Y213" s="32">
        <v>0</v>
      </c>
      <c r="Z213" s="32">
        <v>0</v>
      </c>
      <c r="AA213" s="32">
        <v>14.736111111111111</v>
      </c>
      <c r="AB213" s="32">
        <v>0</v>
      </c>
      <c r="AC213" s="32">
        <v>173.70555555555555</v>
      </c>
      <c r="AD213" s="32">
        <v>0</v>
      </c>
      <c r="AE213" s="32">
        <v>0</v>
      </c>
      <c r="AF213" t="s">
        <v>197</v>
      </c>
      <c r="AG213">
        <v>5</v>
      </c>
      <c r="AH213"/>
    </row>
    <row r="214" spans="1:34" x14ac:dyDescent="0.25">
      <c r="A214" t="s">
        <v>1812</v>
      </c>
      <c r="B214" t="s">
        <v>1263</v>
      </c>
      <c r="C214" t="s">
        <v>1676</v>
      </c>
      <c r="D214" t="s">
        <v>1758</v>
      </c>
      <c r="E214" s="32">
        <v>21.18888888888889</v>
      </c>
      <c r="F214" s="32">
        <v>4.6088463555322496</v>
      </c>
      <c r="G214" s="32">
        <v>4.3875563712637655</v>
      </c>
      <c r="H214" s="32">
        <v>1.1100943890928159</v>
      </c>
      <c r="I214" s="32">
        <v>0.88880440482433143</v>
      </c>
      <c r="J214" s="32">
        <v>97.656333333333336</v>
      </c>
      <c r="K214" s="32">
        <v>92.967444444444467</v>
      </c>
      <c r="L214" s="32">
        <v>23.521666666666668</v>
      </c>
      <c r="M214" s="32">
        <v>18.832777777777778</v>
      </c>
      <c r="N214" s="32">
        <v>0</v>
      </c>
      <c r="O214" s="32">
        <v>4.6888888888888891</v>
      </c>
      <c r="P214" s="32">
        <v>25.529666666666667</v>
      </c>
      <c r="Q214" s="32">
        <v>25.529666666666667</v>
      </c>
      <c r="R214" s="32">
        <v>0</v>
      </c>
      <c r="S214" s="32">
        <v>48.605000000000011</v>
      </c>
      <c r="T214" s="32">
        <v>48.266111111111123</v>
      </c>
      <c r="U214" s="32">
        <v>0.33888888888888891</v>
      </c>
      <c r="V214" s="32">
        <v>0</v>
      </c>
      <c r="W214" s="32">
        <v>51.982222222222219</v>
      </c>
      <c r="X214" s="32">
        <v>5</v>
      </c>
      <c r="Y214" s="32">
        <v>0</v>
      </c>
      <c r="Z214" s="32">
        <v>2.5555555555555554</v>
      </c>
      <c r="AA214" s="32">
        <v>16.244444444444444</v>
      </c>
      <c r="AB214" s="32">
        <v>0</v>
      </c>
      <c r="AC214" s="32">
        <v>27.84333333333333</v>
      </c>
      <c r="AD214" s="32">
        <v>0.33888888888888891</v>
      </c>
      <c r="AE214" s="32">
        <v>0</v>
      </c>
      <c r="AF214" t="s">
        <v>575</v>
      </c>
      <c r="AG214">
        <v>5</v>
      </c>
      <c r="AH214"/>
    </row>
    <row r="215" spans="1:34" x14ac:dyDescent="0.25">
      <c r="A215" t="s">
        <v>1812</v>
      </c>
      <c r="B215" t="s">
        <v>1089</v>
      </c>
      <c r="C215" t="s">
        <v>1618</v>
      </c>
      <c r="D215" t="s">
        <v>1745</v>
      </c>
      <c r="E215" s="32">
        <v>20.066666666666666</v>
      </c>
      <c r="F215" s="32">
        <v>3.6078516057585825</v>
      </c>
      <c r="G215" s="32">
        <v>3.3099557032115174</v>
      </c>
      <c r="H215" s="32">
        <v>2.0356478405315617</v>
      </c>
      <c r="I215" s="32">
        <v>1.7377519379844963</v>
      </c>
      <c r="J215" s="32">
        <v>72.397555555555556</v>
      </c>
      <c r="K215" s="32">
        <v>66.419777777777782</v>
      </c>
      <c r="L215" s="32">
        <v>40.848666666666674</v>
      </c>
      <c r="M215" s="32">
        <v>34.870888888888892</v>
      </c>
      <c r="N215" s="32">
        <v>0</v>
      </c>
      <c r="O215" s="32">
        <v>5.9777777777777779</v>
      </c>
      <c r="P215" s="32">
        <v>0.16666666666666666</v>
      </c>
      <c r="Q215" s="32">
        <v>0.16666666666666666</v>
      </c>
      <c r="R215" s="32">
        <v>0</v>
      </c>
      <c r="S215" s="32">
        <v>31.382222222222222</v>
      </c>
      <c r="T215" s="32">
        <v>31.382222222222222</v>
      </c>
      <c r="U215" s="32">
        <v>0</v>
      </c>
      <c r="V215" s="32">
        <v>0</v>
      </c>
      <c r="W215" s="32">
        <v>5.6027777777777779</v>
      </c>
      <c r="X215" s="32">
        <v>1.5444444444444445</v>
      </c>
      <c r="Y215" s="32">
        <v>0</v>
      </c>
      <c r="Z215" s="32">
        <v>3.8916666666666666</v>
      </c>
      <c r="AA215" s="32">
        <v>0.16666666666666666</v>
      </c>
      <c r="AB215" s="32">
        <v>0</v>
      </c>
      <c r="AC215" s="32">
        <v>0</v>
      </c>
      <c r="AD215" s="32">
        <v>0</v>
      </c>
      <c r="AE215" s="32">
        <v>0</v>
      </c>
      <c r="AF215" t="s">
        <v>400</v>
      </c>
      <c r="AG215">
        <v>5</v>
      </c>
      <c r="AH215"/>
    </row>
    <row r="216" spans="1:34" x14ac:dyDescent="0.25">
      <c r="A216" t="s">
        <v>1812</v>
      </c>
      <c r="B216" t="s">
        <v>1125</v>
      </c>
      <c r="C216" t="s">
        <v>1630</v>
      </c>
      <c r="D216" t="s">
        <v>1722</v>
      </c>
      <c r="E216" s="32">
        <v>72.044444444444451</v>
      </c>
      <c r="F216" s="32">
        <v>2.7606508328192469</v>
      </c>
      <c r="G216" s="32">
        <v>2.7038186304750154</v>
      </c>
      <c r="H216" s="32">
        <v>0.47339605181986422</v>
      </c>
      <c r="I216" s="32">
        <v>0.43152375077112887</v>
      </c>
      <c r="J216" s="32">
        <v>198.88955555555555</v>
      </c>
      <c r="K216" s="32">
        <v>194.79511111111111</v>
      </c>
      <c r="L216" s="32">
        <v>34.105555555555554</v>
      </c>
      <c r="M216" s="32">
        <v>31.088888888888889</v>
      </c>
      <c r="N216" s="32">
        <v>0</v>
      </c>
      <c r="O216" s="32">
        <v>3.0166666666666666</v>
      </c>
      <c r="P216" s="32">
        <v>53.487333333333339</v>
      </c>
      <c r="Q216" s="32">
        <v>52.409555555555563</v>
      </c>
      <c r="R216" s="32">
        <v>1.0777777777777777</v>
      </c>
      <c r="S216" s="32">
        <v>111.29666666666668</v>
      </c>
      <c r="T216" s="32">
        <v>95.160555555555561</v>
      </c>
      <c r="U216" s="32">
        <v>15.416666666666666</v>
      </c>
      <c r="V216" s="32">
        <v>0.71944444444444444</v>
      </c>
      <c r="W216" s="32">
        <v>11.558888888888891</v>
      </c>
      <c r="X216" s="32">
        <v>0</v>
      </c>
      <c r="Y216" s="32">
        <v>0</v>
      </c>
      <c r="Z216" s="32">
        <v>0</v>
      </c>
      <c r="AA216" s="32">
        <v>0.32611111111111107</v>
      </c>
      <c r="AB216" s="32">
        <v>0</v>
      </c>
      <c r="AC216" s="32">
        <v>11.23277777777778</v>
      </c>
      <c r="AD216" s="32">
        <v>0</v>
      </c>
      <c r="AE216" s="32">
        <v>0</v>
      </c>
      <c r="AF216" t="s">
        <v>436</v>
      </c>
      <c r="AG216">
        <v>5</v>
      </c>
      <c r="AH216"/>
    </row>
    <row r="217" spans="1:34" x14ac:dyDescent="0.25">
      <c r="A217" t="s">
        <v>1812</v>
      </c>
      <c r="B217" t="s">
        <v>714</v>
      </c>
      <c r="C217" t="s">
        <v>1425</v>
      </c>
      <c r="D217" t="s">
        <v>1745</v>
      </c>
      <c r="E217" s="32">
        <v>85.466666666666669</v>
      </c>
      <c r="F217" s="32">
        <v>2.5864079563182529</v>
      </c>
      <c r="G217" s="32">
        <v>2.5319032761310454</v>
      </c>
      <c r="H217" s="32">
        <v>0.73374934997399888</v>
      </c>
      <c r="I217" s="32">
        <v>0.67924466978679143</v>
      </c>
      <c r="J217" s="32">
        <v>221.05166666666668</v>
      </c>
      <c r="K217" s="32">
        <v>216.39333333333335</v>
      </c>
      <c r="L217" s="32">
        <v>62.711111111111109</v>
      </c>
      <c r="M217" s="32">
        <v>58.052777777777777</v>
      </c>
      <c r="N217" s="32">
        <v>1.8388888888888888</v>
      </c>
      <c r="O217" s="32">
        <v>2.8194444444444446</v>
      </c>
      <c r="P217" s="32">
        <v>10.566666666666666</v>
      </c>
      <c r="Q217" s="32">
        <v>10.566666666666666</v>
      </c>
      <c r="R217" s="32">
        <v>0</v>
      </c>
      <c r="S217" s="32">
        <v>147.77388888888891</v>
      </c>
      <c r="T217" s="32">
        <v>147.77388888888891</v>
      </c>
      <c r="U217" s="32">
        <v>0</v>
      </c>
      <c r="V217" s="32">
        <v>0</v>
      </c>
      <c r="W217" s="32">
        <v>7.3886666666666665</v>
      </c>
      <c r="X217" s="32">
        <v>0</v>
      </c>
      <c r="Y217" s="32">
        <v>0</v>
      </c>
      <c r="Z217" s="32">
        <v>0</v>
      </c>
      <c r="AA217" s="32">
        <v>0</v>
      </c>
      <c r="AB217" s="32">
        <v>0</v>
      </c>
      <c r="AC217" s="32">
        <v>7.3886666666666665</v>
      </c>
      <c r="AD217" s="32">
        <v>0</v>
      </c>
      <c r="AE217" s="32">
        <v>0</v>
      </c>
      <c r="AF217" t="s">
        <v>25</v>
      </c>
      <c r="AG217">
        <v>5</v>
      </c>
      <c r="AH217"/>
    </row>
    <row r="218" spans="1:34" x14ac:dyDescent="0.25">
      <c r="A218" t="s">
        <v>1812</v>
      </c>
      <c r="B218" t="s">
        <v>744</v>
      </c>
      <c r="C218" t="s">
        <v>1387</v>
      </c>
      <c r="D218" t="s">
        <v>1718</v>
      </c>
      <c r="E218" s="32">
        <v>64.955555555555549</v>
      </c>
      <c r="F218" s="32">
        <v>2.5553592199794739</v>
      </c>
      <c r="G218" s="32">
        <v>2.2608518645227518</v>
      </c>
      <c r="H218" s="32">
        <v>0.43700307902839552</v>
      </c>
      <c r="I218" s="32">
        <v>0.22432432432432436</v>
      </c>
      <c r="J218" s="32">
        <v>165.98477777777782</v>
      </c>
      <c r="K218" s="32">
        <v>146.85488888888895</v>
      </c>
      <c r="L218" s="32">
        <v>28.385777777777779</v>
      </c>
      <c r="M218" s="32">
        <v>14.571111111111112</v>
      </c>
      <c r="N218" s="32">
        <v>8.5702222222222222</v>
      </c>
      <c r="O218" s="32">
        <v>5.2444444444444445</v>
      </c>
      <c r="P218" s="32">
        <v>48.727888888888884</v>
      </c>
      <c r="Q218" s="32">
        <v>43.412666666666667</v>
      </c>
      <c r="R218" s="32">
        <v>5.3152222222222214</v>
      </c>
      <c r="S218" s="32">
        <v>88.871111111111148</v>
      </c>
      <c r="T218" s="32">
        <v>75.139222222222259</v>
      </c>
      <c r="U218" s="32">
        <v>13.731888888888893</v>
      </c>
      <c r="V218" s="32">
        <v>0</v>
      </c>
      <c r="W218" s="32">
        <v>34.003</v>
      </c>
      <c r="X218" s="32">
        <v>0.27277777777777779</v>
      </c>
      <c r="Y218" s="32">
        <v>0</v>
      </c>
      <c r="Z218" s="32">
        <v>0</v>
      </c>
      <c r="AA218" s="32">
        <v>1.2555555555555555</v>
      </c>
      <c r="AB218" s="32">
        <v>0</v>
      </c>
      <c r="AC218" s="32">
        <v>32.474666666666664</v>
      </c>
      <c r="AD218" s="32">
        <v>0</v>
      </c>
      <c r="AE218" s="32">
        <v>0</v>
      </c>
      <c r="AF218" t="s">
        <v>55</v>
      </c>
      <c r="AG218">
        <v>5</v>
      </c>
      <c r="AH218"/>
    </row>
    <row r="219" spans="1:34" x14ac:dyDescent="0.25">
      <c r="A219" t="s">
        <v>1812</v>
      </c>
      <c r="B219" t="s">
        <v>706</v>
      </c>
      <c r="C219" t="s">
        <v>1436</v>
      </c>
      <c r="D219" t="s">
        <v>1758</v>
      </c>
      <c r="E219" s="32">
        <v>221.42222222222222</v>
      </c>
      <c r="F219" s="32">
        <v>3.8065199718988358</v>
      </c>
      <c r="G219" s="32">
        <v>3.4902689682858288</v>
      </c>
      <c r="H219" s="32">
        <v>1.3213067041348856</v>
      </c>
      <c r="I219" s="32">
        <v>1.0050557005218788</v>
      </c>
      <c r="J219" s="32">
        <v>842.84811111111105</v>
      </c>
      <c r="K219" s="32">
        <v>772.82311111111107</v>
      </c>
      <c r="L219" s="32">
        <v>292.56666666666666</v>
      </c>
      <c r="M219" s="32">
        <v>222.54166666666666</v>
      </c>
      <c r="N219" s="32">
        <v>65.525000000000006</v>
      </c>
      <c r="O219" s="32">
        <v>4.5</v>
      </c>
      <c r="P219" s="32">
        <v>69.534222222222226</v>
      </c>
      <c r="Q219" s="32">
        <v>69.534222222222226</v>
      </c>
      <c r="R219" s="32">
        <v>0</v>
      </c>
      <c r="S219" s="32">
        <v>480.74722222222221</v>
      </c>
      <c r="T219" s="32">
        <v>434.64444444444445</v>
      </c>
      <c r="U219" s="32">
        <v>46.102777777777774</v>
      </c>
      <c r="V219" s="32">
        <v>0</v>
      </c>
      <c r="W219" s="32">
        <v>28.730555555555558</v>
      </c>
      <c r="X219" s="32">
        <v>0.87777777777777777</v>
      </c>
      <c r="Y219" s="32">
        <v>0</v>
      </c>
      <c r="Z219" s="32">
        <v>0</v>
      </c>
      <c r="AA219" s="32">
        <v>0.72222222222222221</v>
      </c>
      <c r="AB219" s="32">
        <v>0</v>
      </c>
      <c r="AC219" s="32">
        <v>27.111111111111111</v>
      </c>
      <c r="AD219" s="32">
        <v>1.9444444444444445E-2</v>
      </c>
      <c r="AE219" s="32">
        <v>0</v>
      </c>
      <c r="AF219" t="s">
        <v>17</v>
      </c>
      <c r="AG219">
        <v>5</v>
      </c>
      <c r="AH219"/>
    </row>
    <row r="220" spans="1:34" x14ac:dyDescent="0.25">
      <c r="A220" t="s">
        <v>1812</v>
      </c>
      <c r="B220" t="s">
        <v>692</v>
      </c>
      <c r="C220" t="s">
        <v>1424</v>
      </c>
      <c r="D220" t="s">
        <v>1710</v>
      </c>
      <c r="E220" s="32">
        <v>64.066666666666663</v>
      </c>
      <c r="F220" s="32">
        <v>2.6677471383975022</v>
      </c>
      <c r="G220" s="32">
        <v>2.5644502254595904</v>
      </c>
      <c r="H220" s="32">
        <v>0.68914325355532435</v>
      </c>
      <c r="I220" s="32">
        <v>0.62393340270551512</v>
      </c>
      <c r="J220" s="32">
        <v>170.91366666666664</v>
      </c>
      <c r="K220" s="32">
        <v>164.29577777777774</v>
      </c>
      <c r="L220" s="32">
        <v>44.151111111111113</v>
      </c>
      <c r="M220" s="32">
        <v>39.973333333333336</v>
      </c>
      <c r="N220" s="32">
        <v>0</v>
      </c>
      <c r="O220" s="32">
        <v>4.177777777777778</v>
      </c>
      <c r="P220" s="32">
        <v>33.669888888888899</v>
      </c>
      <c r="Q220" s="32">
        <v>31.229777777777791</v>
      </c>
      <c r="R220" s="32">
        <v>2.4401111111111105</v>
      </c>
      <c r="S220" s="32">
        <v>93.092666666666631</v>
      </c>
      <c r="T220" s="32">
        <v>93.092666666666631</v>
      </c>
      <c r="U220" s="32">
        <v>0</v>
      </c>
      <c r="V220" s="32">
        <v>0</v>
      </c>
      <c r="W220" s="32">
        <v>0</v>
      </c>
      <c r="X220" s="32">
        <v>0</v>
      </c>
      <c r="Y220" s="32">
        <v>0</v>
      </c>
      <c r="Z220" s="32">
        <v>0</v>
      </c>
      <c r="AA220" s="32">
        <v>0</v>
      </c>
      <c r="AB220" s="32">
        <v>0</v>
      </c>
      <c r="AC220" s="32">
        <v>0</v>
      </c>
      <c r="AD220" s="32">
        <v>0</v>
      </c>
      <c r="AE220" s="32">
        <v>0</v>
      </c>
      <c r="AF220" t="s">
        <v>3</v>
      </c>
      <c r="AG220">
        <v>5</v>
      </c>
      <c r="AH220"/>
    </row>
    <row r="221" spans="1:34" x14ac:dyDescent="0.25">
      <c r="A221" t="s">
        <v>1812</v>
      </c>
      <c r="B221" t="s">
        <v>1244</v>
      </c>
      <c r="C221" t="s">
        <v>1672</v>
      </c>
      <c r="D221" t="s">
        <v>1761</v>
      </c>
      <c r="E221" s="32">
        <v>41.755555555555553</v>
      </c>
      <c r="F221" s="32">
        <v>3.7270090473656201</v>
      </c>
      <c r="G221" s="32">
        <v>3.442974986695051</v>
      </c>
      <c r="H221" s="32">
        <v>1.3241883980840869</v>
      </c>
      <c r="I221" s="32">
        <v>1.0401543374135176</v>
      </c>
      <c r="J221" s="32">
        <v>155.62333333333333</v>
      </c>
      <c r="K221" s="32">
        <v>143.76333333333335</v>
      </c>
      <c r="L221" s="32">
        <v>55.292222222222208</v>
      </c>
      <c r="M221" s="32">
        <v>43.432222222222208</v>
      </c>
      <c r="N221" s="32">
        <v>6.4642222222222223</v>
      </c>
      <c r="O221" s="32">
        <v>5.3957777777777771</v>
      </c>
      <c r="P221" s="32">
        <v>20.788666666666668</v>
      </c>
      <c r="Q221" s="32">
        <v>20.788666666666668</v>
      </c>
      <c r="R221" s="32">
        <v>0</v>
      </c>
      <c r="S221" s="32">
        <v>79.542444444444484</v>
      </c>
      <c r="T221" s="32">
        <v>78.571333333333371</v>
      </c>
      <c r="U221" s="32">
        <v>0.97111111111111115</v>
      </c>
      <c r="V221" s="32">
        <v>0</v>
      </c>
      <c r="W221" s="32">
        <v>13.103666666666665</v>
      </c>
      <c r="X221" s="32">
        <v>0</v>
      </c>
      <c r="Y221" s="32">
        <v>0</v>
      </c>
      <c r="Z221" s="32">
        <v>0</v>
      </c>
      <c r="AA221" s="32">
        <v>0</v>
      </c>
      <c r="AB221" s="32">
        <v>0</v>
      </c>
      <c r="AC221" s="32">
        <v>13.103666666666665</v>
      </c>
      <c r="AD221" s="32">
        <v>0</v>
      </c>
      <c r="AE221" s="32">
        <v>0</v>
      </c>
      <c r="AF221" t="s">
        <v>556</v>
      </c>
      <c r="AG221">
        <v>5</v>
      </c>
      <c r="AH221"/>
    </row>
    <row r="222" spans="1:34" x14ac:dyDescent="0.25">
      <c r="A222" t="s">
        <v>1812</v>
      </c>
      <c r="B222" t="s">
        <v>1088</v>
      </c>
      <c r="C222" t="s">
        <v>1614</v>
      </c>
      <c r="D222" t="s">
        <v>1723</v>
      </c>
      <c r="E222" s="32">
        <v>44.233333333333334</v>
      </c>
      <c r="F222" s="32">
        <v>3.0149510173323284</v>
      </c>
      <c r="G222" s="32">
        <v>2.8037327304697319</v>
      </c>
      <c r="H222" s="32">
        <v>0.31355187138909818</v>
      </c>
      <c r="I222" s="32">
        <v>0.20924390856568703</v>
      </c>
      <c r="J222" s="32">
        <v>133.36133333333333</v>
      </c>
      <c r="K222" s="32">
        <v>124.01844444444447</v>
      </c>
      <c r="L222" s="32">
        <v>13.869444444444444</v>
      </c>
      <c r="M222" s="32">
        <v>9.2555555555555564</v>
      </c>
      <c r="N222" s="32">
        <v>3.0555555555555555E-2</v>
      </c>
      <c r="O222" s="32">
        <v>4.583333333333333</v>
      </c>
      <c r="P222" s="32">
        <v>33.944222222222223</v>
      </c>
      <c r="Q222" s="32">
        <v>29.21522222222222</v>
      </c>
      <c r="R222" s="32">
        <v>4.729000000000001</v>
      </c>
      <c r="S222" s="32">
        <v>85.547666666666686</v>
      </c>
      <c r="T222" s="32">
        <v>85.547666666666686</v>
      </c>
      <c r="U222" s="32">
        <v>0</v>
      </c>
      <c r="V222" s="32">
        <v>0</v>
      </c>
      <c r="W222" s="32">
        <v>0</v>
      </c>
      <c r="X222" s="32">
        <v>0</v>
      </c>
      <c r="Y222" s="32">
        <v>0</v>
      </c>
      <c r="Z222" s="32">
        <v>0</v>
      </c>
      <c r="AA222" s="32">
        <v>0</v>
      </c>
      <c r="AB222" s="32">
        <v>0</v>
      </c>
      <c r="AC222" s="32">
        <v>0</v>
      </c>
      <c r="AD222" s="32">
        <v>0</v>
      </c>
      <c r="AE222" s="32">
        <v>0</v>
      </c>
      <c r="AF222" t="s">
        <v>399</v>
      </c>
      <c r="AG222">
        <v>5</v>
      </c>
      <c r="AH222"/>
    </row>
    <row r="223" spans="1:34" x14ac:dyDescent="0.25">
      <c r="A223" t="s">
        <v>1812</v>
      </c>
      <c r="B223" t="s">
        <v>1219</v>
      </c>
      <c r="C223" t="s">
        <v>1487</v>
      </c>
      <c r="D223" t="s">
        <v>1771</v>
      </c>
      <c r="E223" s="32">
        <v>44.666666666666664</v>
      </c>
      <c r="F223" s="32">
        <v>2.977395522388059</v>
      </c>
      <c r="G223" s="32">
        <v>2.5988507462686563</v>
      </c>
      <c r="H223" s="32">
        <v>0.16883830845771144</v>
      </c>
      <c r="I223" s="32">
        <v>0.12605223880597016</v>
      </c>
      <c r="J223" s="32">
        <v>132.9903333333333</v>
      </c>
      <c r="K223" s="32">
        <v>116.08199999999998</v>
      </c>
      <c r="L223" s="32">
        <v>7.5414444444444442</v>
      </c>
      <c r="M223" s="32">
        <v>5.6303333333333336</v>
      </c>
      <c r="N223" s="32">
        <v>7.2222222222222215E-2</v>
      </c>
      <c r="O223" s="32">
        <v>1.8388888888888888</v>
      </c>
      <c r="P223" s="32">
        <v>40.896111111111118</v>
      </c>
      <c r="Q223" s="32">
        <v>25.898888888888894</v>
      </c>
      <c r="R223" s="32">
        <v>14.997222222222222</v>
      </c>
      <c r="S223" s="32">
        <v>84.552777777777749</v>
      </c>
      <c r="T223" s="32">
        <v>80.831666666666635</v>
      </c>
      <c r="U223" s="32">
        <v>3.7211111111111115</v>
      </c>
      <c r="V223" s="32">
        <v>0</v>
      </c>
      <c r="W223" s="32">
        <v>0</v>
      </c>
      <c r="X223" s="32">
        <v>0</v>
      </c>
      <c r="Y223" s="32">
        <v>0</v>
      </c>
      <c r="Z223" s="32">
        <v>0</v>
      </c>
      <c r="AA223" s="32">
        <v>0</v>
      </c>
      <c r="AB223" s="32">
        <v>0</v>
      </c>
      <c r="AC223" s="32">
        <v>0</v>
      </c>
      <c r="AD223" s="32">
        <v>0</v>
      </c>
      <c r="AE223" s="32">
        <v>0</v>
      </c>
      <c r="AF223" t="s">
        <v>531</v>
      </c>
      <c r="AG223">
        <v>5</v>
      </c>
      <c r="AH223"/>
    </row>
    <row r="224" spans="1:34" x14ac:dyDescent="0.25">
      <c r="A224" t="s">
        <v>1812</v>
      </c>
      <c r="B224" t="s">
        <v>797</v>
      </c>
      <c r="C224" t="s">
        <v>1490</v>
      </c>
      <c r="D224" t="s">
        <v>1711</v>
      </c>
      <c r="E224" s="32">
        <v>58.37777777777778</v>
      </c>
      <c r="F224" s="32">
        <v>3.927293490673772</v>
      </c>
      <c r="G224" s="32">
        <v>3.5258374571754851</v>
      </c>
      <c r="H224" s="32">
        <v>0.65473924628854208</v>
      </c>
      <c r="I224" s="32">
        <v>0.32408641035401597</v>
      </c>
      <c r="J224" s="32">
        <v>229.26666666666665</v>
      </c>
      <c r="K224" s="32">
        <v>205.83055555555555</v>
      </c>
      <c r="L224" s="32">
        <v>38.222222222222221</v>
      </c>
      <c r="M224" s="32">
        <v>18.919444444444444</v>
      </c>
      <c r="N224" s="32">
        <v>13.969444444444445</v>
      </c>
      <c r="O224" s="32">
        <v>5.333333333333333</v>
      </c>
      <c r="P224" s="32">
        <v>61.80833333333333</v>
      </c>
      <c r="Q224" s="32">
        <v>57.674999999999997</v>
      </c>
      <c r="R224" s="32">
        <v>4.1333333333333337</v>
      </c>
      <c r="S224" s="32">
        <v>129.23611111111111</v>
      </c>
      <c r="T224" s="32">
        <v>129.23611111111111</v>
      </c>
      <c r="U224" s="32">
        <v>0</v>
      </c>
      <c r="V224" s="32">
        <v>0</v>
      </c>
      <c r="W224" s="32">
        <v>0</v>
      </c>
      <c r="X224" s="32">
        <v>0</v>
      </c>
      <c r="Y224" s="32">
        <v>0</v>
      </c>
      <c r="Z224" s="32">
        <v>0</v>
      </c>
      <c r="AA224" s="32">
        <v>0</v>
      </c>
      <c r="AB224" s="32">
        <v>0</v>
      </c>
      <c r="AC224" s="32">
        <v>0</v>
      </c>
      <c r="AD224" s="32">
        <v>0</v>
      </c>
      <c r="AE224" s="32">
        <v>0</v>
      </c>
      <c r="AF224" t="s">
        <v>108</v>
      </c>
      <c r="AG224">
        <v>5</v>
      </c>
      <c r="AH224"/>
    </row>
    <row r="225" spans="1:34" x14ac:dyDescent="0.25">
      <c r="A225" t="s">
        <v>1812</v>
      </c>
      <c r="B225" t="s">
        <v>873</v>
      </c>
      <c r="C225" t="s">
        <v>1462</v>
      </c>
      <c r="D225" t="s">
        <v>1742</v>
      </c>
      <c r="E225" s="32">
        <v>29.611111111111111</v>
      </c>
      <c r="F225" s="32">
        <v>3.0240675422138841</v>
      </c>
      <c r="G225" s="32">
        <v>2.7797110694183869</v>
      </c>
      <c r="H225" s="32">
        <v>4.4292682926829273E-2</v>
      </c>
      <c r="I225" s="32">
        <v>3.6585365853658539E-3</v>
      </c>
      <c r="J225" s="32">
        <v>89.546000000000006</v>
      </c>
      <c r="K225" s="32">
        <v>82.310333333333347</v>
      </c>
      <c r="L225" s="32">
        <v>1.3115555555555556</v>
      </c>
      <c r="M225" s="32">
        <v>0.10833333333333334</v>
      </c>
      <c r="N225" s="32">
        <v>0.36433333333333334</v>
      </c>
      <c r="O225" s="32">
        <v>0.83888888888888891</v>
      </c>
      <c r="P225" s="32">
        <v>42.851111111111116</v>
      </c>
      <c r="Q225" s="32">
        <v>36.818666666666672</v>
      </c>
      <c r="R225" s="32">
        <v>6.0324444444444456</v>
      </c>
      <c r="S225" s="32">
        <v>45.383333333333333</v>
      </c>
      <c r="T225" s="32">
        <v>45.383333333333333</v>
      </c>
      <c r="U225" s="32">
        <v>0</v>
      </c>
      <c r="V225" s="32">
        <v>0</v>
      </c>
      <c r="W225" s="32">
        <v>31.958333333333332</v>
      </c>
      <c r="X225" s="32">
        <v>0</v>
      </c>
      <c r="Y225" s="32">
        <v>0</v>
      </c>
      <c r="Z225" s="32">
        <v>0</v>
      </c>
      <c r="AA225" s="32">
        <v>0</v>
      </c>
      <c r="AB225" s="32">
        <v>0</v>
      </c>
      <c r="AC225" s="32">
        <v>31.958333333333332</v>
      </c>
      <c r="AD225" s="32">
        <v>0</v>
      </c>
      <c r="AE225" s="32">
        <v>0</v>
      </c>
      <c r="AF225" t="s">
        <v>184</v>
      </c>
      <c r="AG225">
        <v>5</v>
      </c>
      <c r="AH225"/>
    </row>
    <row r="226" spans="1:34" x14ac:dyDescent="0.25">
      <c r="A226" t="s">
        <v>1812</v>
      </c>
      <c r="B226" t="s">
        <v>1266</v>
      </c>
      <c r="C226" t="s">
        <v>1476</v>
      </c>
      <c r="D226" t="s">
        <v>1768</v>
      </c>
      <c r="E226" s="32">
        <v>78.144444444444446</v>
      </c>
      <c r="F226" s="32">
        <v>1.7730954073652778</v>
      </c>
      <c r="G226" s="32">
        <v>1.6872671690601451</v>
      </c>
      <c r="H226" s="32">
        <v>0.36466657187544438</v>
      </c>
      <c r="I226" s="32">
        <v>0.35332717190388169</v>
      </c>
      <c r="J226" s="32">
        <v>138.55755555555555</v>
      </c>
      <c r="K226" s="32">
        <v>131.85055555555556</v>
      </c>
      <c r="L226" s="32">
        <v>28.49666666666667</v>
      </c>
      <c r="M226" s="32">
        <v>27.610555555555557</v>
      </c>
      <c r="N226" s="32">
        <v>0.88611111111111107</v>
      </c>
      <c r="O226" s="32">
        <v>0</v>
      </c>
      <c r="P226" s="32">
        <v>35.69755555555556</v>
      </c>
      <c r="Q226" s="32">
        <v>29.876666666666672</v>
      </c>
      <c r="R226" s="32">
        <v>5.8208888888888888</v>
      </c>
      <c r="S226" s="32">
        <v>74.36333333333333</v>
      </c>
      <c r="T226" s="32">
        <v>74.36333333333333</v>
      </c>
      <c r="U226" s="32">
        <v>0</v>
      </c>
      <c r="V226" s="32">
        <v>0</v>
      </c>
      <c r="W226" s="32">
        <v>63.989333333333356</v>
      </c>
      <c r="X226" s="32">
        <v>19.022333333333339</v>
      </c>
      <c r="Y226" s="32">
        <v>0</v>
      </c>
      <c r="Z226" s="32">
        <v>0</v>
      </c>
      <c r="AA226" s="32">
        <v>27.760000000000012</v>
      </c>
      <c r="AB226" s="32">
        <v>0</v>
      </c>
      <c r="AC226" s="32">
        <v>17.207000000000001</v>
      </c>
      <c r="AD226" s="32">
        <v>0</v>
      </c>
      <c r="AE226" s="32">
        <v>0</v>
      </c>
      <c r="AF226" t="s">
        <v>578</v>
      </c>
      <c r="AG226">
        <v>5</v>
      </c>
      <c r="AH226"/>
    </row>
    <row r="227" spans="1:34" x14ac:dyDescent="0.25">
      <c r="A227" t="s">
        <v>1812</v>
      </c>
      <c r="B227" t="s">
        <v>1113</v>
      </c>
      <c r="C227" t="s">
        <v>1626</v>
      </c>
      <c r="D227" t="s">
        <v>1732</v>
      </c>
      <c r="E227" s="32">
        <v>61.588888888888889</v>
      </c>
      <c r="F227" s="32">
        <v>3.1104329785314806</v>
      </c>
      <c r="G227" s="32">
        <v>3.0360544831318781</v>
      </c>
      <c r="H227" s="32">
        <v>0.58987191051776999</v>
      </c>
      <c r="I227" s="32">
        <v>0.51549341511816693</v>
      </c>
      <c r="J227" s="32">
        <v>191.56811111111108</v>
      </c>
      <c r="K227" s="32">
        <v>186.98722222222221</v>
      </c>
      <c r="L227" s="32">
        <v>36.329555555555544</v>
      </c>
      <c r="M227" s="32">
        <v>31.748666666666658</v>
      </c>
      <c r="N227" s="32">
        <v>0</v>
      </c>
      <c r="O227" s="32">
        <v>4.5808888888888886</v>
      </c>
      <c r="P227" s="32">
        <v>40.659444444444439</v>
      </c>
      <c r="Q227" s="32">
        <v>40.659444444444439</v>
      </c>
      <c r="R227" s="32">
        <v>0</v>
      </c>
      <c r="S227" s="32">
        <v>114.5791111111111</v>
      </c>
      <c r="T227" s="32">
        <v>114.5791111111111</v>
      </c>
      <c r="U227" s="32">
        <v>0</v>
      </c>
      <c r="V227" s="32">
        <v>0</v>
      </c>
      <c r="W227" s="32">
        <v>0</v>
      </c>
      <c r="X227" s="32">
        <v>0</v>
      </c>
      <c r="Y227" s="32">
        <v>0</v>
      </c>
      <c r="Z227" s="32">
        <v>0</v>
      </c>
      <c r="AA227" s="32">
        <v>0</v>
      </c>
      <c r="AB227" s="32">
        <v>0</v>
      </c>
      <c r="AC227" s="32">
        <v>0</v>
      </c>
      <c r="AD227" s="32">
        <v>0</v>
      </c>
      <c r="AE227" s="32">
        <v>0</v>
      </c>
      <c r="AF227" t="s">
        <v>424</v>
      </c>
      <c r="AG227">
        <v>5</v>
      </c>
      <c r="AH227"/>
    </row>
    <row r="228" spans="1:34" x14ac:dyDescent="0.25">
      <c r="A228" t="s">
        <v>1812</v>
      </c>
      <c r="B228" t="s">
        <v>859</v>
      </c>
      <c r="C228" t="s">
        <v>1444</v>
      </c>
      <c r="D228" t="s">
        <v>1745</v>
      </c>
      <c r="E228" s="32">
        <v>215.61111111111111</v>
      </c>
      <c r="F228" s="32">
        <v>2.5080912136047409</v>
      </c>
      <c r="G228" s="32">
        <v>2.4070863179592887</v>
      </c>
      <c r="H228" s="32">
        <v>0.67455088894614801</v>
      </c>
      <c r="I228" s="32">
        <v>0.62507910332388561</v>
      </c>
      <c r="J228" s="32">
        <v>540.77233333333334</v>
      </c>
      <c r="K228" s="32">
        <v>518.99455555555551</v>
      </c>
      <c r="L228" s="32">
        <v>145.44066666666669</v>
      </c>
      <c r="M228" s="32">
        <v>134.774</v>
      </c>
      <c r="N228" s="32">
        <v>5.1555555555555559</v>
      </c>
      <c r="O228" s="32">
        <v>5.5111111111111111</v>
      </c>
      <c r="P228" s="32">
        <v>119.48277777777778</v>
      </c>
      <c r="Q228" s="32">
        <v>108.37166666666667</v>
      </c>
      <c r="R228" s="32">
        <v>11.111111111111111</v>
      </c>
      <c r="S228" s="32">
        <v>275.84888888888889</v>
      </c>
      <c r="T228" s="32">
        <v>275.84888888888889</v>
      </c>
      <c r="U228" s="32">
        <v>0</v>
      </c>
      <c r="V228" s="32">
        <v>0</v>
      </c>
      <c r="W228" s="32">
        <v>138.49622222222223</v>
      </c>
      <c r="X228" s="32">
        <v>10.139555555555557</v>
      </c>
      <c r="Y228" s="32">
        <v>0</v>
      </c>
      <c r="Z228" s="32">
        <v>0</v>
      </c>
      <c r="AA228" s="32">
        <v>12.693888888888894</v>
      </c>
      <c r="AB228" s="32">
        <v>0</v>
      </c>
      <c r="AC228" s="32">
        <v>115.66277777777778</v>
      </c>
      <c r="AD228" s="32">
        <v>0</v>
      </c>
      <c r="AE228" s="32">
        <v>0</v>
      </c>
      <c r="AF228" t="s">
        <v>170</v>
      </c>
      <c r="AG228">
        <v>5</v>
      </c>
      <c r="AH228"/>
    </row>
    <row r="229" spans="1:34" x14ac:dyDescent="0.25">
      <c r="A229" t="s">
        <v>1812</v>
      </c>
      <c r="B229" t="s">
        <v>1165</v>
      </c>
      <c r="C229" t="s">
        <v>1645</v>
      </c>
      <c r="D229" t="s">
        <v>1745</v>
      </c>
      <c r="E229" s="32">
        <v>124.74444444444444</v>
      </c>
      <c r="F229" s="32">
        <v>3.5405477865859094</v>
      </c>
      <c r="G229" s="32">
        <v>3.4361343190522851</v>
      </c>
      <c r="H229" s="32">
        <v>0.33240669813841633</v>
      </c>
      <c r="I229" s="32">
        <v>0.23427273537009</v>
      </c>
      <c r="J229" s="32">
        <v>441.6636666666667</v>
      </c>
      <c r="K229" s="32">
        <v>428.63866666666672</v>
      </c>
      <c r="L229" s="32">
        <v>41.465888888888891</v>
      </c>
      <c r="M229" s="32">
        <v>29.224222222222224</v>
      </c>
      <c r="N229" s="32">
        <v>6.5361111111111114</v>
      </c>
      <c r="O229" s="32">
        <v>5.7055555555555557</v>
      </c>
      <c r="P229" s="32">
        <v>155.27833333333334</v>
      </c>
      <c r="Q229" s="32">
        <v>154.495</v>
      </c>
      <c r="R229" s="32">
        <v>0.78333333333333333</v>
      </c>
      <c r="S229" s="32">
        <v>244.91944444444448</v>
      </c>
      <c r="T229" s="32">
        <v>244.91944444444448</v>
      </c>
      <c r="U229" s="32">
        <v>0</v>
      </c>
      <c r="V229" s="32">
        <v>0</v>
      </c>
      <c r="W229" s="32">
        <v>40.534999999999997</v>
      </c>
      <c r="X229" s="32">
        <v>7.5677777777777768</v>
      </c>
      <c r="Y229" s="32">
        <v>0</v>
      </c>
      <c r="Z229" s="32">
        <v>0</v>
      </c>
      <c r="AA229" s="32">
        <v>14.203333333333333</v>
      </c>
      <c r="AB229" s="32">
        <v>0</v>
      </c>
      <c r="AC229" s="32">
        <v>18.763888888888889</v>
      </c>
      <c r="AD229" s="32">
        <v>0</v>
      </c>
      <c r="AE229" s="32">
        <v>0</v>
      </c>
      <c r="AF229" t="s">
        <v>477</v>
      </c>
      <c r="AG229">
        <v>5</v>
      </c>
      <c r="AH229"/>
    </row>
    <row r="230" spans="1:34" x14ac:dyDescent="0.25">
      <c r="A230" t="s">
        <v>1812</v>
      </c>
      <c r="B230" t="s">
        <v>812</v>
      </c>
      <c r="C230" t="s">
        <v>1444</v>
      </c>
      <c r="D230" t="s">
        <v>1745</v>
      </c>
      <c r="E230" s="32">
        <v>79.044444444444451</v>
      </c>
      <c r="F230" s="32">
        <v>2.7212538656170926</v>
      </c>
      <c r="G230" s="32">
        <v>2.5773123418611186</v>
      </c>
      <c r="H230" s="32">
        <v>0.48631571549058183</v>
      </c>
      <c r="I230" s="32">
        <v>0.34237419173460776</v>
      </c>
      <c r="J230" s="32">
        <v>215.1</v>
      </c>
      <c r="K230" s="32">
        <v>203.72222222222223</v>
      </c>
      <c r="L230" s="32">
        <v>38.440555555555548</v>
      </c>
      <c r="M230" s="32">
        <v>27.062777777777775</v>
      </c>
      <c r="N230" s="32">
        <v>8.6222222222222218</v>
      </c>
      <c r="O230" s="32">
        <v>2.7555555555555555</v>
      </c>
      <c r="P230" s="32">
        <v>50.245000000000005</v>
      </c>
      <c r="Q230" s="32">
        <v>50.245000000000005</v>
      </c>
      <c r="R230" s="32">
        <v>0</v>
      </c>
      <c r="S230" s="32">
        <v>126.41444444444444</v>
      </c>
      <c r="T230" s="32">
        <v>126.41444444444444</v>
      </c>
      <c r="U230" s="32">
        <v>0</v>
      </c>
      <c r="V230" s="32">
        <v>0</v>
      </c>
      <c r="W230" s="32">
        <v>36.891666666666666</v>
      </c>
      <c r="X230" s="32">
        <v>0.90166666666666673</v>
      </c>
      <c r="Y230" s="32">
        <v>0</v>
      </c>
      <c r="Z230" s="32">
        <v>0</v>
      </c>
      <c r="AA230" s="32">
        <v>7.806111111111111</v>
      </c>
      <c r="AB230" s="32">
        <v>0</v>
      </c>
      <c r="AC230" s="32">
        <v>28.183888888888891</v>
      </c>
      <c r="AD230" s="32">
        <v>0</v>
      </c>
      <c r="AE230" s="32">
        <v>0</v>
      </c>
      <c r="AF230" t="s">
        <v>123</v>
      </c>
      <c r="AG230">
        <v>5</v>
      </c>
      <c r="AH230"/>
    </row>
    <row r="231" spans="1:34" x14ac:dyDescent="0.25">
      <c r="A231" t="s">
        <v>1812</v>
      </c>
      <c r="B231" t="s">
        <v>955</v>
      </c>
      <c r="C231" t="s">
        <v>1458</v>
      </c>
      <c r="D231" t="s">
        <v>1745</v>
      </c>
      <c r="E231" s="32">
        <v>179.9111111111111</v>
      </c>
      <c r="F231" s="32">
        <v>2.6609140316205533</v>
      </c>
      <c r="G231" s="32">
        <v>2.5706534090909088</v>
      </c>
      <c r="H231" s="32">
        <v>0.47884263833992097</v>
      </c>
      <c r="I231" s="32">
        <v>0.4192144268774704</v>
      </c>
      <c r="J231" s="32">
        <v>478.72799999999995</v>
      </c>
      <c r="K231" s="32">
        <v>462.48911111111101</v>
      </c>
      <c r="L231" s="32">
        <v>86.149111111111111</v>
      </c>
      <c r="M231" s="32">
        <v>75.421333333333337</v>
      </c>
      <c r="N231" s="32">
        <v>5.1277777777777782</v>
      </c>
      <c r="O231" s="32">
        <v>5.6</v>
      </c>
      <c r="P231" s="32">
        <v>116.72222222222217</v>
      </c>
      <c r="Q231" s="32">
        <v>111.21111111111107</v>
      </c>
      <c r="R231" s="32">
        <v>5.5111111111111111</v>
      </c>
      <c r="S231" s="32">
        <v>275.85666666666663</v>
      </c>
      <c r="T231" s="32">
        <v>275.85666666666663</v>
      </c>
      <c r="U231" s="32">
        <v>0</v>
      </c>
      <c r="V231" s="32">
        <v>0</v>
      </c>
      <c r="W231" s="32">
        <v>64.167222222222222</v>
      </c>
      <c r="X231" s="32">
        <v>3.9105555555555549</v>
      </c>
      <c r="Y231" s="32">
        <v>0</v>
      </c>
      <c r="Z231" s="32">
        <v>0</v>
      </c>
      <c r="AA231" s="32">
        <v>6.2722222222222213</v>
      </c>
      <c r="AB231" s="32">
        <v>0</v>
      </c>
      <c r="AC231" s="32">
        <v>53.984444444444449</v>
      </c>
      <c r="AD231" s="32">
        <v>0</v>
      </c>
      <c r="AE231" s="32">
        <v>0</v>
      </c>
      <c r="AF231" t="s">
        <v>266</v>
      </c>
      <c r="AG231">
        <v>5</v>
      </c>
      <c r="AH231"/>
    </row>
    <row r="232" spans="1:34" x14ac:dyDescent="0.25">
      <c r="A232" t="s">
        <v>1812</v>
      </c>
      <c r="B232" t="s">
        <v>931</v>
      </c>
      <c r="C232" t="s">
        <v>1458</v>
      </c>
      <c r="D232" t="s">
        <v>1745</v>
      </c>
      <c r="E232" s="32">
        <v>142.65555555555557</v>
      </c>
      <c r="F232" s="32">
        <v>2.8152324947425806</v>
      </c>
      <c r="G232" s="32">
        <v>2.6702835111768826</v>
      </c>
      <c r="H232" s="32">
        <v>0.83840174468416562</v>
      </c>
      <c r="I232" s="32">
        <v>0.69345276111846743</v>
      </c>
      <c r="J232" s="32">
        <v>401.60855555555548</v>
      </c>
      <c r="K232" s="32">
        <v>380.93077777777773</v>
      </c>
      <c r="L232" s="32">
        <v>119.60266666666671</v>
      </c>
      <c r="M232" s="32">
        <v>98.92488888888893</v>
      </c>
      <c r="N232" s="32">
        <v>15.46111111111111</v>
      </c>
      <c r="O232" s="32">
        <v>5.2166666666666668</v>
      </c>
      <c r="P232" s="32">
        <v>88.831444444444429</v>
      </c>
      <c r="Q232" s="32">
        <v>88.831444444444429</v>
      </c>
      <c r="R232" s="32">
        <v>0</v>
      </c>
      <c r="S232" s="32">
        <v>193.17444444444436</v>
      </c>
      <c r="T232" s="32">
        <v>193.17444444444436</v>
      </c>
      <c r="U232" s="32">
        <v>0</v>
      </c>
      <c r="V232" s="32">
        <v>0</v>
      </c>
      <c r="W232" s="32">
        <v>53.680333333333337</v>
      </c>
      <c r="X232" s="32">
        <v>2.2522222222222221</v>
      </c>
      <c r="Y232" s="32">
        <v>0</v>
      </c>
      <c r="Z232" s="32">
        <v>0</v>
      </c>
      <c r="AA232" s="32">
        <v>9.8786666666666658</v>
      </c>
      <c r="AB232" s="32">
        <v>0</v>
      </c>
      <c r="AC232" s="32">
        <v>41.549444444444447</v>
      </c>
      <c r="AD232" s="32">
        <v>0</v>
      </c>
      <c r="AE232" s="32">
        <v>0</v>
      </c>
      <c r="AF232" t="s">
        <v>242</v>
      </c>
      <c r="AG232">
        <v>5</v>
      </c>
      <c r="AH232"/>
    </row>
    <row r="233" spans="1:34" x14ac:dyDescent="0.25">
      <c r="A233" t="s">
        <v>1812</v>
      </c>
      <c r="B233" t="s">
        <v>721</v>
      </c>
      <c r="C233" t="s">
        <v>1448</v>
      </c>
      <c r="D233" t="s">
        <v>1745</v>
      </c>
      <c r="E233" s="32">
        <v>213.83333333333334</v>
      </c>
      <c r="F233" s="32">
        <v>2.5453473629514156</v>
      </c>
      <c r="G233" s="32">
        <v>2.4596887503247595</v>
      </c>
      <c r="H233" s="32">
        <v>0.78731930371525061</v>
      </c>
      <c r="I233" s="32">
        <v>0.7016606910885943</v>
      </c>
      <c r="J233" s="32">
        <v>544.28011111111107</v>
      </c>
      <c r="K233" s="32">
        <v>525.96344444444446</v>
      </c>
      <c r="L233" s="32">
        <v>168.35511111111109</v>
      </c>
      <c r="M233" s="32">
        <v>150.03844444444442</v>
      </c>
      <c r="N233" s="32">
        <v>12.877777777777778</v>
      </c>
      <c r="O233" s="32">
        <v>5.4388888888888891</v>
      </c>
      <c r="P233" s="32">
        <v>54.373888888888885</v>
      </c>
      <c r="Q233" s="32">
        <v>54.373888888888885</v>
      </c>
      <c r="R233" s="32">
        <v>0</v>
      </c>
      <c r="S233" s="32">
        <v>321.55111111111108</v>
      </c>
      <c r="T233" s="32">
        <v>306.44</v>
      </c>
      <c r="U233" s="32">
        <v>15.111111111111111</v>
      </c>
      <c r="V233" s="32">
        <v>0</v>
      </c>
      <c r="W233" s="32">
        <v>1.2888888888888888</v>
      </c>
      <c r="X233" s="32">
        <v>0.18055555555555555</v>
      </c>
      <c r="Y233" s="32">
        <v>0</v>
      </c>
      <c r="Z233" s="32">
        <v>0</v>
      </c>
      <c r="AA233" s="32">
        <v>8.5000000000000006E-2</v>
      </c>
      <c r="AB233" s="32">
        <v>0</v>
      </c>
      <c r="AC233" s="32">
        <v>1.0233333333333332</v>
      </c>
      <c r="AD233" s="32">
        <v>0</v>
      </c>
      <c r="AE233" s="32">
        <v>0</v>
      </c>
      <c r="AF233" t="s">
        <v>32</v>
      </c>
      <c r="AG233">
        <v>5</v>
      </c>
      <c r="AH233"/>
    </row>
    <row r="234" spans="1:34" x14ac:dyDescent="0.25">
      <c r="A234" t="s">
        <v>1812</v>
      </c>
      <c r="B234" t="s">
        <v>764</v>
      </c>
      <c r="C234" t="s">
        <v>1372</v>
      </c>
      <c r="D234" t="s">
        <v>1738</v>
      </c>
      <c r="E234" s="32">
        <v>158.16666666666666</v>
      </c>
      <c r="F234" s="32">
        <v>3.3543217421847555</v>
      </c>
      <c r="G234" s="32">
        <v>3.2157548296452405</v>
      </c>
      <c r="H234" s="32">
        <v>0.88197541271513868</v>
      </c>
      <c r="I234" s="32">
        <v>0.77656621004566206</v>
      </c>
      <c r="J234" s="32">
        <v>530.54188888888882</v>
      </c>
      <c r="K234" s="32">
        <v>508.62522222222219</v>
      </c>
      <c r="L234" s="32">
        <v>139.49911111111109</v>
      </c>
      <c r="M234" s="32">
        <v>122.82688888888887</v>
      </c>
      <c r="N234" s="32">
        <v>11.822222222222223</v>
      </c>
      <c r="O234" s="32">
        <v>4.8499999999999996</v>
      </c>
      <c r="P234" s="32">
        <v>99.216666666666669</v>
      </c>
      <c r="Q234" s="32">
        <v>93.972222222222229</v>
      </c>
      <c r="R234" s="32">
        <v>5.2444444444444445</v>
      </c>
      <c r="S234" s="32">
        <v>291.82611111111106</v>
      </c>
      <c r="T234" s="32">
        <v>291.82611111111106</v>
      </c>
      <c r="U234" s="32">
        <v>0</v>
      </c>
      <c r="V234" s="32">
        <v>0</v>
      </c>
      <c r="W234" s="32">
        <v>66.604444444444454</v>
      </c>
      <c r="X234" s="32">
        <v>4.2866666666666671</v>
      </c>
      <c r="Y234" s="32">
        <v>0</v>
      </c>
      <c r="Z234" s="32">
        <v>0</v>
      </c>
      <c r="AA234" s="32">
        <v>1.1722222222222223</v>
      </c>
      <c r="AB234" s="32">
        <v>0</v>
      </c>
      <c r="AC234" s="32">
        <v>61.145555555555561</v>
      </c>
      <c r="AD234" s="32">
        <v>0</v>
      </c>
      <c r="AE234" s="32">
        <v>0</v>
      </c>
      <c r="AF234" t="s">
        <v>75</v>
      </c>
      <c r="AG234">
        <v>5</v>
      </c>
      <c r="AH234"/>
    </row>
    <row r="235" spans="1:34" x14ac:dyDescent="0.25">
      <c r="A235" t="s">
        <v>1812</v>
      </c>
      <c r="B235" t="s">
        <v>962</v>
      </c>
      <c r="C235" t="s">
        <v>1560</v>
      </c>
      <c r="D235" t="s">
        <v>1738</v>
      </c>
      <c r="E235" s="32">
        <v>175.64444444444445</v>
      </c>
      <c r="F235" s="32">
        <v>2.7943933451417005</v>
      </c>
      <c r="G235" s="32">
        <v>2.6724614119433201</v>
      </c>
      <c r="H235" s="32">
        <v>0.73240574392712554</v>
      </c>
      <c r="I235" s="32">
        <v>0.6408381831983806</v>
      </c>
      <c r="J235" s="32">
        <v>490.81966666666665</v>
      </c>
      <c r="K235" s="32">
        <v>469.40300000000002</v>
      </c>
      <c r="L235" s="32">
        <v>128.643</v>
      </c>
      <c r="M235" s="32">
        <v>112.55966666666667</v>
      </c>
      <c r="N235" s="32">
        <v>10.666666666666666</v>
      </c>
      <c r="O235" s="32">
        <v>5.416666666666667</v>
      </c>
      <c r="P235" s="32">
        <v>127.08499999999999</v>
      </c>
      <c r="Q235" s="32">
        <v>121.75166666666667</v>
      </c>
      <c r="R235" s="32">
        <v>5.333333333333333</v>
      </c>
      <c r="S235" s="32">
        <v>235.09166666666667</v>
      </c>
      <c r="T235" s="32">
        <v>235.09166666666667</v>
      </c>
      <c r="U235" s="32">
        <v>0</v>
      </c>
      <c r="V235" s="32">
        <v>0</v>
      </c>
      <c r="W235" s="32">
        <v>14.462777777777777</v>
      </c>
      <c r="X235" s="32">
        <v>0</v>
      </c>
      <c r="Y235" s="32">
        <v>0.17777777777777778</v>
      </c>
      <c r="Z235" s="32">
        <v>0</v>
      </c>
      <c r="AA235" s="32">
        <v>4.2516666666666669</v>
      </c>
      <c r="AB235" s="32">
        <v>0</v>
      </c>
      <c r="AC235" s="32">
        <v>10.033333333333333</v>
      </c>
      <c r="AD235" s="32">
        <v>0</v>
      </c>
      <c r="AE235" s="32">
        <v>0</v>
      </c>
      <c r="AF235" t="s">
        <v>273</v>
      </c>
      <c r="AG235">
        <v>5</v>
      </c>
      <c r="AH235"/>
    </row>
    <row r="236" spans="1:34" x14ac:dyDescent="0.25">
      <c r="A236" t="s">
        <v>1812</v>
      </c>
      <c r="B236" t="s">
        <v>712</v>
      </c>
      <c r="C236" t="s">
        <v>1442</v>
      </c>
      <c r="D236" t="s">
        <v>1758</v>
      </c>
      <c r="E236" s="32">
        <v>34.633333333333333</v>
      </c>
      <c r="F236" s="32">
        <v>4.1460025665704219</v>
      </c>
      <c r="G236" s="32">
        <v>3.8303144048764852</v>
      </c>
      <c r="H236" s="32">
        <v>0.9668174526788581</v>
      </c>
      <c r="I236" s="32">
        <v>0.65112929098492156</v>
      </c>
      <c r="J236" s="32">
        <v>143.58988888888894</v>
      </c>
      <c r="K236" s="32">
        <v>132.6565555555556</v>
      </c>
      <c r="L236" s="32">
        <v>33.484111111111119</v>
      </c>
      <c r="M236" s="32">
        <v>22.550777777777782</v>
      </c>
      <c r="N236" s="32">
        <v>5.4222222222222225</v>
      </c>
      <c r="O236" s="32">
        <v>5.5111111111111111</v>
      </c>
      <c r="P236" s="32">
        <v>21.155555555555555</v>
      </c>
      <c r="Q236" s="32">
        <v>21.155555555555555</v>
      </c>
      <c r="R236" s="32">
        <v>0</v>
      </c>
      <c r="S236" s="32">
        <v>88.950222222222251</v>
      </c>
      <c r="T236" s="32">
        <v>88.950222222222251</v>
      </c>
      <c r="U236" s="32">
        <v>0</v>
      </c>
      <c r="V236" s="32">
        <v>0</v>
      </c>
      <c r="W236" s="32">
        <v>13.394444444444446</v>
      </c>
      <c r="X236" s="32">
        <v>0.62222222222222223</v>
      </c>
      <c r="Y236" s="32">
        <v>0</v>
      </c>
      <c r="Z236" s="32">
        <v>0</v>
      </c>
      <c r="AA236" s="32">
        <v>3.1333333333333333</v>
      </c>
      <c r="AB236" s="32">
        <v>0</v>
      </c>
      <c r="AC236" s="32">
        <v>9.6388888888888893</v>
      </c>
      <c r="AD236" s="32">
        <v>0</v>
      </c>
      <c r="AE236" s="32">
        <v>0</v>
      </c>
      <c r="AF236" t="s">
        <v>23</v>
      </c>
      <c r="AG236">
        <v>5</v>
      </c>
      <c r="AH236"/>
    </row>
    <row r="237" spans="1:34" x14ac:dyDescent="0.25">
      <c r="A237" t="s">
        <v>1812</v>
      </c>
      <c r="B237" t="s">
        <v>1214</v>
      </c>
      <c r="C237" t="s">
        <v>1428</v>
      </c>
      <c r="D237" t="s">
        <v>1751</v>
      </c>
      <c r="E237" s="32">
        <v>67.75555555555556</v>
      </c>
      <c r="F237" s="32">
        <v>3.4766530009839287</v>
      </c>
      <c r="G237" s="32">
        <v>3.3218481469334207</v>
      </c>
      <c r="H237" s="32">
        <v>1.0620170547720564</v>
      </c>
      <c r="I237" s="32">
        <v>0.90721220072154818</v>
      </c>
      <c r="J237" s="32">
        <v>235.56255555555555</v>
      </c>
      <c r="K237" s="32">
        <v>225.07366666666667</v>
      </c>
      <c r="L237" s="32">
        <v>71.957555555555558</v>
      </c>
      <c r="M237" s="32">
        <v>61.468666666666678</v>
      </c>
      <c r="N237" s="32">
        <v>5.333333333333333</v>
      </c>
      <c r="O237" s="32">
        <v>5.1555555555555559</v>
      </c>
      <c r="P237" s="32">
        <v>32.455555555555556</v>
      </c>
      <c r="Q237" s="32">
        <v>32.455555555555556</v>
      </c>
      <c r="R237" s="32">
        <v>0</v>
      </c>
      <c r="S237" s="32">
        <v>131.14944444444444</v>
      </c>
      <c r="T237" s="32">
        <v>131.14944444444444</v>
      </c>
      <c r="U237" s="32">
        <v>0</v>
      </c>
      <c r="V237" s="32">
        <v>0</v>
      </c>
      <c r="W237" s="32">
        <v>9.2797777777777775</v>
      </c>
      <c r="X237" s="32">
        <v>3.4519999999999995</v>
      </c>
      <c r="Y237" s="32">
        <v>0</v>
      </c>
      <c r="Z237" s="32">
        <v>0</v>
      </c>
      <c r="AA237" s="32">
        <v>1.4805555555555556</v>
      </c>
      <c r="AB237" s="32">
        <v>0</v>
      </c>
      <c r="AC237" s="32">
        <v>4.3472222222222223</v>
      </c>
      <c r="AD237" s="32">
        <v>0</v>
      </c>
      <c r="AE237" s="32">
        <v>0</v>
      </c>
      <c r="AF237" t="s">
        <v>526</v>
      </c>
      <c r="AG237">
        <v>5</v>
      </c>
      <c r="AH237"/>
    </row>
    <row r="238" spans="1:34" x14ac:dyDescent="0.25">
      <c r="A238" t="s">
        <v>1812</v>
      </c>
      <c r="B238" t="s">
        <v>956</v>
      </c>
      <c r="C238" t="s">
        <v>1405</v>
      </c>
      <c r="D238" t="s">
        <v>1748</v>
      </c>
      <c r="E238" s="32">
        <v>36.43333333333333</v>
      </c>
      <c r="F238" s="32">
        <v>3.6159560841720038</v>
      </c>
      <c r="G238" s="32">
        <v>3.3427020433058865</v>
      </c>
      <c r="H238" s="32">
        <v>0.98498017688319628</v>
      </c>
      <c r="I238" s="32">
        <v>0.71172613601707846</v>
      </c>
      <c r="J238" s="32">
        <v>131.74133333333333</v>
      </c>
      <c r="K238" s="32">
        <v>121.78577777777778</v>
      </c>
      <c r="L238" s="32">
        <v>35.886111111111113</v>
      </c>
      <c r="M238" s="32">
        <v>25.930555555555557</v>
      </c>
      <c r="N238" s="32">
        <v>5.4222222222222225</v>
      </c>
      <c r="O238" s="32">
        <v>4.5333333333333332</v>
      </c>
      <c r="P238" s="32">
        <v>20.391666666666666</v>
      </c>
      <c r="Q238" s="32">
        <v>20.391666666666666</v>
      </c>
      <c r="R238" s="32">
        <v>0</v>
      </c>
      <c r="S238" s="32">
        <v>75.463555555555558</v>
      </c>
      <c r="T238" s="32">
        <v>75.463555555555558</v>
      </c>
      <c r="U238" s="32">
        <v>0</v>
      </c>
      <c r="V238" s="32">
        <v>0</v>
      </c>
      <c r="W238" s="32">
        <v>0</v>
      </c>
      <c r="X238" s="32">
        <v>0</v>
      </c>
      <c r="Y238" s="32">
        <v>0</v>
      </c>
      <c r="Z238" s="32">
        <v>0</v>
      </c>
      <c r="AA238" s="32">
        <v>0</v>
      </c>
      <c r="AB238" s="32">
        <v>0</v>
      </c>
      <c r="AC238" s="32">
        <v>0</v>
      </c>
      <c r="AD238" s="32">
        <v>0</v>
      </c>
      <c r="AE238" s="32">
        <v>0</v>
      </c>
      <c r="AF238" t="s">
        <v>267</v>
      </c>
      <c r="AG238">
        <v>5</v>
      </c>
      <c r="AH238"/>
    </row>
    <row r="239" spans="1:34" x14ac:dyDescent="0.25">
      <c r="A239" t="s">
        <v>1812</v>
      </c>
      <c r="B239" t="s">
        <v>1315</v>
      </c>
      <c r="C239" t="s">
        <v>1413</v>
      </c>
      <c r="D239" t="s">
        <v>1727</v>
      </c>
      <c r="E239" s="32">
        <v>17.022222222222222</v>
      </c>
      <c r="F239" s="32">
        <v>4.1598433420365541</v>
      </c>
      <c r="G239" s="32">
        <v>3.4757832898172323</v>
      </c>
      <c r="H239" s="32">
        <v>1.1749216710182766</v>
      </c>
      <c r="I239" s="32">
        <v>0.59350522193211486</v>
      </c>
      <c r="J239" s="32">
        <v>70.809777777777782</v>
      </c>
      <c r="K239" s="32">
        <v>59.165555555555557</v>
      </c>
      <c r="L239" s="32">
        <v>19.999777777777776</v>
      </c>
      <c r="M239" s="32">
        <v>10.102777777777778</v>
      </c>
      <c r="N239" s="32">
        <v>4.6303333333333336</v>
      </c>
      <c r="O239" s="32">
        <v>5.2666666666666666</v>
      </c>
      <c r="P239" s="32">
        <v>20.857555555555557</v>
      </c>
      <c r="Q239" s="32">
        <v>19.110333333333333</v>
      </c>
      <c r="R239" s="32">
        <v>1.7472222222222222</v>
      </c>
      <c r="S239" s="32">
        <v>29.952444444444446</v>
      </c>
      <c r="T239" s="32">
        <v>29.466333333333335</v>
      </c>
      <c r="U239" s="32">
        <v>0.4861111111111111</v>
      </c>
      <c r="V239" s="32">
        <v>0</v>
      </c>
      <c r="W239" s="32">
        <v>0</v>
      </c>
      <c r="X239" s="32">
        <v>0</v>
      </c>
      <c r="Y239" s="32">
        <v>0</v>
      </c>
      <c r="Z239" s="32">
        <v>0</v>
      </c>
      <c r="AA239" s="32">
        <v>0</v>
      </c>
      <c r="AB239" s="32">
        <v>0</v>
      </c>
      <c r="AC239" s="32">
        <v>0</v>
      </c>
      <c r="AD239" s="32">
        <v>0</v>
      </c>
      <c r="AE239" s="32">
        <v>0</v>
      </c>
      <c r="AF239" t="s">
        <v>627</v>
      </c>
      <c r="AG239">
        <v>5</v>
      </c>
      <c r="AH239"/>
    </row>
    <row r="240" spans="1:34" x14ac:dyDescent="0.25">
      <c r="A240" t="s">
        <v>1812</v>
      </c>
      <c r="B240" t="s">
        <v>1069</v>
      </c>
      <c r="C240" t="s">
        <v>1444</v>
      </c>
      <c r="D240" t="s">
        <v>1745</v>
      </c>
      <c r="E240" s="32">
        <v>109.21111111111111</v>
      </c>
      <c r="F240" s="32">
        <v>2.5144287313053209</v>
      </c>
      <c r="G240" s="32">
        <v>2.3481351103876285</v>
      </c>
      <c r="H240" s="32">
        <v>0.23530369315291491</v>
      </c>
      <c r="I240" s="32">
        <v>0.17349679519788389</v>
      </c>
      <c r="J240" s="32">
        <v>274.60355555555554</v>
      </c>
      <c r="K240" s="32">
        <v>256.44244444444445</v>
      </c>
      <c r="L240" s="32">
        <v>25.697777777777784</v>
      </c>
      <c r="M240" s="32">
        <v>18.947777777777784</v>
      </c>
      <c r="N240" s="32">
        <v>2.8833333333333333</v>
      </c>
      <c r="O240" s="32">
        <v>3.8666666666666667</v>
      </c>
      <c r="P240" s="32">
        <v>89.681555555555533</v>
      </c>
      <c r="Q240" s="32">
        <v>78.270444444444422</v>
      </c>
      <c r="R240" s="32">
        <v>11.411111111111111</v>
      </c>
      <c r="S240" s="32">
        <v>159.22422222222224</v>
      </c>
      <c r="T240" s="32">
        <v>159.22422222222224</v>
      </c>
      <c r="U240" s="32">
        <v>0</v>
      </c>
      <c r="V240" s="32">
        <v>0</v>
      </c>
      <c r="W240" s="32">
        <v>87.784111111111116</v>
      </c>
      <c r="X240" s="32">
        <v>14.028333333333332</v>
      </c>
      <c r="Y240" s="32">
        <v>0</v>
      </c>
      <c r="Z240" s="32">
        <v>0</v>
      </c>
      <c r="AA240" s="32">
        <v>11.65377777777778</v>
      </c>
      <c r="AB240" s="32">
        <v>0</v>
      </c>
      <c r="AC240" s="32">
        <v>62.102000000000011</v>
      </c>
      <c r="AD240" s="32">
        <v>0</v>
      </c>
      <c r="AE240" s="32">
        <v>0</v>
      </c>
      <c r="AF240" t="s">
        <v>380</v>
      </c>
      <c r="AG240">
        <v>5</v>
      </c>
      <c r="AH240"/>
    </row>
    <row r="241" spans="1:34" x14ac:dyDescent="0.25">
      <c r="A241" t="s">
        <v>1812</v>
      </c>
      <c r="B241" t="s">
        <v>1264</v>
      </c>
      <c r="C241" t="s">
        <v>1635</v>
      </c>
      <c r="D241" t="s">
        <v>1778</v>
      </c>
      <c r="E241" s="32">
        <v>41.322222222222223</v>
      </c>
      <c r="F241" s="32">
        <v>4.5107959128798045</v>
      </c>
      <c r="G241" s="32">
        <v>4.1455633234740512</v>
      </c>
      <c r="H241" s="32">
        <v>0.96638881419736444</v>
      </c>
      <c r="I241" s="32">
        <v>0.70282333960742094</v>
      </c>
      <c r="J241" s="32">
        <v>186.39611111111105</v>
      </c>
      <c r="K241" s="32">
        <v>171.30388888888885</v>
      </c>
      <c r="L241" s="32">
        <v>39.933333333333316</v>
      </c>
      <c r="M241" s="32">
        <v>29.042222222222208</v>
      </c>
      <c r="N241" s="32">
        <v>5.4688888888888876</v>
      </c>
      <c r="O241" s="32">
        <v>5.4222222222222225</v>
      </c>
      <c r="P241" s="32">
        <v>33.837111111111106</v>
      </c>
      <c r="Q241" s="32">
        <v>29.635999999999992</v>
      </c>
      <c r="R241" s="32">
        <v>4.2011111111111115</v>
      </c>
      <c r="S241" s="32">
        <v>112.62566666666665</v>
      </c>
      <c r="T241" s="32">
        <v>112.62566666666665</v>
      </c>
      <c r="U241" s="32">
        <v>0</v>
      </c>
      <c r="V241" s="32">
        <v>0</v>
      </c>
      <c r="W241" s="32">
        <v>25.989444444444441</v>
      </c>
      <c r="X241" s="32">
        <v>0</v>
      </c>
      <c r="Y241" s="32">
        <v>0</v>
      </c>
      <c r="Z241" s="32">
        <v>0</v>
      </c>
      <c r="AA241" s="32">
        <v>6.5004444444444438</v>
      </c>
      <c r="AB241" s="32">
        <v>0</v>
      </c>
      <c r="AC241" s="32">
        <v>19.488999999999997</v>
      </c>
      <c r="AD241" s="32">
        <v>0</v>
      </c>
      <c r="AE241" s="32">
        <v>0</v>
      </c>
      <c r="AF241" t="s">
        <v>576</v>
      </c>
      <c r="AG241">
        <v>5</v>
      </c>
      <c r="AH241"/>
    </row>
    <row r="242" spans="1:34" x14ac:dyDescent="0.25">
      <c r="A242" t="s">
        <v>1812</v>
      </c>
      <c r="B242" t="s">
        <v>929</v>
      </c>
      <c r="C242" t="s">
        <v>1462</v>
      </c>
      <c r="D242" t="s">
        <v>1742</v>
      </c>
      <c r="E242" s="32">
        <v>35.722222222222221</v>
      </c>
      <c r="F242" s="32">
        <v>2.5738849144634535</v>
      </c>
      <c r="G242" s="32">
        <v>2.2844945567651638</v>
      </c>
      <c r="H242" s="32">
        <v>0.3627433903576982</v>
      </c>
      <c r="I242" s="32">
        <v>7.3353032659409012E-2</v>
      </c>
      <c r="J242" s="32">
        <v>91.944888888888912</v>
      </c>
      <c r="K242" s="32">
        <v>81.607222222222234</v>
      </c>
      <c r="L242" s="32">
        <v>12.957999999999997</v>
      </c>
      <c r="M242" s="32">
        <v>2.620333333333333</v>
      </c>
      <c r="N242" s="32">
        <v>5.8046666666666651</v>
      </c>
      <c r="O242" s="32">
        <v>4.5329999999999995</v>
      </c>
      <c r="P242" s="32">
        <v>21.808222222222224</v>
      </c>
      <c r="Q242" s="32">
        <v>21.808222222222224</v>
      </c>
      <c r="R242" s="32">
        <v>0</v>
      </c>
      <c r="S242" s="32">
        <v>57.178666666666679</v>
      </c>
      <c r="T242" s="32">
        <v>55.915555555555571</v>
      </c>
      <c r="U242" s="32">
        <v>1.2631111111111111</v>
      </c>
      <c r="V242" s="32">
        <v>0</v>
      </c>
      <c r="W242" s="32">
        <v>13.868999999999998</v>
      </c>
      <c r="X242" s="32">
        <v>0</v>
      </c>
      <c r="Y242" s="32">
        <v>0</v>
      </c>
      <c r="Z242" s="32">
        <v>0</v>
      </c>
      <c r="AA242" s="32">
        <v>4.1950000000000003</v>
      </c>
      <c r="AB242" s="32">
        <v>0</v>
      </c>
      <c r="AC242" s="32">
        <v>9.6739999999999977</v>
      </c>
      <c r="AD242" s="32">
        <v>0</v>
      </c>
      <c r="AE242" s="32">
        <v>0</v>
      </c>
      <c r="AF242" t="s">
        <v>240</v>
      </c>
      <c r="AG242">
        <v>5</v>
      </c>
      <c r="AH242"/>
    </row>
    <row r="243" spans="1:34" x14ac:dyDescent="0.25">
      <c r="A243" t="s">
        <v>1812</v>
      </c>
      <c r="B243" t="s">
        <v>817</v>
      </c>
      <c r="C243" t="s">
        <v>1375</v>
      </c>
      <c r="D243" t="s">
        <v>1712</v>
      </c>
      <c r="E243" s="32">
        <v>104.54444444444445</v>
      </c>
      <c r="F243" s="32">
        <v>3.687052821766394</v>
      </c>
      <c r="G243" s="32">
        <v>3.6219024338399404</v>
      </c>
      <c r="H243" s="32">
        <v>0.31117972154320322</v>
      </c>
      <c r="I243" s="32">
        <v>0.24602933361674992</v>
      </c>
      <c r="J243" s="32">
        <v>385.46088888888892</v>
      </c>
      <c r="K243" s="32">
        <v>378.64977777777779</v>
      </c>
      <c r="L243" s="32">
        <v>32.532111111111107</v>
      </c>
      <c r="M243" s="32">
        <v>25.721</v>
      </c>
      <c r="N243" s="32">
        <v>4.0555555555555554</v>
      </c>
      <c r="O243" s="32">
        <v>2.7555555555555555</v>
      </c>
      <c r="P243" s="32">
        <v>90.057999999999993</v>
      </c>
      <c r="Q243" s="32">
        <v>90.057999999999993</v>
      </c>
      <c r="R243" s="32">
        <v>0</v>
      </c>
      <c r="S243" s="32">
        <v>262.87077777777779</v>
      </c>
      <c r="T243" s="32">
        <v>262.87077777777779</v>
      </c>
      <c r="U243" s="32">
        <v>0</v>
      </c>
      <c r="V243" s="32">
        <v>0</v>
      </c>
      <c r="W243" s="32">
        <v>56.12755555555556</v>
      </c>
      <c r="X243" s="32">
        <v>2.246</v>
      </c>
      <c r="Y243" s="32">
        <v>0</v>
      </c>
      <c r="Z243" s="32">
        <v>0</v>
      </c>
      <c r="AA243" s="32">
        <v>12.105222222222221</v>
      </c>
      <c r="AB243" s="32">
        <v>0</v>
      </c>
      <c r="AC243" s="32">
        <v>41.776333333333341</v>
      </c>
      <c r="AD243" s="32">
        <v>0</v>
      </c>
      <c r="AE243" s="32">
        <v>0</v>
      </c>
      <c r="AF243" t="s">
        <v>128</v>
      </c>
      <c r="AG243">
        <v>5</v>
      </c>
      <c r="AH243"/>
    </row>
    <row r="244" spans="1:34" x14ac:dyDescent="0.25">
      <c r="A244" t="s">
        <v>1812</v>
      </c>
      <c r="B244" t="s">
        <v>1133</v>
      </c>
      <c r="C244" t="s">
        <v>1463</v>
      </c>
      <c r="D244" t="s">
        <v>1763</v>
      </c>
      <c r="E244" s="32">
        <v>35.911111111111111</v>
      </c>
      <c r="F244" s="32">
        <v>5.276222153465346</v>
      </c>
      <c r="G244" s="32">
        <v>4.7193688118811874</v>
      </c>
      <c r="H244" s="32">
        <v>1.5748762376237624</v>
      </c>
      <c r="I244" s="32">
        <v>1.1159498762376239</v>
      </c>
      <c r="J244" s="32">
        <v>189.47499999999999</v>
      </c>
      <c r="K244" s="32">
        <v>169.47777777777776</v>
      </c>
      <c r="L244" s="32">
        <v>56.555555555555557</v>
      </c>
      <c r="M244" s="32">
        <v>40.075000000000003</v>
      </c>
      <c r="N244" s="32">
        <v>13.405555555555555</v>
      </c>
      <c r="O244" s="32">
        <v>3.0750000000000002</v>
      </c>
      <c r="P244" s="32">
        <v>29.758333333333333</v>
      </c>
      <c r="Q244" s="32">
        <v>26.241666666666667</v>
      </c>
      <c r="R244" s="32">
        <v>3.5166666666666666</v>
      </c>
      <c r="S244" s="32">
        <v>103.16111111111111</v>
      </c>
      <c r="T244" s="32">
        <v>103.16111111111111</v>
      </c>
      <c r="U244" s="32">
        <v>0</v>
      </c>
      <c r="V244" s="32">
        <v>0</v>
      </c>
      <c r="W244" s="32">
        <v>8.3333333333333329E-2</v>
      </c>
      <c r="X244" s="32">
        <v>0</v>
      </c>
      <c r="Y244" s="32">
        <v>0</v>
      </c>
      <c r="Z244" s="32">
        <v>0</v>
      </c>
      <c r="AA244" s="32">
        <v>0</v>
      </c>
      <c r="AB244" s="32">
        <v>0</v>
      </c>
      <c r="AC244" s="32">
        <v>8.3333333333333329E-2</v>
      </c>
      <c r="AD244" s="32">
        <v>0</v>
      </c>
      <c r="AE244" s="32">
        <v>0</v>
      </c>
      <c r="AF244" t="s">
        <v>444</v>
      </c>
      <c r="AG244">
        <v>5</v>
      </c>
      <c r="AH244"/>
    </row>
    <row r="245" spans="1:34" x14ac:dyDescent="0.25">
      <c r="A245" t="s">
        <v>1812</v>
      </c>
      <c r="B245" t="s">
        <v>983</v>
      </c>
      <c r="C245" t="s">
        <v>1578</v>
      </c>
      <c r="D245" t="s">
        <v>1761</v>
      </c>
      <c r="E245" s="32">
        <v>50.133333333333333</v>
      </c>
      <c r="F245" s="32">
        <v>2.8596210106382975</v>
      </c>
      <c r="G245" s="32">
        <v>2.669018173758865</v>
      </c>
      <c r="H245" s="32">
        <v>0.93076906028368778</v>
      </c>
      <c r="I245" s="32">
        <v>0.81108820921985803</v>
      </c>
      <c r="J245" s="32">
        <v>143.36233333333331</v>
      </c>
      <c r="K245" s="32">
        <v>133.80677777777777</v>
      </c>
      <c r="L245" s="32">
        <v>46.662555555555549</v>
      </c>
      <c r="M245" s="32">
        <v>40.662555555555549</v>
      </c>
      <c r="N245" s="32">
        <v>0</v>
      </c>
      <c r="O245" s="32">
        <v>6</v>
      </c>
      <c r="P245" s="32">
        <v>24.369444444444447</v>
      </c>
      <c r="Q245" s="32">
        <v>20.81388888888889</v>
      </c>
      <c r="R245" s="32">
        <v>3.5555555555555554</v>
      </c>
      <c r="S245" s="32">
        <v>72.330333333333314</v>
      </c>
      <c r="T245" s="32">
        <v>72.330333333333314</v>
      </c>
      <c r="U245" s="32">
        <v>0</v>
      </c>
      <c r="V245" s="32">
        <v>0</v>
      </c>
      <c r="W245" s="32">
        <v>33.360555555555564</v>
      </c>
      <c r="X245" s="32">
        <v>2.2597777777777779</v>
      </c>
      <c r="Y245" s="32">
        <v>0</v>
      </c>
      <c r="Z245" s="32">
        <v>0</v>
      </c>
      <c r="AA245" s="32">
        <v>0</v>
      </c>
      <c r="AB245" s="32">
        <v>0</v>
      </c>
      <c r="AC245" s="32">
        <v>31.10077777777779</v>
      </c>
      <c r="AD245" s="32">
        <v>0</v>
      </c>
      <c r="AE245" s="32">
        <v>0</v>
      </c>
      <c r="AF245" t="s">
        <v>294</v>
      </c>
      <c r="AG245">
        <v>5</v>
      </c>
      <c r="AH245"/>
    </row>
    <row r="246" spans="1:34" x14ac:dyDescent="0.25">
      <c r="A246" t="s">
        <v>1812</v>
      </c>
      <c r="B246" t="s">
        <v>889</v>
      </c>
      <c r="C246" t="s">
        <v>1397</v>
      </c>
      <c r="D246" t="s">
        <v>1744</v>
      </c>
      <c r="E246" s="32">
        <v>18.133333333333333</v>
      </c>
      <c r="F246" s="32">
        <v>5.2751531862745091</v>
      </c>
      <c r="G246" s="32">
        <v>4.7005514705882359</v>
      </c>
      <c r="H246" s="32">
        <v>2.4877757352941177</v>
      </c>
      <c r="I246" s="32">
        <v>1.9131740196078435</v>
      </c>
      <c r="J246" s="32">
        <v>95.656111111111102</v>
      </c>
      <c r="K246" s="32">
        <v>85.236666666666679</v>
      </c>
      <c r="L246" s="32">
        <v>45.111666666666665</v>
      </c>
      <c r="M246" s="32">
        <v>34.692222222222227</v>
      </c>
      <c r="N246" s="32">
        <v>5.4416666666666664</v>
      </c>
      <c r="O246" s="32">
        <v>4.9777777777777779</v>
      </c>
      <c r="P246" s="32">
        <v>0</v>
      </c>
      <c r="Q246" s="32">
        <v>0</v>
      </c>
      <c r="R246" s="32">
        <v>0</v>
      </c>
      <c r="S246" s="32">
        <v>50.544444444444444</v>
      </c>
      <c r="T246" s="32">
        <v>50.544444444444444</v>
      </c>
      <c r="U246" s="32">
        <v>0</v>
      </c>
      <c r="V246" s="32">
        <v>0</v>
      </c>
      <c r="W246" s="32">
        <v>0</v>
      </c>
      <c r="X246" s="32">
        <v>0</v>
      </c>
      <c r="Y246" s="32">
        <v>0</v>
      </c>
      <c r="Z246" s="32">
        <v>0</v>
      </c>
      <c r="AA246" s="32">
        <v>0</v>
      </c>
      <c r="AB246" s="32">
        <v>0</v>
      </c>
      <c r="AC246" s="32">
        <v>0</v>
      </c>
      <c r="AD246" s="32">
        <v>0</v>
      </c>
      <c r="AE246" s="32">
        <v>0</v>
      </c>
      <c r="AF246" t="s">
        <v>200</v>
      </c>
      <c r="AG246">
        <v>5</v>
      </c>
      <c r="AH246"/>
    </row>
    <row r="247" spans="1:34" x14ac:dyDescent="0.25">
      <c r="A247" t="s">
        <v>1812</v>
      </c>
      <c r="B247" t="s">
        <v>1362</v>
      </c>
      <c r="C247" t="s">
        <v>1446</v>
      </c>
      <c r="D247" t="s">
        <v>1761</v>
      </c>
      <c r="E247" s="32">
        <v>64.8</v>
      </c>
      <c r="F247" s="32">
        <v>5.0616529492455422</v>
      </c>
      <c r="G247" s="32">
        <v>4.6690603566529498</v>
      </c>
      <c r="H247" s="32">
        <v>0.88645233196159112</v>
      </c>
      <c r="I247" s="32">
        <v>0.72842764060356646</v>
      </c>
      <c r="J247" s="32">
        <v>327.9951111111111</v>
      </c>
      <c r="K247" s="32">
        <v>302.55511111111116</v>
      </c>
      <c r="L247" s="32">
        <v>57.442111111111103</v>
      </c>
      <c r="M247" s="32">
        <v>47.202111111111108</v>
      </c>
      <c r="N247" s="32">
        <v>5.1199999999999948</v>
      </c>
      <c r="O247" s="32">
        <v>5.1199999999999948</v>
      </c>
      <c r="P247" s="32">
        <v>73.387</v>
      </c>
      <c r="Q247" s="32">
        <v>58.186999999999998</v>
      </c>
      <c r="R247" s="32">
        <v>15.199999999999996</v>
      </c>
      <c r="S247" s="32">
        <v>197.16600000000003</v>
      </c>
      <c r="T247" s="32">
        <v>197.16600000000003</v>
      </c>
      <c r="U247" s="32">
        <v>0</v>
      </c>
      <c r="V247" s="32">
        <v>0</v>
      </c>
      <c r="W247" s="32">
        <v>0</v>
      </c>
      <c r="X247" s="32">
        <v>0</v>
      </c>
      <c r="Y247" s="32">
        <v>0</v>
      </c>
      <c r="Z247" s="32">
        <v>0</v>
      </c>
      <c r="AA247" s="32">
        <v>0</v>
      </c>
      <c r="AB247" s="32">
        <v>0</v>
      </c>
      <c r="AC247" s="32">
        <v>0</v>
      </c>
      <c r="AD247" s="32">
        <v>0</v>
      </c>
      <c r="AE247" s="32">
        <v>0</v>
      </c>
      <c r="AF247" t="s">
        <v>676</v>
      </c>
      <c r="AG247">
        <v>5</v>
      </c>
      <c r="AH247"/>
    </row>
    <row r="248" spans="1:34" x14ac:dyDescent="0.25">
      <c r="A248" t="s">
        <v>1812</v>
      </c>
      <c r="B248" t="s">
        <v>1097</v>
      </c>
      <c r="C248" t="s">
        <v>1444</v>
      </c>
      <c r="D248" t="s">
        <v>1745</v>
      </c>
      <c r="E248" s="32">
        <v>146.51111111111112</v>
      </c>
      <c r="F248" s="32">
        <v>3.2986591839830122</v>
      </c>
      <c r="G248" s="32">
        <v>3.0538540876687392</v>
      </c>
      <c r="H248" s="32">
        <v>0.87432124981040482</v>
      </c>
      <c r="I248" s="32">
        <v>0.62951615349613221</v>
      </c>
      <c r="J248" s="32">
        <v>483.29022222222221</v>
      </c>
      <c r="K248" s="32">
        <v>447.42355555555554</v>
      </c>
      <c r="L248" s="32">
        <v>128.09777777777776</v>
      </c>
      <c r="M248" s="32">
        <v>92.231111111111105</v>
      </c>
      <c r="N248" s="32">
        <v>30.8</v>
      </c>
      <c r="O248" s="32">
        <v>5.0666666666666664</v>
      </c>
      <c r="P248" s="32">
        <v>106.02777777777777</v>
      </c>
      <c r="Q248" s="32">
        <v>106.02777777777777</v>
      </c>
      <c r="R248" s="32">
        <v>0</v>
      </c>
      <c r="S248" s="32">
        <v>249.16466666666668</v>
      </c>
      <c r="T248" s="32">
        <v>249.16466666666668</v>
      </c>
      <c r="U248" s="32">
        <v>0</v>
      </c>
      <c r="V248" s="32">
        <v>0</v>
      </c>
      <c r="W248" s="32">
        <v>10.468555555555556</v>
      </c>
      <c r="X248" s="32">
        <v>0</v>
      </c>
      <c r="Y248" s="32">
        <v>0</v>
      </c>
      <c r="Z248" s="32">
        <v>0</v>
      </c>
      <c r="AA248" s="32">
        <v>0</v>
      </c>
      <c r="AB248" s="32">
        <v>0</v>
      </c>
      <c r="AC248" s="32">
        <v>10.468555555555556</v>
      </c>
      <c r="AD248" s="32">
        <v>0</v>
      </c>
      <c r="AE248" s="32">
        <v>0</v>
      </c>
      <c r="AF248" t="s">
        <v>408</v>
      </c>
      <c r="AG248">
        <v>5</v>
      </c>
      <c r="AH248"/>
    </row>
    <row r="249" spans="1:34" x14ac:dyDescent="0.25">
      <c r="A249" t="s">
        <v>1812</v>
      </c>
      <c r="B249" t="s">
        <v>1049</v>
      </c>
      <c r="C249" t="s">
        <v>1605</v>
      </c>
      <c r="D249" t="s">
        <v>1778</v>
      </c>
      <c r="E249" s="32">
        <v>44.533333333333331</v>
      </c>
      <c r="F249" s="32">
        <v>4.3410079840319362</v>
      </c>
      <c r="G249" s="32">
        <v>3.880508982035928</v>
      </c>
      <c r="H249" s="32">
        <v>1.0168363273453098</v>
      </c>
      <c r="I249" s="32">
        <v>0.55633732534930147</v>
      </c>
      <c r="J249" s="32">
        <v>193.31955555555555</v>
      </c>
      <c r="K249" s="32">
        <v>172.81199999999998</v>
      </c>
      <c r="L249" s="32">
        <v>45.283111111111126</v>
      </c>
      <c r="M249" s="32">
        <v>24.775555555555556</v>
      </c>
      <c r="N249" s="32">
        <v>14.985333333333342</v>
      </c>
      <c r="O249" s="32">
        <v>5.5222222222222221</v>
      </c>
      <c r="P249" s="32">
        <v>26.862000000000005</v>
      </c>
      <c r="Q249" s="32">
        <v>26.862000000000005</v>
      </c>
      <c r="R249" s="32">
        <v>0</v>
      </c>
      <c r="S249" s="32">
        <v>121.17444444444442</v>
      </c>
      <c r="T249" s="32">
        <v>121.17444444444442</v>
      </c>
      <c r="U249" s="32">
        <v>0</v>
      </c>
      <c r="V249" s="32">
        <v>0</v>
      </c>
      <c r="W249" s="32">
        <v>0</v>
      </c>
      <c r="X249" s="32">
        <v>0</v>
      </c>
      <c r="Y249" s="32">
        <v>0</v>
      </c>
      <c r="Z249" s="32">
        <v>0</v>
      </c>
      <c r="AA249" s="32">
        <v>0</v>
      </c>
      <c r="AB249" s="32">
        <v>0</v>
      </c>
      <c r="AC249" s="32">
        <v>0</v>
      </c>
      <c r="AD249" s="32">
        <v>0</v>
      </c>
      <c r="AE249" s="32">
        <v>0</v>
      </c>
      <c r="AF249" t="s">
        <v>360</v>
      </c>
      <c r="AG249">
        <v>5</v>
      </c>
      <c r="AH249"/>
    </row>
    <row r="250" spans="1:34" x14ac:dyDescent="0.25">
      <c r="A250" t="s">
        <v>1812</v>
      </c>
      <c r="B250" t="s">
        <v>1213</v>
      </c>
      <c r="C250" t="s">
        <v>1424</v>
      </c>
      <c r="D250" t="s">
        <v>1710</v>
      </c>
      <c r="E250" s="32">
        <v>49.62222222222222</v>
      </c>
      <c r="F250" s="32">
        <v>3.1669368562472018</v>
      </c>
      <c r="G250" s="32">
        <v>2.9797581728616218</v>
      </c>
      <c r="H250" s="32">
        <v>0.82268920734437978</v>
      </c>
      <c r="I250" s="32">
        <v>0.63551052395879981</v>
      </c>
      <c r="J250" s="32">
        <v>157.15044444444447</v>
      </c>
      <c r="K250" s="32">
        <v>147.86222222222224</v>
      </c>
      <c r="L250" s="32">
        <v>40.823666666666668</v>
      </c>
      <c r="M250" s="32">
        <v>31.535444444444444</v>
      </c>
      <c r="N250" s="32">
        <v>3.9993333333333352</v>
      </c>
      <c r="O250" s="32">
        <v>5.2888888888888888</v>
      </c>
      <c r="P250" s="32">
        <v>35.583666666666666</v>
      </c>
      <c r="Q250" s="32">
        <v>35.583666666666666</v>
      </c>
      <c r="R250" s="32">
        <v>0</v>
      </c>
      <c r="S250" s="32">
        <v>80.743111111111133</v>
      </c>
      <c r="T250" s="32">
        <v>80.743111111111133</v>
      </c>
      <c r="U250" s="32">
        <v>0</v>
      </c>
      <c r="V250" s="32">
        <v>0</v>
      </c>
      <c r="W250" s="32">
        <v>0</v>
      </c>
      <c r="X250" s="32">
        <v>0</v>
      </c>
      <c r="Y250" s="32">
        <v>0</v>
      </c>
      <c r="Z250" s="32">
        <v>0</v>
      </c>
      <c r="AA250" s="32">
        <v>0</v>
      </c>
      <c r="AB250" s="32">
        <v>0</v>
      </c>
      <c r="AC250" s="32">
        <v>0</v>
      </c>
      <c r="AD250" s="32">
        <v>0</v>
      </c>
      <c r="AE250" s="32">
        <v>0</v>
      </c>
      <c r="AF250" t="s">
        <v>525</v>
      </c>
      <c r="AG250">
        <v>5</v>
      </c>
      <c r="AH250"/>
    </row>
    <row r="251" spans="1:34" x14ac:dyDescent="0.25">
      <c r="A251" t="s">
        <v>1812</v>
      </c>
      <c r="B251" t="s">
        <v>1324</v>
      </c>
      <c r="C251" t="s">
        <v>1444</v>
      </c>
      <c r="D251" t="s">
        <v>1745</v>
      </c>
      <c r="E251" s="32">
        <v>85.7</v>
      </c>
      <c r="F251" s="32">
        <v>2.1722416699079474</v>
      </c>
      <c r="G251" s="32">
        <v>2.1058602359652534</v>
      </c>
      <c r="H251" s="32">
        <v>0.36328276935044729</v>
      </c>
      <c r="I251" s="32">
        <v>0.2969013354077531</v>
      </c>
      <c r="J251" s="32">
        <v>186.1611111111111</v>
      </c>
      <c r="K251" s="32">
        <v>180.47222222222223</v>
      </c>
      <c r="L251" s="32">
        <v>31.133333333333333</v>
      </c>
      <c r="M251" s="32">
        <v>25.444444444444443</v>
      </c>
      <c r="N251" s="32">
        <v>0</v>
      </c>
      <c r="O251" s="32">
        <v>5.6888888888888891</v>
      </c>
      <c r="P251" s="32">
        <v>54.263888888888886</v>
      </c>
      <c r="Q251" s="32">
        <v>54.263888888888886</v>
      </c>
      <c r="R251" s="32">
        <v>0</v>
      </c>
      <c r="S251" s="32">
        <v>100.76388888888889</v>
      </c>
      <c r="T251" s="32">
        <v>100.76388888888889</v>
      </c>
      <c r="U251" s="32">
        <v>0</v>
      </c>
      <c r="V251" s="32">
        <v>0</v>
      </c>
      <c r="W251" s="32">
        <v>0</v>
      </c>
      <c r="X251" s="32">
        <v>0</v>
      </c>
      <c r="Y251" s="32">
        <v>0</v>
      </c>
      <c r="Z251" s="32">
        <v>0</v>
      </c>
      <c r="AA251" s="32">
        <v>0</v>
      </c>
      <c r="AB251" s="32">
        <v>0</v>
      </c>
      <c r="AC251" s="32">
        <v>0</v>
      </c>
      <c r="AD251" s="32">
        <v>0</v>
      </c>
      <c r="AE251" s="32">
        <v>0</v>
      </c>
      <c r="AF251" t="s">
        <v>637</v>
      </c>
      <c r="AG251">
        <v>5</v>
      </c>
      <c r="AH251"/>
    </row>
    <row r="252" spans="1:34" x14ac:dyDescent="0.25">
      <c r="A252" t="s">
        <v>1812</v>
      </c>
      <c r="B252" t="s">
        <v>1273</v>
      </c>
      <c r="C252" t="s">
        <v>1680</v>
      </c>
      <c r="D252" t="s">
        <v>1796</v>
      </c>
      <c r="E252" s="32">
        <v>45.833333333333336</v>
      </c>
      <c r="F252" s="32">
        <v>2.2288921212121204</v>
      </c>
      <c r="G252" s="32">
        <v>2.1114981818181806</v>
      </c>
      <c r="H252" s="32">
        <v>0.15078787878787878</v>
      </c>
      <c r="I252" s="32">
        <v>3.3393939393939392E-2</v>
      </c>
      <c r="J252" s="32">
        <v>102.15755555555552</v>
      </c>
      <c r="K252" s="32">
        <v>96.776999999999958</v>
      </c>
      <c r="L252" s="32">
        <v>6.9111111111111105</v>
      </c>
      <c r="M252" s="32">
        <v>1.5305555555555554</v>
      </c>
      <c r="N252" s="32">
        <v>4.7222222222222221E-2</v>
      </c>
      <c r="O252" s="32">
        <v>5.333333333333333</v>
      </c>
      <c r="P252" s="32">
        <v>19.562666666666672</v>
      </c>
      <c r="Q252" s="32">
        <v>19.562666666666672</v>
      </c>
      <c r="R252" s="32">
        <v>0</v>
      </c>
      <c r="S252" s="32">
        <v>75.683777777777735</v>
      </c>
      <c r="T252" s="32">
        <v>75.18822222222218</v>
      </c>
      <c r="U252" s="32">
        <v>0.49555555555555547</v>
      </c>
      <c r="V252" s="32">
        <v>0</v>
      </c>
      <c r="W252" s="32">
        <v>0</v>
      </c>
      <c r="X252" s="32">
        <v>0</v>
      </c>
      <c r="Y252" s="32">
        <v>0</v>
      </c>
      <c r="Z252" s="32">
        <v>0</v>
      </c>
      <c r="AA252" s="32">
        <v>0</v>
      </c>
      <c r="AB252" s="32">
        <v>0</v>
      </c>
      <c r="AC252" s="32">
        <v>0</v>
      </c>
      <c r="AD252" s="32">
        <v>0</v>
      </c>
      <c r="AE252" s="32">
        <v>0</v>
      </c>
      <c r="AF252" t="s">
        <v>585</v>
      </c>
      <c r="AG252">
        <v>5</v>
      </c>
      <c r="AH252"/>
    </row>
    <row r="253" spans="1:34" x14ac:dyDescent="0.25">
      <c r="A253" t="s">
        <v>1812</v>
      </c>
      <c r="B253" t="s">
        <v>804</v>
      </c>
      <c r="C253" t="s">
        <v>1414</v>
      </c>
      <c r="D253" t="s">
        <v>1735</v>
      </c>
      <c r="E253" s="32">
        <v>70.977777777777774</v>
      </c>
      <c r="F253" s="32">
        <v>3.3616624921728242</v>
      </c>
      <c r="G253" s="32">
        <v>3.0117407639323734</v>
      </c>
      <c r="H253" s="32">
        <v>0.42588134001252353</v>
      </c>
      <c r="I253" s="32">
        <v>0.31316530995616781</v>
      </c>
      <c r="J253" s="32">
        <v>238.60333333333332</v>
      </c>
      <c r="K253" s="32">
        <v>213.76666666666668</v>
      </c>
      <c r="L253" s="32">
        <v>30.228111111111112</v>
      </c>
      <c r="M253" s="32">
        <v>22.227777777777778</v>
      </c>
      <c r="N253" s="32">
        <v>2.5334444444444442</v>
      </c>
      <c r="O253" s="32">
        <v>5.4668888888888887</v>
      </c>
      <c r="P253" s="32">
        <v>57.472444444444449</v>
      </c>
      <c r="Q253" s="32">
        <v>40.636111111111113</v>
      </c>
      <c r="R253" s="32">
        <v>16.836333333333332</v>
      </c>
      <c r="S253" s="32">
        <v>150.90277777777777</v>
      </c>
      <c r="T253" s="32">
        <v>150.36944444444444</v>
      </c>
      <c r="U253" s="32">
        <v>0.53333333333333333</v>
      </c>
      <c r="V253" s="32">
        <v>0</v>
      </c>
      <c r="W253" s="32">
        <v>0</v>
      </c>
      <c r="X253" s="32">
        <v>0</v>
      </c>
      <c r="Y253" s="32">
        <v>0</v>
      </c>
      <c r="Z253" s="32">
        <v>0</v>
      </c>
      <c r="AA253" s="32">
        <v>0</v>
      </c>
      <c r="AB253" s="32">
        <v>0</v>
      </c>
      <c r="AC253" s="32">
        <v>0</v>
      </c>
      <c r="AD253" s="32">
        <v>0</v>
      </c>
      <c r="AE253" s="32">
        <v>0</v>
      </c>
      <c r="AF253" t="s">
        <v>115</v>
      </c>
      <c r="AG253">
        <v>5</v>
      </c>
      <c r="AH253"/>
    </row>
    <row r="254" spans="1:34" x14ac:dyDescent="0.25">
      <c r="A254" t="s">
        <v>1812</v>
      </c>
      <c r="B254" t="s">
        <v>866</v>
      </c>
      <c r="C254" t="s">
        <v>1533</v>
      </c>
      <c r="D254" t="s">
        <v>1719</v>
      </c>
      <c r="E254" s="32">
        <v>32.977777777777774</v>
      </c>
      <c r="F254" s="32">
        <v>4.4553234501347712</v>
      </c>
      <c r="G254" s="32">
        <v>4.1495619946091642</v>
      </c>
      <c r="H254" s="32">
        <v>0.91960916442048535</v>
      </c>
      <c r="I254" s="32">
        <v>0.61384770889487883</v>
      </c>
      <c r="J254" s="32">
        <v>146.92666666666665</v>
      </c>
      <c r="K254" s="32">
        <v>136.84333333333331</v>
      </c>
      <c r="L254" s="32">
        <v>30.326666666666668</v>
      </c>
      <c r="M254" s="32">
        <v>20.243333333333336</v>
      </c>
      <c r="N254" s="32">
        <v>5.5222222222222221</v>
      </c>
      <c r="O254" s="32">
        <v>4.5611111111111109</v>
      </c>
      <c r="P254" s="32">
        <v>23.530555555555555</v>
      </c>
      <c r="Q254" s="32">
        <v>23.530555555555555</v>
      </c>
      <c r="R254" s="32">
        <v>0</v>
      </c>
      <c r="S254" s="32">
        <v>93.069444444444443</v>
      </c>
      <c r="T254" s="32">
        <v>92.283333333333331</v>
      </c>
      <c r="U254" s="32">
        <v>0.78611111111111109</v>
      </c>
      <c r="V254" s="32">
        <v>0</v>
      </c>
      <c r="W254" s="32">
        <v>0</v>
      </c>
      <c r="X254" s="32">
        <v>0</v>
      </c>
      <c r="Y254" s="32">
        <v>0</v>
      </c>
      <c r="Z254" s="32">
        <v>0</v>
      </c>
      <c r="AA254" s="32">
        <v>0</v>
      </c>
      <c r="AB254" s="32">
        <v>0</v>
      </c>
      <c r="AC254" s="32">
        <v>0</v>
      </c>
      <c r="AD254" s="32">
        <v>0</v>
      </c>
      <c r="AE254" s="32">
        <v>0</v>
      </c>
      <c r="AF254" t="s">
        <v>177</v>
      </c>
      <c r="AG254">
        <v>5</v>
      </c>
      <c r="AH254"/>
    </row>
    <row r="255" spans="1:34" x14ac:dyDescent="0.25">
      <c r="A255" t="s">
        <v>1812</v>
      </c>
      <c r="B255" t="s">
        <v>1046</v>
      </c>
      <c r="C255" t="s">
        <v>1572</v>
      </c>
      <c r="D255" t="s">
        <v>1718</v>
      </c>
      <c r="E255" s="32">
        <v>53.711111111111109</v>
      </c>
      <c r="F255" s="32">
        <v>3.5716032271410834</v>
      </c>
      <c r="G255" s="32">
        <v>3.3361191559784849</v>
      </c>
      <c r="H255" s="32">
        <v>0.46518411253620195</v>
      </c>
      <c r="I255" s="32">
        <v>0.3157736863880844</v>
      </c>
      <c r="J255" s="32">
        <v>191.83477777777773</v>
      </c>
      <c r="K255" s="32">
        <v>179.18666666666661</v>
      </c>
      <c r="L255" s="32">
        <v>24.985555555555557</v>
      </c>
      <c r="M255" s="32">
        <v>16.960555555555555</v>
      </c>
      <c r="N255" s="32">
        <v>4.3433333333333337</v>
      </c>
      <c r="O255" s="32">
        <v>3.6816666666666671</v>
      </c>
      <c r="P255" s="32">
        <v>58.988222222222205</v>
      </c>
      <c r="Q255" s="32">
        <v>54.365111111111098</v>
      </c>
      <c r="R255" s="32">
        <v>4.6231111111111103</v>
      </c>
      <c r="S255" s="32">
        <v>107.86099999999998</v>
      </c>
      <c r="T255" s="32">
        <v>107.86099999999998</v>
      </c>
      <c r="U255" s="32">
        <v>0</v>
      </c>
      <c r="V255" s="32">
        <v>0</v>
      </c>
      <c r="W255" s="32">
        <v>0</v>
      </c>
      <c r="X255" s="32">
        <v>0</v>
      </c>
      <c r="Y255" s="32">
        <v>0</v>
      </c>
      <c r="Z255" s="32">
        <v>0</v>
      </c>
      <c r="AA255" s="32">
        <v>0</v>
      </c>
      <c r="AB255" s="32">
        <v>0</v>
      </c>
      <c r="AC255" s="32">
        <v>0</v>
      </c>
      <c r="AD255" s="32">
        <v>0</v>
      </c>
      <c r="AE255" s="32">
        <v>0</v>
      </c>
      <c r="AF255" t="s">
        <v>357</v>
      </c>
      <c r="AG255">
        <v>5</v>
      </c>
      <c r="AH255"/>
    </row>
    <row r="256" spans="1:34" x14ac:dyDescent="0.25">
      <c r="A256" t="s">
        <v>1812</v>
      </c>
      <c r="B256" t="s">
        <v>1081</v>
      </c>
      <c r="C256" t="s">
        <v>1615</v>
      </c>
      <c r="D256" t="s">
        <v>1778</v>
      </c>
      <c r="E256" s="32">
        <v>23.344444444444445</v>
      </c>
      <c r="F256" s="32">
        <v>4.4724512137077577</v>
      </c>
      <c r="G256" s="32">
        <v>4.2853974297953359</v>
      </c>
      <c r="H256" s="32">
        <v>0.68500713945740133</v>
      </c>
      <c r="I256" s="32">
        <v>0.56208948119942892</v>
      </c>
      <c r="J256" s="32">
        <v>104.40688888888889</v>
      </c>
      <c r="K256" s="32">
        <v>100.04022222222223</v>
      </c>
      <c r="L256" s="32">
        <v>15.991111111111113</v>
      </c>
      <c r="M256" s="32">
        <v>13.121666666666668</v>
      </c>
      <c r="N256" s="32">
        <v>0.36944444444444446</v>
      </c>
      <c r="O256" s="32">
        <v>2.5</v>
      </c>
      <c r="P256" s="32">
        <v>13.078666666666665</v>
      </c>
      <c r="Q256" s="32">
        <v>11.581444444444443</v>
      </c>
      <c r="R256" s="32">
        <v>1.4972222222222222</v>
      </c>
      <c r="S256" s="32">
        <v>75.337111111111113</v>
      </c>
      <c r="T256" s="32">
        <v>54.954999999999991</v>
      </c>
      <c r="U256" s="32">
        <v>20.382111111111115</v>
      </c>
      <c r="V256" s="32">
        <v>0</v>
      </c>
      <c r="W256" s="32">
        <v>10.414666666666667</v>
      </c>
      <c r="X256" s="32">
        <v>10.119111111111112</v>
      </c>
      <c r="Y256" s="32">
        <v>0</v>
      </c>
      <c r="Z256" s="32">
        <v>0</v>
      </c>
      <c r="AA256" s="32">
        <v>0.29555555555555557</v>
      </c>
      <c r="AB256" s="32">
        <v>0</v>
      </c>
      <c r="AC256" s="32">
        <v>0</v>
      </c>
      <c r="AD256" s="32">
        <v>0</v>
      </c>
      <c r="AE256" s="32">
        <v>0</v>
      </c>
      <c r="AF256" t="s">
        <v>392</v>
      </c>
      <c r="AG256">
        <v>5</v>
      </c>
      <c r="AH256"/>
    </row>
    <row r="257" spans="1:34" x14ac:dyDescent="0.25">
      <c r="A257" t="s">
        <v>1812</v>
      </c>
      <c r="B257" t="s">
        <v>926</v>
      </c>
      <c r="C257" t="s">
        <v>1562</v>
      </c>
      <c r="D257" t="s">
        <v>1715</v>
      </c>
      <c r="E257" s="32">
        <v>46.766666666666666</v>
      </c>
      <c r="F257" s="32">
        <v>2.5374839629365642</v>
      </c>
      <c r="G257" s="32">
        <v>2.4196317415062962</v>
      </c>
      <c r="H257" s="32">
        <v>0.65662390116417202</v>
      </c>
      <c r="I257" s="32">
        <v>0.55433357091945823</v>
      </c>
      <c r="J257" s="32">
        <v>118.66966666666666</v>
      </c>
      <c r="K257" s="32">
        <v>113.15811111111111</v>
      </c>
      <c r="L257" s="32">
        <v>30.708111111111108</v>
      </c>
      <c r="M257" s="32">
        <v>25.92433333333333</v>
      </c>
      <c r="N257" s="32">
        <v>4.783777777777777</v>
      </c>
      <c r="O257" s="32">
        <v>0</v>
      </c>
      <c r="P257" s="32">
        <v>12.658333333333333</v>
      </c>
      <c r="Q257" s="32">
        <v>11.930555555555555</v>
      </c>
      <c r="R257" s="32">
        <v>0.72777777777777775</v>
      </c>
      <c r="S257" s="32">
        <v>75.303222222222217</v>
      </c>
      <c r="T257" s="32">
        <v>75.303222222222217</v>
      </c>
      <c r="U257" s="32">
        <v>0</v>
      </c>
      <c r="V257" s="32">
        <v>0</v>
      </c>
      <c r="W257" s="32">
        <v>0</v>
      </c>
      <c r="X257" s="32">
        <v>0</v>
      </c>
      <c r="Y257" s="32">
        <v>0</v>
      </c>
      <c r="Z257" s="32">
        <v>0</v>
      </c>
      <c r="AA257" s="32">
        <v>0</v>
      </c>
      <c r="AB257" s="32">
        <v>0</v>
      </c>
      <c r="AC257" s="32">
        <v>0</v>
      </c>
      <c r="AD257" s="32">
        <v>0</v>
      </c>
      <c r="AE257" s="32">
        <v>0</v>
      </c>
      <c r="AF257" t="s">
        <v>237</v>
      </c>
      <c r="AG257">
        <v>5</v>
      </c>
      <c r="AH257"/>
    </row>
    <row r="258" spans="1:34" x14ac:dyDescent="0.25">
      <c r="A258" t="s">
        <v>1812</v>
      </c>
      <c r="B258" t="s">
        <v>976</v>
      </c>
      <c r="C258" t="s">
        <v>1562</v>
      </c>
      <c r="D258" t="s">
        <v>1715</v>
      </c>
      <c r="E258" s="32">
        <v>31.888888888888889</v>
      </c>
      <c r="F258" s="32">
        <v>3.5549616724738669</v>
      </c>
      <c r="G258" s="32">
        <v>2.9898466898954696</v>
      </c>
      <c r="H258" s="32">
        <v>0.88568641114982571</v>
      </c>
      <c r="I258" s="32">
        <v>0.71721951219512192</v>
      </c>
      <c r="J258" s="32">
        <v>113.36377777777776</v>
      </c>
      <c r="K258" s="32">
        <v>95.342888888888865</v>
      </c>
      <c r="L258" s="32">
        <v>28.243555555555552</v>
      </c>
      <c r="M258" s="32">
        <v>22.871333333333332</v>
      </c>
      <c r="N258" s="32">
        <v>3.888888888888889E-2</v>
      </c>
      <c r="O258" s="32">
        <v>5.333333333333333</v>
      </c>
      <c r="P258" s="32">
        <v>19.829222222222221</v>
      </c>
      <c r="Q258" s="32">
        <v>7.1805555555555554</v>
      </c>
      <c r="R258" s="32">
        <v>12.648666666666667</v>
      </c>
      <c r="S258" s="32">
        <v>65.290999999999983</v>
      </c>
      <c r="T258" s="32">
        <v>65.290999999999983</v>
      </c>
      <c r="U258" s="32">
        <v>0</v>
      </c>
      <c r="V258" s="32">
        <v>0</v>
      </c>
      <c r="W258" s="32">
        <v>0</v>
      </c>
      <c r="X258" s="32">
        <v>0</v>
      </c>
      <c r="Y258" s="32">
        <v>0</v>
      </c>
      <c r="Z258" s="32">
        <v>0</v>
      </c>
      <c r="AA258" s="32">
        <v>0</v>
      </c>
      <c r="AB258" s="32">
        <v>0</v>
      </c>
      <c r="AC258" s="32">
        <v>0</v>
      </c>
      <c r="AD258" s="32">
        <v>0</v>
      </c>
      <c r="AE258" s="32">
        <v>0</v>
      </c>
      <c r="AF258" t="s">
        <v>287</v>
      </c>
      <c r="AG258">
        <v>5</v>
      </c>
      <c r="AH258"/>
    </row>
    <row r="259" spans="1:34" x14ac:dyDescent="0.25">
      <c r="A259" t="s">
        <v>1812</v>
      </c>
      <c r="B259" t="s">
        <v>1292</v>
      </c>
      <c r="C259" t="s">
        <v>1689</v>
      </c>
      <c r="D259" t="s">
        <v>1763</v>
      </c>
      <c r="E259" s="32">
        <v>30.577777777777779</v>
      </c>
      <c r="F259" s="32">
        <v>3.7152507267441859</v>
      </c>
      <c r="G259" s="32">
        <v>3.5597274709302322</v>
      </c>
      <c r="H259" s="32">
        <v>0.79442223837209303</v>
      </c>
      <c r="I259" s="32">
        <v>0.63889898255813948</v>
      </c>
      <c r="J259" s="32">
        <v>113.60411111111111</v>
      </c>
      <c r="K259" s="32">
        <v>108.84855555555555</v>
      </c>
      <c r="L259" s="32">
        <v>24.291666666666668</v>
      </c>
      <c r="M259" s="32">
        <v>19.536111111111111</v>
      </c>
      <c r="N259" s="32">
        <v>0</v>
      </c>
      <c r="O259" s="32">
        <v>4.7555555555555555</v>
      </c>
      <c r="P259" s="32">
        <v>20.643666666666668</v>
      </c>
      <c r="Q259" s="32">
        <v>20.643666666666668</v>
      </c>
      <c r="R259" s="32">
        <v>0</v>
      </c>
      <c r="S259" s="32">
        <v>68.668777777777777</v>
      </c>
      <c r="T259" s="32">
        <v>68.668777777777777</v>
      </c>
      <c r="U259" s="32">
        <v>0</v>
      </c>
      <c r="V259" s="32">
        <v>0</v>
      </c>
      <c r="W259" s="32">
        <v>0</v>
      </c>
      <c r="X259" s="32">
        <v>0</v>
      </c>
      <c r="Y259" s="32">
        <v>0</v>
      </c>
      <c r="Z259" s="32">
        <v>0</v>
      </c>
      <c r="AA259" s="32">
        <v>0</v>
      </c>
      <c r="AB259" s="32">
        <v>0</v>
      </c>
      <c r="AC259" s="32">
        <v>0</v>
      </c>
      <c r="AD259" s="32">
        <v>0</v>
      </c>
      <c r="AE259" s="32">
        <v>0</v>
      </c>
      <c r="AF259" t="s">
        <v>604</v>
      </c>
      <c r="AG259">
        <v>5</v>
      </c>
      <c r="AH259"/>
    </row>
    <row r="260" spans="1:34" x14ac:dyDescent="0.25">
      <c r="A260" t="s">
        <v>1812</v>
      </c>
      <c r="B260" t="s">
        <v>750</v>
      </c>
      <c r="C260" t="s">
        <v>1465</v>
      </c>
      <c r="D260" t="s">
        <v>1747</v>
      </c>
      <c r="E260" s="32">
        <v>60.388888888888886</v>
      </c>
      <c r="F260" s="32">
        <v>3.0163164673413063</v>
      </c>
      <c r="G260" s="32">
        <v>2.7263661453541852</v>
      </c>
      <c r="H260" s="32">
        <v>0.18324195032198715</v>
      </c>
      <c r="I260" s="32">
        <v>9.7179392824287045E-2</v>
      </c>
      <c r="J260" s="32">
        <v>182.15199999999999</v>
      </c>
      <c r="K260" s="32">
        <v>164.64222222222219</v>
      </c>
      <c r="L260" s="32">
        <v>11.065777777777779</v>
      </c>
      <c r="M260" s="32">
        <v>5.868555555555556</v>
      </c>
      <c r="N260" s="32">
        <v>0</v>
      </c>
      <c r="O260" s="32">
        <v>5.197222222222222</v>
      </c>
      <c r="P260" s="32">
        <v>39.49722222222222</v>
      </c>
      <c r="Q260" s="32">
        <v>27.184666666666665</v>
      </c>
      <c r="R260" s="32">
        <v>12.312555555555557</v>
      </c>
      <c r="S260" s="32">
        <v>131.58899999999997</v>
      </c>
      <c r="T260" s="32">
        <v>123.75588888888886</v>
      </c>
      <c r="U260" s="32">
        <v>7.8331111111111111</v>
      </c>
      <c r="V260" s="32">
        <v>0</v>
      </c>
      <c r="W260" s="32">
        <v>39.116333333333344</v>
      </c>
      <c r="X260" s="32">
        <v>5.868555555555556</v>
      </c>
      <c r="Y260" s="32">
        <v>0</v>
      </c>
      <c r="Z260" s="32">
        <v>0</v>
      </c>
      <c r="AA260" s="32">
        <v>0.91300000000000003</v>
      </c>
      <c r="AB260" s="32">
        <v>0</v>
      </c>
      <c r="AC260" s="32">
        <v>32.334777777777788</v>
      </c>
      <c r="AD260" s="32">
        <v>0</v>
      </c>
      <c r="AE260" s="32">
        <v>0</v>
      </c>
      <c r="AF260" t="s">
        <v>61</v>
      </c>
      <c r="AG260">
        <v>5</v>
      </c>
      <c r="AH260"/>
    </row>
    <row r="261" spans="1:34" x14ac:dyDescent="0.25">
      <c r="A261" t="s">
        <v>1812</v>
      </c>
      <c r="B261" t="s">
        <v>1146</v>
      </c>
      <c r="C261" t="s">
        <v>1446</v>
      </c>
      <c r="D261" t="s">
        <v>1761</v>
      </c>
      <c r="E261" s="32">
        <v>173.28888888888889</v>
      </c>
      <c r="F261" s="32">
        <v>1.6107335214157474</v>
      </c>
      <c r="G261" s="32">
        <v>1.4989099769171583</v>
      </c>
      <c r="H261" s="32">
        <v>0.27561554244678121</v>
      </c>
      <c r="I261" s="32">
        <v>0.19559502436522186</v>
      </c>
      <c r="J261" s="32">
        <v>279.12222222222221</v>
      </c>
      <c r="K261" s="32">
        <v>259.74444444444447</v>
      </c>
      <c r="L261" s="32">
        <v>47.761111111111113</v>
      </c>
      <c r="M261" s="32">
        <v>33.894444444444446</v>
      </c>
      <c r="N261" s="32">
        <v>9.6888888888888882</v>
      </c>
      <c r="O261" s="32">
        <v>4.177777777777778</v>
      </c>
      <c r="P261" s="32">
        <v>71.066666666666663</v>
      </c>
      <c r="Q261" s="32">
        <v>65.555555555555557</v>
      </c>
      <c r="R261" s="32">
        <v>5.5111111111111111</v>
      </c>
      <c r="S261" s="32">
        <v>160.29444444444445</v>
      </c>
      <c r="T261" s="32">
        <v>160.29444444444445</v>
      </c>
      <c r="U261" s="32">
        <v>0</v>
      </c>
      <c r="V261" s="32">
        <v>0</v>
      </c>
      <c r="W261" s="32">
        <v>0</v>
      </c>
      <c r="X261" s="32">
        <v>0</v>
      </c>
      <c r="Y261" s="32">
        <v>0</v>
      </c>
      <c r="Z261" s="32">
        <v>0</v>
      </c>
      <c r="AA261" s="32">
        <v>0</v>
      </c>
      <c r="AB261" s="32">
        <v>0</v>
      </c>
      <c r="AC261" s="32">
        <v>0</v>
      </c>
      <c r="AD261" s="32">
        <v>0</v>
      </c>
      <c r="AE261" s="32">
        <v>0</v>
      </c>
      <c r="AF261" t="s">
        <v>457</v>
      </c>
      <c r="AG261">
        <v>5</v>
      </c>
      <c r="AH261"/>
    </row>
    <row r="262" spans="1:34" x14ac:dyDescent="0.25">
      <c r="A262" t="s">
        <v>1812</v>
      </c>
      <c r="B262" t="s">
        <v>1019</v>
      </c>
      <c r="C262" t="s">
        <v>1596</v>
      </c>
      <c r="D262" t="s">
        <v>1758</v>
      </c>
      <c r="E262" s="32">
        <v>120.52222222222223</v>
      </c>
      <c r="F262" s="32">
        <v>2.5807937678620818</v>
      </c>
      <c r="G262" s="32">
        <v>2.4866433115147046</v>
      </c>
      <c r="H262" s="32">
        <v>0.59954365262284492</v>
      </c>
      <c r="I262" s="32">
        <v>0.55704342214437164</v>
      </c>
      <c r="J262" s="32">
        <v>311.04300000000001</v>
      </c>
      <c r="K262" s="32">
        <v>299.69577777777778</v>
      </c>
      <c r="L262" s="32">
        <v>72.258333333333326</v>
      </c>
      <c r="M262" s="32">
        <v>67.136111111111106</v>
      </c>
      <c r="N262" s="32">
        <v>3.8777777777777778</v>
      </c>
      <c r="O262" s="32">
        <v>1.2444444444444445</v>
      </c>
      <c r="P262" s="32">
        <v>73.380555555555546</v>
      </c>
      <c r="Q262" s="32">
        <v>67.155555555555551</v>
      </c>
      <c r="R262" s="32">
        <v>6.2249999999999996</v>
      </c>
      <c r="S262" s="32">
        <v>165.40411111111112</v>
      </c>
      <c r="T262" s="32">
        <v>165.40411111111112</v>
      </c>
      <c r="U262" s="32">
        <v>0</v>
      </c>
      <c r="V262" s="32">
        <v>0</v>
      </c>
      <c r="W262" s="32">
        <v>0</v>
      </c>
      <c r="X262" s="32">
        <v>0</v>
      </c>
      <c r="Y262" s="32">
        <v>0</v>
      </c>
      <c r="Z262" s="32">
        <v>0</v>
      </c>
      <c r="AA262" s="32">
        <v>0</v>
      </c>
      <c r="AB262" s="32">
        <v>0</v>
      </c>
      <c r="AC262" s="32">
        <v>0</v>
      </c>
      <c r="AD262" s="32">
        <v>0</v>
      </c>
      <c r="AE262" s="32">
        <v>0</v>
      </c>
      <c r="AF262" t="s">
        <v>330</v>
      </c>
      <c r="AG262">
        <v>5</v>
      </c>
      <c r="AH262"/>
    </row>
    <row r="263" spans="1:34" x14ac:dyDescent="0.25">
      <c r="A263" t="s">
        <v>1812</v>
      </c>
      <c r="B263" t="s">
        <v>1322</v>
      </c>
      <c r="C263" t="s">
        <v>1444</v>
      </c>
      <c r="D263" t="s">
        <v>1745</v>
      </c>
      <c r="E263" s="32">
        <v>48.31111111111111</v>
      </c>
      <c r="F263" s="32">
        <v>1.8212465501379949</v>
      </c>
      <c r="G263" s="32">
        <v>1.8212465501379949</v>
      </c>
      <c r="H263" s="32">
        <v>0.68140524379024836</v>
      </c>
      <c r="I263" s="32">
        <v>0.68140524379024836</v>
      </c>
      <c r="J263" s="32">
        <v>87.986444444444459</v>
      </c>
      <c r="K263" s="32">
        <v>87.986444444444459</v>
      </c>
      <c r="L263" s="32">
        <v>32.919444444444444</v>
      </c>
      <c r="M263" s="32">
        <v>32.919444444444444</v>
      </c>
      <c r="N263" s="32">
        <v>0</v>
      </c>
      <c r="O263" s="32">
        <v>0</v>
      </c>
      <c r="P263" s="32">
        <v>0</v>
      </c>
      <c r="Q263" s="32">
        <v>0</v>
      </c>
      <c r="R263" s="32">
        <v>0</v>
      </c>
      <c r="S263" s="32">
        <v>55.067000000000007</v>
      </c>
      <c r="T263" s="32">
        <v>55.067000000000007</v>
      </c>
      <c r="U263" s="32">
        <v>0</v>
      </c>
      <c r="V263" s="32">
        <v>0</v>
      </c>
      <c r="W263" s="32">
        <v>0</v>
      </c>
      <c r="X263" s="32">
        <v>0</v>
      </c>
      <c r="Y263" s="32">
        <v>0</v>
      </c>
      <c r="Z263" s="32">
        <v>0</v>
      </c>
      <c r="AA263" s="32">
        <v>0</v>
      </c>
      <c r="AB263" s="32">
        <v>0</v>
      </c>
      <c r="AC263" s="32">
        <v>0</v>
      </c>
      <c r="AD263" s="32">
        <v>0</v>
      </c>
      <c r="AE263" s="32">
        <v>0</v>
      </c>
      <c r="AF263" t="s">
        <v>635</v>
      </c>
      <c r="AG263">
        <v>5</v>
      </c>
      <c r="AH263"/>
    </row>
    <row r="264" spans="1:34" x14ac:dyDescent="0.25">
      <c r="A264" t="s">
        <v>1812</v>
      </c>
      <c r="B264" t="s">
        <v>1210</v>
      </c>
      <c r="C264" t="s">
        <v>1629</v>
      </c>
      <c r="D264" t="s">
        <v>1745</v>
      </c>
      <c r="E264" s="32">
        <v>92.888888888888886</v>
      </c>
      <c r="F264" s="32">
        <v>3.9936196172248803</v>
      </c>
      <c r="G264" s="32">
        <v>3.7071363636363639</v>
      </c>
      <c r="H264" s="32">
        <v>1.2799688995215315</v>
      </c>
      <c r="I264" s="32">
        <v>1.0474330143540673</v>
      </c>
      <c r="J264" s="32">
        <v>370.96288888888887</v>
      </c>
      <c r="K264" s="32">
        <v>344.35177777777778</v>
      </c>
      <c r="L264" s="32">
        <v>118.89488888888893</v>
      </c>
      <c r="M264" s="32">
        <v>97.29488888888892</v>
      </c>
      <c r="N264" s="32">
        <v>18.666666666666668</v>
      </c>
      <c r="O264" s="32">
        <v>2.9333333333333331</v>
      </c>
      <c r="P264" s="32">
        <v>40.199666666666666</v>
      </c>
      <c r="Q264" s="32">
        <v>35.188555555555553</v>
      </c>
      <c r="R264" s="32">
        <v>5.0111111111111111</v>
      </c>
      <c r="S264" s="32">
        <v>211.86833333333328</v>
      </c>
      <c r="T264" s="32">
        <v>211.86833333333328</v>
      </c>
      <c r="U264" s="32">
        <v>0</v>
      </c>
      <c r="V264" s="32">
        <v>0</v>
      </c>
      <c r="W264" s="32">
        <v>115.42566666666667</v>
      </c>
      <c r="X264" s="32">
        <v>21.855444444444441</v>
      </c>
      <c r="Y264" s="32">
        <v>0</v>
      </c>
      <c r="Z264" s="32">
        <v>0</v>
      </c>
      <c r="AA264" s="32">
        <v>13.181777777777777</v>
      </c>
      <c r="AB264" s="32">
        <v>0</v>
      </c>
      <c r="AC264" s="32">
        <v>80.38844444444446</v>
      </c>
      <c r="AD264" s="32">
        <v>0</v>
      </c>
      <c r="AE264" s="32">
        <v>0</v>
      </c>
      <c r="AF264" t="s">
        <v>522</v>
      </c>
      <c r="AG264">
        <v>5</v>
      </c>
      <c r="AH264"/>
    </row>
    <row r="265" spans="1:34" x14ac:dyDescent="0.25">
      <c r="A265" t="s">
        <v>1812</v>
      </c>
      <c r="B265" t="s">
        <v>1253</v>
      </c>
      <c r="C265" t="s">
        <v>1571</v>
      </c>
      <c r="D265" t="s">
        <v>1704</v>
      </c>
      <c r="E265" s="32">
        <v>28.633333333333333</v>
      </c>
      <c r="F265" s="32">
        <v>2.8845168800931305</v>
      </c>
      <c r="G265" s="32">
        <v>2.511086534730306</v>
      </c>
      <c r="H265" s="32">
        <v>0.6647729918509897</v>
      </c>
      <c r="I265" s="32">
        <v>0.29579355840124189</v>
      </c>
      <c r="J265" s="32">
        <v>82.593333333333305</v>
      </c>
      <c r="K265" s="32">
        <v>71.900777777777762</v>
      </c>
      <c r="L265" s="32">
        <v>19.03466666666667</v>
      </c>
      <c r="M265" s="32">
        <v>8.4695555555555586</v>
      </c>
      <c r="N265" s="32">
        <v>5.7345555555555547</v>
      </c>
      <c r="O265" s="32">
        <v>4.8305555555555557</v>
      </c>
      <c r="P265" s="32">
        <v>16.524777777777771</v>
      </c>
      <c r="Q265" s="32">
        <v>16.397333333333329</v>
      </c>
      <c r="R265" s="32">
        <v>0.12744444444444444</v>
      </c>
      <c r="S265" s="32">
        <v>47.033888888888868</v>
      </c>
      <c r="T265" s="32">
        <v>43.931222222222203</v>
      </c>
      <c r="U265" s="32">
        <v>3.1026666666666673</v>
      </c>
      <c r="V265" s="32">
        <v>0</v>
      </c>
      <c r="W265" s="32">
        <v>0.44444444444444442</v>
      </c>
      <c r="X265" s="32">
        <v>0</v>
      </c>
      <c r="Y265" s="32">
        <v>0.44444444444444442</v>
      </c>
      <c r="Z265" s="32">
        <v>0</v>
      </c>
      <c r="AA265" s="32">
        <v>0</v>
      </c>
      <c r="AB265" s="32">
        <v>0</v>
      </c>
      <c r="AC265" s="32">
        <v>0</v>
      </c>
      <c r="AD265" s="32">
        <v>0</v>
      </c>
      <c r="AE265" s="32">
        <v>0</v>
      </c>
      <c r="AF265" t="s">
        <v>565</v>
      </c>
      <c r="AG265">
        <v>5</v>
      </c>
      <c r="AH265"/>
    </row>
    <row r="266" spans="1:34" x14ac:dyDescent="0.25">
      <c r="A266" t="s">
        <v>1812</v>
      </c>
      <c r="B266" t="s">
        <v>1357</v>
      </c>
      <c r="C266" t="s">
        <v>1702</v>
      </c>
      <c r="D266" t="s">
        <v>1754</v>
      </c>
      <c r="E266" s="32">
        <v>86.833333333333329</v>
      </c>
      <c r="F266" s="32">
        <v>1.2156493921944982</v>
      </c>
      <c r="G266" s="32">
        <v>1.0639219449776076</v>
      </c>
      <c r="H266" s="32">
        <v>0.38533845169545761</v>
      </c>
      <c r="I266" s="32">
        <v>0.3009814459373002</v>
      </c>
      <c r="J266" s="32">
        <v>105.55888888888893</v>
      </c>
      <c r="K266" s="32">
        <v>92.383888888888919</v>
      </c>
      <c r="L266" s="32">
        <v>33.460222222222235</v>
      </c>
      <c r="M266" s="32">
        <v>26.135222222222232</v>
      </c>
      <c r="N266" s="32">
        <v>0</v>
      </c>
      <c r="O266" s="32">
        <v>7.3250000000000002</v>
      </c>
      <c r="P266" s="32">
        <v>34.27300000000001</v>
      </c>
      <c r="Q266" s="32">
        <v>28.423000000000012</v>
      </c>
      <c r="R266" s="32">
        <v>5.85</v>
      </c>
      <c r="S266" s="32">
        <v>37.825666666666685</v>
      </c>
      <c r="T266" s="32">
        <v>37.825666666666685</v>
      </c>
      <c r="U266" s="32">
        <v>0</v>
      </c>
      <c r="V266" s="32">
        <v>0</v>
      </c>
      <c r="W266" s="32">
        <v>0</v>
      </c>
      <c r="X266" s="32">
        <v>0</v>
      </c>
      <c r="Y266" s="32">
        <v>0</v>
      </c>
      <c r="Z266" s="32">
        <v>0</v>
      </c>
      <c r="AA266" s="32">
        <v>0</v>
      </c>
      <c r="AB266" s="32">
        <v>0</v>
      </c>
      <c r="AC266" s="32">
        <v>0</v>
      </c>
      <c r="AD266" s="32">
        <v>0</v>
      </c>
      <c r="AE266" s="32">
        <v>0</v>
      </c>
      <c r="AF266" t="s">
        <v>671</v>
      </c>
      <c r="AG266">
        <v>5</v>
      </c>
      <c r="AH266"/>
    </row>
    <row r="267" spans="1:34" x14ac:dyDescent="0.25">
      <c r="A267" t="s">
        <v>1812</v>
      </c>
      <c r="B267" t="s">
        <v>728</v>
      </c>
      <c r="C267" t="s">
        <v>1453</v>
      </c>
      <c r="D267" t="s">
        <v>1722</v>
      </c>
      <c r="E267" s="32">
        <v>81.455555555555549</v>
      </c>
      <c r="F267" s="32">
        <v>3.3530459691720096</v>
      </c>
      <c r="G267" s="32">
        <v>3.2832055654071755</v>
      </c>
      <c r="H267" s="32">
        <v>0.511881053062338</v>
      </c>
      <c r="I267" s="32">
        <v>0.4420406492975037</v>
      </c>
      <c r="J267" s="32">
        <v>273.12422222222222</v>
      </c>
      <c r="K267" s="32">
        <v>267.43533333333335</v>
      </c>
      <c r="L267" s="32">
        <v>41.695555555555551</v>
      </c>
      <c r="M267" s="32">
        <v>36.006666666666661</v>
      </c>
      <c r="N267" s="32">
        <v>0</v>
      </c>
      <c r="O267" s="32">
        <v>5.6888888888888891</v>
      </c>
      <c r="P267" s="32">
        <v>48.729111111111123</v>
      </c>
      <c r="Q267" s="32">
        <v>48.729111111111123</v>
      </c>
      <c r="R267" s="32">
        <v>0</v>
      </c>
      <c r="S267" s="32">
        <v>182.69955555555555</v>
      </c>
      <c r="T267" s="32">
        <v>182.69955555555555</v>
      </c>
      <c r="U267" s="32">
        <v>0</v>
      </c>
      <c r="V267" s="32">
        <v>0</v>
      </c>
      <c r="W267" s="32">
        <v>0</v>
      </c>
      <c r="X267" s="32">
        <v>0</v>
      </c>
      <c r="Y267" s="32">
        <v>0</v>
      </c>
      <c r="Z267" s="32">
        <v>0</v>
      </c>
      <c r="AA267" s="32">
        <v>0</v>
      </c>
      <c r="AB267" s="32">
        <v>0</v>
      </c>
      <c r="AC267" s="32">
        <v>0</v>
      </c>
      <c r="AD267" s="32">
        <v>0</v>
      </c>
      <c r="AE267" s="32">
        <v>0</v>
      </c>
      <c r="AF267" t="s">
        <v>39</v>
      </c>
      <c r="AG267">
        <v>5</v>
      </c>
      <c r="AH267"/>
    </row>
    <row r="268" spans="1:34" x14ac:dyDescent="0.25">
      <c r="A268" t="s">
        <v>1812</v>
      </c>
      <c r="B268" t="s">
        <v>874</v>
      </c>
      <c r="C268" t="s">
        <v>1536</v>
      </c>
      <c r="D268" t="s">
        <v>1721</v>
      </c>
      <c r="E268" s="32">
        <v>87.066666666666663</v>
      </c>
      <c r="F268" s="32">
        <v>2.8066615620214397</v>
      </c>
      <c r="G268" s="32">
        <v>2.3190722307299643</v>
      </c>
      <c r="H268" s="32">
        <v>0.37815849923430322</v>
      </c>
      <c r="I268" s="32">
        <v>0.17783307810107196</v>
      </c>
      <c r="J268" s="32">
        <v>244.36666666666667</v>
      </c>
      <c r="K268" s="32">
        <v>201.91388888888889</v>
      </c>
      <c r="L268" s="32">
        <v>32.924999999999997</v>
      </c>
      <c r="M268" s="32">
        <v>15.483333333333333</v>
      </c>
      <c r="N268" s="32">
        <v>11.727777777777778</v>
      </c>
      <c r="O268" s="32">
        <v>5.7138888888888886</v>
      </c>
      <c r="P268" s="32">
        <v>82.605555555555554</v>
      </c>
      <c r="Q268" s="32">
        <v>57.594444444444441</v>
      </c>
      <c r="R268" s="32">
        <v>25.011111111111113</v>
      </c>
      <c r="S268" s="32">
        <v>128.83611111111111</v>
      </c>
      <c r="T268" s="32">
        <v>126.93333333333334</v>
      </c>
      <c r="U268" s="32">
        <v>1.9027777777777777</v>
      </c>
      <c r="V268" s="32">
        <v>0</v>
      </c>
      <c r="W268" s="32">
        <v>8.6388888888888893</v>
      </c>
      <c r="X268" s="32">
        <v>0</v>
      </c>
      <c r="Y268" s="32">
        <v>0</v>
      </c>
      <c r="Z268" s="32">
        <v>0</v>
      </c>
      <c r="AA268" s="32">
        <v>0</v>
      </c>
      <c r="AB268" s="32">
        <v>0</v>
      </c>
      <c r="AC268" s="32">
        <v>8.6388888888888893</v>
      </c>
      <c r="AD268" s="32">
        <v>0</v>
      </c>
      <c r="AE268" s="32">
        <v>0</v>
      </c>
      <c r="AF268" t="s">
        <v>185</v>
      </c>
      <c r="AG268">
        <v>5</v>
      </c>
      <c r="AH268"/>
    </row>
    <row r="269" spans="1:34" x14ac:dyDescent="0.25">
      <c r="A269" t="s">
        <v>1812</v>
      </c>
      <c r="B269" t="s">
        <v>1268</v>
      </c>
      <c r="C269" t="s">
        <v>1492</v>
      </c>
      <c r="D269" t="s">
        <v>1753</v>
      </c>
      <c r="E269" s="32">
        <v>69.333333333333329</v>
      </c>
      <c r="F269" s="32">
        <v>3.6027083333333327</v>
      </c>
      <c r="G269" s="32">
        <v>3.2745032051282039</v>
      </c>
      <c r="H269" s="32">
        <v>0.52067307692307707</v>
      </c>
      <c r="I269" s="32">
        <v>0.19246794871794881</v>
      </c>
      <c r="J269" s="32">
        <v>249.78777777777771</v>
      </c>
      <c r="K269" s="32">
        <v>227.03222222222212</v>
      </c>
      <c r="L269" s="32">
        <v>36.100000000000009</v>
      </c>
      <c r="M269" s="32">
        <v>13.34444444444445</v>
      </c>
      <c r="N269" s="32">
        <v>17.066666666666666</v>
      </c>
      <c r="O269" s="32">
        <v>5.6888888888888891</v>
      </c>
      <c r="P269" s="32">
        <v>66.389999999999958</v>
      </c>
      <c r="Q269" s="32">
        <v>66.389999999999958</v>
      </c>
      <c r="R269" s="32">
        <v>0</v>
      </c>
      <c r="S269" s="32">
        <v>147.29777777777772</v>
      </c>
      <c r="T269" s="32">
        <v>147.29777777777772</v>
      </c>
      <c r="U269" s="32">
        <v>0</v>
      </c>
      <c r="V269" s="32">
        <v>0</v>
      </c>
      <c r="W269" s="32">
        <v>32.773333333333341</v>
      </c>
      <c r="X269" s="32">
        <v>1.9722222222222225</v>
      </c>
      <c r="Y269" s="32">
        <v>0</v>
      </c>
      <c r="Z269" s="32">
        <v>0</v>
      </c>
      <c r="AA269" s="32">
        <v>5.8744444444444461</v>
      </c>
      <c r="AB269" s="32">
        <v>0</v>
      </c>
      <c r="AC269" s="32">
        <v>24.926666666666669</v>
      </c>
      <c r="AD269" s="32">
        <v>0</v>
      </c>
      <c r="AE269" s="32">
        <v>0</v>
      </c>
      <c r="AF269" t="s">
        <v>580</v>
      </c>
      <c r="AG269">
        <v>5</v>
      </c>
      <c r="AH269"/>
    </row>
    <row r="270" spans="1:34" x14ac:dyDescent="0.25">
      <c r="A270" t="s">
        <v>1812</v>
      </c>
      <c r="B270" t="s">
        <v>1223</v>
      </c>
      <c r="C270" t="s">
        <v>1385</v>
      </c>
      <c r="D270" t="s">
        <v>1714</v>
      </c>
      <c r="E270" s="32">
        <v>65.400000000000006</v>
      </c>
      <c r="F270" s="32">
        <v>2.1246109412164453</v>
      </c>
      <c r="G270" s="32">
        <v>2.0246704043493033</v>
      </c>
      <c r="H270" s="32">
        <v>0.33573734284743456</v>
      </c>
      <c r="I270" s="32">
        <v>0.23579680598029223</v>
      </c>
      <c r="J270" s="32">
        <v>138.94955555555555</v>
      </c>
      <c r="K270" s="32">
        <v>132.41344444444445</v>
      </c>
      <c r="L270" s="32">
        <v>21.957222222222221</v>
      </c>
      <c r="M270" s="32">
        <v>15.421111111111113</v>
      </c>
      <c r="N270" s="32">
        <v>3.8861111111111111</v>
      </c>
      <c r="O270" s="32">
        <v>2.65</v>
      </c>
      <c r="P270" s="32">
        <v>34.43888888888889</v>
      </c>
      <c r="Q270" s="32">
        <v>34.43888888888889</v>
      </c>
      <c r="R270" s="32">
        <v>0</v>
      </c>
      <c r="S270" s="32">
        <v>82.553444444444438</v>
      </c>
      <c r="T270" s="32">
        <v>82.553444444444438</v>
      </c>
      <c r="U270" s="32">
        <v>0</v>
      </c>
      <c r="V270" s="32">
        <v>0</v>
      </c>
      <c r="W270" s="32">
        <v>16.838333333333335</v>
      </c>
      <c r="X270" s="32">
        <v>0</v>
      </c>
      <c r="Y270" s="32">
        <v>0</v>
      </c>
      <c r="Z270" s="32">
        <v>0</v>
      </c>
      <c r="AA270" s="32">
        <v>0</v>
      </c>
      <c r="AB270" s="32">
        <v>0</v>
      </c>
      <c r="AC270" s="32">
        <v>16.838333333333335</v>
      </c>
      <c r="AD270" s="32">
        <v>0</v>
      </c>
      <c r="AE270" s="32">
        <v>0</v>
      </c>
      <c r="AF270" t="s">
        <v>535</v>
      </c>
      <c r="AG270">
        <v>5</v>
      </c>
      <c r="AH270"/>
    </row>
    <row r="271" spans="1:34" x14ac:dyDescent="0.25">
      <c r="A271" t="s">
        <v>1812</v>
      </c>
      <c r="B271" t="s">
        <v>780</v>
      </c>
      <c r="C271" t="s">
        <v>1482</v>
      </c>
      <c r="D271" t="s">
        <v>1745</v>
      </c>
      <c r="E271" s="32">
        <v>118</v>
      </c>
      <c r="F271" s="32">
        <v>3.9663662900188328</v>
      </c>
      <c r="G271" s="32">
        <v>3.4746290018832391</v>
      </c>
      <c r="H271" s="32">
        <v>1.6267768361581922</v>
      </c>
      <c r="I271" s="32">
        <v>1.1747758945386066</v>
      </c>
      <c r="J271" s="32">
        <v>468.03122222222225</v>
      </c>
      <c r="K271" s="32">
        <v>410.00622222222222</v>
      </c>
      <c r="L271" s="32">
        <v>191.95966666666669</v>
      </c>
      <c r="M271" s="32">
        <v>138.62355555555558</v>
      </c>
      <c r="N271" s="32">
        <v>48.269444444444446</v>
      </c>
      <c r="O271" s="32">
        <v>5.0666666666666664</v>
      </c>
      <c r="P271" s="32">
        <v>17.171444444444447</v>
      </c>
      <c r="Q271" s="32">
        <v>12.482555555555557</v>
      </c>
      <c r="R271" s="32">
        <v>4.6888888888888891</v>
      </c>
      <c r="S271" s="32">
        <v>258.90011111111107</v>
      </c>
      <c r="T271" s="32">
        <v>258.90011111111107</v>
      </c>
      <c r="U271" s="32">
        <v>0</v>
      </c>
      <c r="V271" s="32">
        <v>0</v>
      </c>
      <c r="W271" s="32">
        <v>26.300888888888892</v>
      </c>
      <c r="X271" s="32">
        <v>3.9991111111111106</v>
      </c>
      <c r="Y271" s="32">
        <v>0</v>
      </c>
      <c r="Z271" s="32">
        <v>0</v>
      </c>
      <c r="AA271" s="32">
        <v>3.5972222222222223</v>
      </c>
      <c r="AB271" s="32">
        <v>0</v>
      </c>
      <c r="AC271" s="32">
        <v>18.704555555555558</v>
      </c>
      <c r="AD271" s="32">
        <v>0</v>
      </c>
      <c r="AE271" s="32">
        <v>0</v>
      </c>
      <c r="AF271" t="s">
        <v>91</v>
      </c>
      <c r="AG271">
        <v>5</v>
      </c>
      <c r="AH271"/>
    </row>
    <row r="272" spans="1:34" x14ac:dyDescent="0.25">
      <c r="A272" t="s">
        <v>1812</v>
      </c>
      <c r="B272" t="s">
        <v>1301</v>
      </c>
      <c r="C272" t="s">
        <v>1691</v>
      </c>
      <c r="D272" t="s">
        <v>1798</v>
      </c>
      <c r="E272" s="32">
        <v>41.922222222222224</v>
      </c>
      <c r="F272" s="32">
        <v>3.4501722767028888</v>
      </c>
      <c r="G272" s="32">
        <v>3.2173999469917836</v>
      </c>
      <c r="H272" s="32">
        <v>0.5991253644314869</v>
      </c>
      <c r="I272" s="32">
        <v>0.36635303472038161</v>
      </c>
      <c r="J272" s="32">
        <v>144.63888888888889</v>
      </c>
      <c r="K272" s="32">
        <v>134.88055555555556</v>
      </c>
      <c r="L272" s="32">
        <v>25.116666666666667</v>
      </c>
      <c r="M272" s="32">
        <v>15.358333333333333</v>
      </c>
      <c r="N272" s="32">
        <v>4.7805555555555559</v>
      </c>
      <c r="O272" s="32">
        <v>4.9777777777777779</v>
      </c>
      <c r="P272" s="32">
        <v>28.841666666666665</v>
      </c>
      <c r="Q272" s="32">
        <v>28.841666666666665</v>
      </c>
      <c r="R272" s="32">
        <v>0</v>
      </c>
      <c r="S272" s="32">
        <v>90.680555555555557</v>
      </c>
      <c r="T272" s="32">
        <v>90.680555555555557</v>
      </c>
      <c r="U272" s="32">
        <v>0</v>
      </c>
      <c r="V272" s="32">
        <v>0</v>
      </c>
      <c r="W272" s="32">
        <v>0</v>
      </c>
      <c r="X272" s="32">
        <v>0</v>
      </c>
      <c r="Y272" s="32">
        <v>0</v>
      </c>
      <c r="Z272" s="32">
        <v>0</v>
      </c>
      <c r="AA272" s="32">
        <v>0</v>
      </c>
      <c r="AB272" s="32">
        <v>0</v>
      </c>
      <c r="AC272" s="32">
        <v>0</v>
      </c>
      <c r="AD272" s="32">
        <v>0</v>
      </c>
      <c r="AE272" s="32">
        <v>0</v>
      </c>
      <c r="AF272" t="s">
        <v>613</v>
      </c>
      <c r="AG272">
        <v>5</v>
      </c>
      <c r="AH272"/>
    </row>
    <row r="273" spans="1:34" x14ac:dyDescent="0.25">
      <c r="A273" t="s">
        <v>1812</v>
      </c>
      <c r="B273" t="s">
        <v>1232</v>
      </c>
      <c r="C273" t="s">
        <v>1666</v>
      </c>
      <c r="D273" t="s">
        <v>1794</v>
      </c>
      <c r="E273" s="32">
        <v>33.866666666666667</v>
      </c>
      <c r="F273" s="32">
        <v>3.4326345144356947</v>
      </c>
      <c r="G273" s="32">
        <v>3.2646555118110223</v>
      </c>
      <c r="H273" s="32">
        <v>0.56680446194225709</v>
      </c>
      <c r="I273" s="32">
        <v>0.39882545931758517</v>
      </c>
      <c r="J273" s="32">
        <v>116.25188888888886</v>
      </c>
      <c r="K273" s="32">
        <v>110.56299999999996</v>
      </c>
      <c r="L273" s="32">
        <v>19.195777777777774</v>
      </c>
      <c r="M273" s="32">
        <v>13.506888888888884</v>
      </c>
      <c r="N273" s="32">
        <v>0</v>
      </c>
      <c r="O273" s="32">
        <v>5.6888888888888891</v>
      </c>
      <c r="P273" s="32">
        <v>29.834444444444454</v>
      </c>
      <c r="Q273" s="32">
        <v>29.834444444444454</v>
      </c>
      <c r="R273" s="32">
        <v>0</v>
      </c>
      <c r="S273" s="32">
        <v>67.221666666666621</v>
      </c>
      <c r="T273" s="32">
        <v>67.221666666666621</v>
      </c>
      <c r="U273" s="32">
        <v>0</v>
      </c>
      <c r="V273" s="32">
        <v>0</v>
      </c>
      <c r="W273" s="32">
        <v>0</v>
      </c>
      <c r="X273" s="32">
        <v>0</v>
      </c>
      <c r="Y273" s="32">
        <v>0</v>
      </c>
      <c r="Z273" s="32">
        <v>0</v>
      </c>
      <c r="AA273" s="32">
        <v>0</v>
      </c>
      <c r="AB273" s="32">
        <v>0</v>
      </c>
      <c r="AC273" s="32">
        <v>0</v>
      </c>
      <c r="AD273" s="32">
        <v>0</v>
      </c>
      <c r="AE273" s="32">
        <v>0</v>
      </c>
      <c r="AF273" t="s">
        <v>544</v>
      </c>
      <c r="AG273">
        <v>5</v>
      </c>
      <c r="AH273"/>
    </row>
    <row r="274" spans="1:34" x14ac:dyDescent="0.25">
      <c r="A274" t="s">
        <v>1812</v>
      </c>
      <c r="B274" t="s">
        <v>1138</v>
      </c>
      <c r="C274" t="s">
        <v>1395</v>
      </c>
      <c r="D274" t="s">
        <v>1762</v>
      </c>
      <c r="E274" s="32">
        <v>72.75555555555556</v>
      </c>
      <c r="F274" s="32">
        <v>4.1408674404398287</v>
      </c>
      <c r="G274" s="32">
        <v>3.8002290775809411</v>
      </c>
      <c r="H274" s="32">
        <v>0.70270158827122797</v>
      </c>
      <c r="I274" s="32">
        <v>0.57319639584605997</v>
      </c>
      <c r="J274" s="32">
        <v>301.27111111111111</v>
      </c>
      <c r="K274" s="32">
        <v>276.48777777777781</v>
      </c>
      <c r="L274" s="32">
        <v>51.125444444444454</v>
      </c>
      <c r="M274" s="32">
        <v>41.70322222222223</v>
      </c>
      <c r="N274" s="32">
        <v>5.6888888888888891</v>
      </c>
      <c r="O274" s="32">
        <v>3.7333333333333334</v>
      </c>
      <c r="P274" s="32">
        <v>48.450555555555553</v>
      </c>
      <c r="Q274" s="32">
        <v>33.089444444444439</v>
      </c>
      <c r="R274" s="32">
        <v>15.361111111111111</v>
      </c>
      <c r="S274" s="32">
        <v>201.69511111111115</v>
      </c>
      <c r="T274" s="32">
        <v>154.90066666666669</v>
      </c>
      <c r="U274" s="32">
        <v>46.794444444444444</v>
      </c>
      <c r="V274" s="32">
        <v>0</v>
      </c>
      <c r="W274" s="32">
        <v>54.007222222222232</v>
      </c>
      <c r="X274" s="32">
        <v>7.2309999999999999</v>
      </c>
      <c r="Y274" s="32">
        <v>0</v>
      </c>
      <c r="Z274" s="32">
        <v>0</v>
      </c>
      <c r="AA274" s="32">
        <v>7.5950000000000006</v>
      </c>
      <c r="AB274" s="32">
        <v>0</v>
      </c>
      <c r="AC274" s="32">
        <v>39.181222222222232</v>
      </c>
      <c r="AD274" s="32">
        <v>0</v>
      </c>
      <c r="AE274" s="32">
        <v>0</v>
      </c>
      <c r="AF274" t="s">
        <v>449</v>
      </c>
      <c r="AG274">
        <v>5</v>
      </c>
      <c r="AH274"/>
    </row>
    <row r="275" spans="1:34" x14ac:dyDescent="0.25">
      <c r="A275" t="s">
        <v>1812</v>
      </c>
      <c r="B275" t="s">
        <v>1040</v>
      </c>
      <c r="C275" t="s">
        <v>1601</v>
      </c>
      <c r="D275" t="s">
        <v>1745</v>
      </c>
      <c r="E275" s="32">
        <v>101.66666666666667</v>
      </c>
      <c r="F275" s="32">
        <v>3.1128972677595623</v>
      </c>
      <c r="G275" s="32">
        <v>2.8236076502732237</v>
      </c>
      <c r="H275" s="32">
        <v>0.53413114754098356</v>
      </c>
      <c r="I275" s="32">
        <v>0.33156284153005461</v>
      </c>
      <c r="J275" s="32">
        <v>316.47788888888886</v>
      </c>
      <c r="K275" s="32">
        <v>287.06677777777776</v>
      </c>
      <c r="L275" s="32">
        <v>54.303333333333335</v>
      </c>
      <c r="M275" s="32">
        <v>33.708888888888886</v>
      </c>
      <c r="N275" s="32">
        <v>15.35</v>
      </c>
      <c r="O275" s="32">
        <v>5.2444444444444445</v>
      </c>
      <c r="P275" s="32">
        <v>71.257111111111101</v>
      </c>
      <c r="Q275" s="32">
        <v>62.440444444444438</v>
      </c>
      <c r="R275" s="32">
        <v>8.8166666666666664</v>
      </c>
      <c r="S275" s="32">
        <v>190.91744444444444</v>
      </c>
      <c r="T275" s="32">
        <v>190.91744444444444</v>
      </c>
      <c r="U275" s="32">
        <v>0</v>
      </c>
      <c r="V275" s="32">
        <v>0</v>
      </c>
      <c r="W275" s="32">
        <v>13.269333333333336</v>
      </c>
      <c r="X275" s="32">
        <v>10.639222222222223</v>
      </c>
      <c r="Y275" s="32">
        <v>0</v>
      </c>
      <c r="Z275" s="32">
        <v>0</v>
      </c>
      <c r="AA275" s="32">
        <v>0.59877777777777774</v>
      </c>
      <c r="AB275" s="32">
        <v>0</v>
      </c>
      <c r="AC275" s="32">
        <v>2.0313333333333334</v>
      </c>
      <c r="AD275" s="32">
        <v>0</v>
      </c>
      <c r="AE275" s="32">
        <v>0</v>
      </c>
      <c r="AF275" t="s">
        <v>351</v>
      </c>
      <c r="AG275">
        <v>5</v>
      </c>
      <c r="AH275"/>
    </row>
    <row r="276" spans="1:34" x14ac:dyDescent="0.25">
      <c r="A276" t="s">
        <v>1812</v>
      </c>
      <c r="B276" t="s">
        <v>815</v>
      </c>
      <c r="C276" t="s">
        <v>1501</v>
      </c>
      <c r="D276" t="s">
        <v>1745</v>
      </c>
      <c r="E276" s="32">
        <v>135.72222222222223</v>
      </c>
      <c r="F276" s="32">
        <v>2.6005493246009008</v>
      </c>
      <c r="G276" s="32">
        <v>2.3875325419566109</v>
      </c>
      <c r="H276" s="32">
        <v>0.45126074498567337</v>
      </c>
      <c r="I276" s="32">
        <v>0.27606631191158409</v>
      </c>
      <c r="J276" s="32">
        <v>352.9523333333334</v>
      </c>
      <c r="K276" s="32">
        <v>324.04122222222225</v>
      </c>
      <c r="L276" s="32">
        <v>61.246111111111119</v>
      </c>
      <c r="M276" s="32">
        <v>37.468333333333334</v>
      </c>
      <c r="N276" s="32">
        <v>18.094444444444445</v>
      </c>
      <c r="O276" s="32">
        <v>5.6833333333333336</v>
      </c>
      <c r="P276" s="32">
        <v>97.719444444444449</v>
      </c>
      <c r="Q276" s="32">
        <v>92.586111111111109</v>
      </c>
      <c r="R276" s="32">
        <v>5.1333333333333337</v>
      </c>
      <c r="S276" s="32">
        <v>193.9867777777778</v>
      </c>
      <c r="T276" s="32">
        <v>193.9867777777778</v>
      </c>
      <c r="U276" s="32">
        <v>0</v>
      </c>
      <c r="V276" s="32">
        <v>0</v>
      </c>
      <c r="W276" s="32">
        <v>9.3988888888888891</v>
      </c>
      <c r="X276" s="32">
        <v>8.5238888888888891</v>
      </c>
      <c r="Y276" s="32">
        <v>0.44444444444444442</v>
      </c>
      <c r="Z276" s="32">
        <v>0</v>
      </c>
      <c r="AA276" s="32">
        <v>0.43055555555555558</v>
      </c>
      <c r="AB276" s="32">
        <v>0</v>
      </c>
      <c r="AC276" s="32">
        <v>0</v>
      </c>
      <c r="AD276" s="32">
        <v>0</v>
      </c>
      <c r="AE276" s="32">
        <v>0</v>
      </c>
      <c r="AF276" t="s">
        <v>126</v>
      </c>
      <c r="AG276">
        <v>5</v>
      </c>
      <c r="AH276"/>
    </row>
    <row r="277" spans="1:34" x14ac:dyDescent="0.25">
      <c r="A277" t="s">
        <v>1812</v>
      </c>
      <c r="B277" t="s">
        <v>830</v>
      </c>
      <c r="C277" t="s">
        <v>1510</v>
      </c>
      <c r="D277" t="s">
        <v>1752</v>
      </c>
      <c r="E277" s="32">
        <v>98.9</v>
      </c>
      <c r="F277" s="32">
        <v>3.2360408942815408</v>
      </c>
      <c r="G277" s="32">
        <v>2.9923323222109874</v>
      </c>
      <c r="H277" s="32">
        <v>0.40936411639141668</v>
      </c>
      <c r="I277" s="32">
        <v>0.27530614537692394</v>
      </c>
      <c r="J277" s="32">
        <v>320.04444444444442</v>
      </c>
      <c r="K277" s="32">
        <v>295.94166666666666</v>
      </c>
      <c r="L277" s="32">
        <v>40.486111111111114</v>
      </c>
      <c r="M277" s="32">
        <v>27.227777777777778</v>
      </c>
      <c r="N277" s="32">
        <v>8.3194444444444446</v>
      </c>
      <c r="O277" s="32">
        <v>4.9388888888888891</v>
      </c>
      <c r="P277" s="32">
        <v>79.183333333333337</v>
      </c>
      <c r="Q277" s="32">
        <v>68.338888888888889</v>
      </c>
      <c r="R277" s="32">
        <v>10.844444444444445</v>
      </c>
      <c r="S277" s="32">
        <v>200.375</v>
      </c>
      <c r="T277" s="32">
        <v>192.6611111111111</v>
      </c>
      <c r="U277" s="32">
        <v>7.7138888888888886</v>
      </c>
      <c r="V277" s="32">
        <v>0</v>
      </c>
      <c r="W277" s="32">
        <v>6.4222222222222225</v>
      </c>
      <c r="X277" s="32">
        <v>6.4222222222222225</v>
      </c>
      <c r="Y277" s="32">
        <v>0</v>
      </c>
      <c r="Z277" s="32">
        <v>0</v>
      </c>
      <c r="AA277" s="32">
        <v>0</v>
      </c>
      <c r="AB277" s="32">
        <v>0</v>
      </c>
      <c r="AC277" s="32">
        <v>0</v>
      </c>
      <c r="AD277" s="32">
        <v>0</v>
      </c>
      <c r="AE277" s="32">
        <v>0</v>
      </c>
      <c r="AF277" t="s">
        <v>141</v>
      </c>
      <c r="AG277">
        <v>5</v>
      </c>
      <c r="AH277"/>
    </row>
    <row r="278" spans="1:34" x14ac:dyDescent="0.25">
      <c r="A278" t="s">
        <v>1812</v>
      </c>
      <c r="B278" t="s">
        <v>738</v>
      </c>
      <c r="C278" t="s">
        <v>1458</v>
      </c>
      <c r="D278" t="s">
        <v>1745</v>
      </c>
      <c r="E278" s="32">
        <v>183.88888888888889</v>
      </c>
      <c r="F278" s="32">
        <v>3.1630163141993957</v>
      </c>
      <c r="G278" s="32">
        <v>2.9938018126888215</v>
      </c>
      <c r="H278" s="32">
        <v>0.89454501510574025</v>
      </c>
      <c r="I278" s="32">
        <v>0.74288338368580065</v>
      </c>
      <c r="J278" s="32">
        <v>581.64355555555551</v>
      </c>
      <c r="K278" s="32">
        <v>550.52688888888883</v>
      </c>
      <c r="L278" s="32">
        <v>164.49688888888889</v>
      </c>
      <c r="M278" s="32">
        <v>136.608</v>
      </c>
      <c r="N278" s="32">
        <v>22.644444444444446</v>
      </c>
      <c r="O278" s="32">
        <v>5.2444444444444445</v>
      </c>
      <c r="P278" s="32">
        <v>112.26555555555557</v>
      </c>
      <c r="Q278" s="32">
        <v>109.03777777777779</v>
      </c>
      <c r="R278" s="32">
        <v>3.2277777777777779</v>
      </c>
      <c r="S278" s="32">
        <v>304.88111111111107</v>
      </c>
      <c r="T278" s="32">
        <v>304.88111111111107</v>
      </c>
      <c r="U278" s="32">
        <v>0</v>
      </c>
      <c r="V278" s="32">
        <v>0</v>
      </c>
      <c r="W278" s="32">
        <v>90.837999999999994</v>
      </c>
      <c r="X278" s="32">
        <v>20.877444444444439</v>
      </c>
      <c r="Y278" s="32">
        <v>0</v>
      </c>
      <c r="Z278" s="32">
        <v>0</v>
      </c>
      <c r="AA278" s="32">
        <v>5.8238888888888898</v>
      </c>
      <c r="AB278" s="32">
        <v>0</v>
      </c>
      <c r="AC278" s="32">
        <v>64.136666666666656</v>
      </c>
      <c r="AD278" s="32">
        <v>0</v>
      </c>
      <c r="AE278" s="32">
        <v>0</v>
      </c>
      <c r="AF278" t="s">
        <v>49</v>
      </c>
      <c r="AG278">
        <v>5</v>
      </c>
      <c r="AH278"/>
    </row>
    <row r="279" spans="1:34" x14ac:dyDescent="0.25">
      <c r="A279" t="s">
        <v>1812</v>
      </c>
      <c r="B279" t="s">
        <v>1155</v>
      </c>
      <c r="C279" t="s">
        <v>1492</v>
      </c>
      <c r="D279" t="s">
        <v>1753</v>
      </c>
      <c r="E279" s="32">
        <v>78.344444444444449</v>
      </c>
      <c r="F279" s="32">
        <v>3.6542235143951212</v>
      </c>
      <c r="G279" s="32">
        <v>3.4056062969791521</v>
      </c>
      <c r="H279" s="32">
        <v>0.80586867111048077</v>
      </c>
      <c r="I279" s="32">
        <v>0.55725145369451146</v>
      </c>
      <c r="J279" s="32">
        <v>286.28811111111111</v>
      </c>
      <c r="K279" s="32">
        <v>266.81033333333335</v>
      </c>
      <c r="L279" s="32">
        <v>63.135333333333335</v>
      </c>
      <c r="M279" s="32">
        <v>43.657555555555561</v>
      </c>
      <c r="N279" s="32">
        <v>14.705555555555556</v>
      </c>
      <c r="O279" s="32">
        <v>4.7722222222222221</v>
      </c>
      <c r="P279" s="32">
        <v>60.158333333333331</v>
      </c>
      <c r="Q279" s="32">
        <v>60.158333333333331</v>
      </c>
      <c r="R279" s="32">
        <v>0</v>
      </c>
      <c r="S279" s="32">
        <v>162.99444444444444</v>
      </c>
      <c r="T279" s="32">
        <v>162.99444444444444</v>
      </c>
      <c r="U279" s="32">
        <v>0</v>
      </c>
      <c r="V279" s="32">
        <v>0</v>
      </c>
      <c r="W279" s="32">
        <v>105.81033333333333</v>
      </c>
      <c r="X279" s="32">
        <v>14.224222222222222</v>
      </c>
      <c r="Y279" s="32">
        <v>0</v>
      </c>
      <c r="Z279" s="32">
        <v>0</v>
      </c>
      <c r="AA279" s="32">
        <v>19.297222222222221</v>
      </c>
      <c r="AB279" s="32">
        <v>0</v>
      </c>
      <c r="AC279" s="32">
        <v>72.288888888888891</v>
      </c>
      <c r="AD279" s="32">
        <v>0</v>
      </c>
      <c r="AE279" s="32">
        <v>0</v>
      </c>
      <c r="AF279" t="s">
        <v>467</v>
      </c>
      <c r="AG279">
        <v>5</v>
      </c>
      <c r="AH279"/>
    </row>
    <row r="280" spans="1:34" x14ac:dyDescent="0.25">
      <c r="A280" t="s">
        <v>1812</v>
      </c>
      <c r="B280" t="s">
        <v>928</v>
      </c>
      <c r="C280" t="s">
        <v>1481</v>
      </c>
      <c r="D280" t="s">
        <v>1745</v>
      </c>
      <c r="E280" s="32">
        <v>108.16666666666667</v>
      </c>
      <c r="F280" s="32">
        <v>2.3142095531587055</v>
      </c>
      <c r="G280" s="32">
        <v>2.0978510529019005</v>
      </c>
      <c r="H280" s="32">
        <v>0.79580380071905499</v>
      </c>
      <c r="I280" s="32">
        <v>0.6396918335901387</v>
      </c>
      <c r="J280" s="32">
        <v>250.32033333333334</v>
      </c>
      <c r="K280" s="32">
        <v>226.91755555555557</v>
      </c>
      <c r="L280" s="32">
        <v>86.079444444444448</v>
      </c>
      <c r="M280" s="32">
        <v>69.193333333333342</v>
      </c>
      <c r="N280" s="32">
        <v>11.197222222222223</v>
      </c>
      <c r="O280" s="32">
        <v>5.6888888888888891</v>
      </c>
      <c r="P280" s="32">
        <v>25.835555555555555</v>
      </c>
      <c r="Q280" s="32">
        <v>19.318888888888889</v>
      </c>
      <c r="R280" s="32">
        <v>6.5166666666666666</v>
      </c>
      <c r="S280" s="32">
        <v>138.40533333333335</v>
      </c>
      <c r="T280" s="32">
        <v>138.40533333333335</v>
      </c>
      <c r="U280" s="32">
        <v>0</v>
      </c>
      <c r="V280" s="32">
        <v>0</v>
      </c>
      <c r="W280" s="32">
        <v>1.7357777777777776</v>
      </c>
      <c r="X280" s="32">
        <v>0.2</v>
      </c>
      <c r="Y280" s="32">
        <v>1.1111111111111112</v>
      </c>
      <c r="Z280" s="32">
        <v>0</v>
      </c>
      <c r="AA280" s="32">
        <v>8.8888888888888892E-2</v>
      </c>
      <c r="AB280" s="32">
        <v>0</v>
      </c>
      <c r="AC280" s="32">
        <v>0.33577777777777779</v>
      </c>
      <c r="AD280" s="32">
        <v>0</v>
      </c>
      <c r="AE280" s="32">
        <v>0</v>
      </c>
      <c r="AF280" t="s">
        <v>239</v>
      </c>
      <c r="AG280">
        <v>5</v>
      </c>
      <c r="AH280"/>
    </row>
    <row r="281" spans="1:34" x14ac:dyDescent="0.25">
      <c r="A281" t="s">
        <v>1812</v>
      </c>
      <c r="B281" t="s">
        <v>1174</v>
      </c>
      <c r="C281" t="s">
        <v>1632</v>
      </c>
      <c r="D281" t="s">
        <v>1777</v>
      </c>
      <c r="E281" s="32">
        <v>11.144444444444444</v>
      </c>
      <c r="F281" s="32">
        <v>5.1082552342971095</v>
      </c>
      <c r="G281" s="32">
        <v>4.7206380857427721</v>
      </c>
      <c r="H281" s="32">
        <v>1.4309870388833499</v>
      </c>
      <c r="I281" s="32">
        <v>1.043369890329013</v>
      </c>
      <c r="J281" s="32">
        <v>56.928666666666672</v>
      </c>
      <c r="K281" s="32">
        <v>52.608888888888892</v>
      </c>
      <c r="L281" s="32">
        <v>15.947555555555555</v>
      </c>
      <c r="M281" s="32">
        <v>11.627777777777778</v>
      </c>
      <c r="N281" s="32">
        <v>2.0061111111111103</v>
      </c>
      <c r="O281" s="32">
        <v>2.3136666666666659</v>
      </c>
      <c r="P281" s="32">
        <v>12.608333333333333</v>
      </c>
      <c r="Q281" s="32">
        <v>12.608333333333333</v>
      </c>
      <c r="R281" s="32">
        <v>0</v>
      </c>
      <c r="S281" s="32">
        <v>28.372777777777781</v>
      </c>
      <c r="T281" s="32">
        <v>28.372777777777781</v>
      </c>
      <c r="U281" s="32">
        <v>0</v>
      </c>
      <c r="V281" s="32">
        <v>0</v>
      </c>
      <c r="W281" s="32">
        <v>3</v>
      </c>
      <c r="X281" s="32">
        <v>2.9333333333333331</v>
      </c>
      <c r="Y281" s="32">
        <v>0</v>
      </c>
      <c r="Z281" s="32">
        <v>0</v>
      </c>
      <c r="AA281" s="32">
        <v>0</v>
      </c>
      <c r="AB281" s="32">
        <v>0</v>
      </c>
      <c r="AC281" s="32">
        <v>6.6666666666666666E-2</v>
      </c>
      <c r="AD281" s="32">
        <v>0</v>
      </c>
      <c r="AE281" s="32">
        <v>0</v>
      </c>
      <c r="AF281" t="s">
        <v>486</v>
      </c>
      <c r="AG281">
        <v>5</v>
      </c>
      <c r="AH281"/>
    </row>
    <row r="282" spans="1:34" x14ac:dyDescent="0.25">
      <c r="A282" t="s">
        <v>1812</v>
      </c>
      <c r="B282" t="s">
        <v>783</v>
      </c>
      <c r="C282" t="s">
        <v>1484</v>
      </c>
      <c r="D282" t="s">
        <v>1769</v>
      </c>
      <c r="E282" s="32">
        <v>62.755555555555553</v>
      </c>
      <c r="F282" s="32">
        <v>3.2510074362606241</v>
      </c>
      <c r="G282" s="32">
        <v>3.0566466005665736</v>
      </c>
      <c r="H282" s="32">
        <v>0.44590474504249294</v>
      </c>
      <c r="I282" s="32">
        <v>0.28553824362606239</v>
      </c>
      <c r="J282" s="32">
        <v>204.01877777777781</v>
      </c>
      <c r="K282" s="32">
        <v>191.82155555555562</v>
      </c>
      <c r="L282" s="32">
        <v>27.983000000000001</v>
      </c>
      <c r="M282" s="32">
        <v>17.919111111111114</v>
      </c>
      <c r="N282" s="32">
        <v>4.7750000000000004</v>
      </c>
      <c r="O282" s="32">
        <v>5.2888888888888888</v>
      </c>
      <c r="P282" s="32">
        <v>49.509666666666668</v>
      </c>
      <c r="Q282" s="32">
        <v>47.376333333333335</v>
      </c>
      <c r="R282" s="32">
        <v>2.1333333333333333</v>
      </c>
      <c r="S282" s="32">
        <v>126.52611111111115</v>
      </c>
      <c r="T282" s="32">
        <v>126.52611111111115</v>
      </c>
      <c r="U282" s="32">
        <v>0</v>
      </c>
      <c r="V282" s="32">
        <v>0</v>
      </c>
      <c r="W282" s="32">
        <v>99.774999999999963</v>
      </c>
      <c r="X282" s="32">
        <v>8.4024444444444431</v>
      </c>
      <c r="Y282" s="32">
        <v>0</v>
      </c>
      <c r="Z282" s="32">
        <v>0</v>
      </c>
      <c r="AA282" s="32">
        <v>18.009666666666661</v>
      </c>
      <c r="AB282" s="32">
        <v>0</v>
      </c>
      <c r="AC282" s="32">
        <v>73.362888888888861</v>
      </c>
      <c r="AD282" s="32">
        <v>0</v>
      </c>
      <c r="AE282" s="32">
        <v>0</v>
      </c>
      <c r="AF282" t="s">
        <v>94</v>
      </c>
      <c r="AG282">
        <v>5</v>
      </c>
      <c r="AH282"/>
    </row>
    <row r="283" spans="1:34" x14ac:dyDescent="0.25">
      <c r="A283" t="s">
        <v>1812</v>
      </c>
      <c r="B283" t="s">
        <v>752</v>
      </c>
      <c r="C283" t="s">
        <v>1467</v>
      </c>
      <c r="D283" t="s">
        <v>1745</v>
      </c>
      <c r="E283" s="32">
        <v>250.43333333333334</v>
      </c>
      <c r="F283" s="32">
        <v>3.6592808021651355</v>
      </c>
      <c r="G283" s="32">
        <v>3.5231833710457421</v>
      </c>
      <c r="H283" s="32">
        <v>0.90778073561382444</v>
      </c>
      <c r="I283" s="32">
        <v>0.79442166910688095</v>
      </c>
      <c r="J283" s="32">
        <v>916.40588888888874</v>
      </c>
      <c r="K283" s="32">
        <v>882.32255555555537</v>
      </c>
      <c r="L283" s="32">
        <v>227.33855555555544</v>
      </c>
      <c r="M283" s="32">
        <v>198.94966666666656</v>
      </c>
      <c r="N283" s="32">
        <v>23.677777777777777</v>
      </c>
      <c r="O283" s="32">
        <v>4.7111111111111112</v>
      </c>
      <c r="P283" s="32">
        <v>163.53099999999992</v>
      </c>
      <c r="Q283" s="32">
        <v>157.83655555555546</v>
      </c>
      <c r="R283" s="32">
        <v>5.6944444444444446</v>
      </c>
      <c r="S283" s="32">
        <v>525.53633333333335</v>
      </c>
      <c r="T283" s="32">
        <v>525.53633333333335</v>
      </c>
      <c r="U283" s="32">
        <v>0</v>
      </c>
      <c r="V283" s="32">
        <v>0</v>
      </c>
      <c r="W283" s="32">
        <v>226.62811111111111</v>
      </c>
      <c r="X283" s="32">
        <v>50.585777777777793</v>
      </c>
      <c r="Y283" s="32">
        <v>1.4222222222222223</v>
      </c>
      <c r="Z283" s="32">
        <v>0</v>
      </c>
      <c r="AA283" s="32">
        <v>51.486555555555555</v>
      </c>
      <c r="AB283" s="32">
        <v>0</v>
      </c>
      <c r="AC283" s="32">
        <v>123.13355555555555</v>
      </c>
      <c r="AD283" s="32">
        <v>0</v>
      </c>
      <c r="AE283" s="32">
        <v>0</v>
      </c>
      <c r="AF283" t="s">
        <v>63</v>
      </c>
      <c r="AG283">
        <v>5</v>
      </c>
      <c r="AH283"/>
    </row>
    <row r="284" spans="1:34" x14ac:dyDescent="0.25">
      <c r="A284" t="s">
        <v>1812</v>
      </c>
      <c r="B284" t="s">
        <v>1278</v>
      </c>
      <c r="C284" t="s">
        <v>1682</v>
      </c>
      <c r="D284" t="s">
        <v>1739</v>
      </c>
      <c r="E284" s="32">
        <v>30.411111111111111</v>
      </c>
      <c r="F284" s="32">
        <v>3.5460467665327</v>
      </c>
      <c r="G284" s="32">
        <v>3.2936134453781509</v>
      </c>
      <c r="H284" s="32">
        <v>0.72530873218852754</v>
      </c>
      <c r="I284" s="32">
        <v>0.62490683229813648</v>
      </c>
      <c r="J284" s="32">
        <v>107.83922222222222</v>
      </c>
      <c r="K284" s="32">
        <v>100.16244444444443</v>
      </c>
      <c r="L284" s="32">
        <v>22.057444444444442</v>
      </c>
      <c r="M284" s="32">
        <v>19.004111111111108</v>
      </c>
      <c r="N284" s="32">
        <v>0</v>
      </c>
      <c r="O284" s="32">
        <v>3.0533333333333337</v>
      </c>
      <c r="P284" s="32">
        <v>25.464333333333336</v>
      </c>
      <c r="Q284" s="32">
        <v>20.840888888888895</v>
      </c>
      <c r="R284" s="32">
        <v>4.6234444444444431</v>
      </c>
      <c r="S284" s="32">
        <v>60.317444444444433</v>
      </c>
      <c r="T284" s="32">
        <v>60.317444444444433</v>
      </c>
      <c r="U284" s="32">
        <v>0</v>
      </c>
      <c r="V284" s="32">
        <v>0</v>
      </c>
      <c r="W284" s="32">
        <v>0</v>
      </c>
      <c r="X284" s="32">
        <v>0</v>
      </c>
      <c r="Y284" s="32">
        <v>0</v>
      </c>
      <c r="Z284" s="32">
        <v>0</v>
      </c>
      <c r="AA284" s="32">
        <v>0</v>
      </c>
      <c r="AB284" s="32">
        <v>0</v>
      </c>
      <c r="AC284" s="32">
        <v>0</v>
      </c>
      <c r="AD284" s="32">
        <v>0</v>
      </c>
      <c r="AE284" s="32">
        <v>0</v>
      </c>
      <c r="AF284" t="s">
        <v>590</v>
      </c>
      <c r="AG284">
        <v>5</v>
      </c>
      <c r="AH284"/>
    </row>
    <row r="285" spans="1:34" x14ac:dyDescent="0.25">
      <c r="A285" t="s">
        <v>1812</v>
      </c>
      <c r="B285" t="s">
        <v>1140</v>
      </c>
      <c r="C285" t="s">
        <v>1635</v>
      </c>
      <c r="D285" t="s">
        <v>1778</v>
      </c>
      <c r="E285" s="32">
        <v>57.43333333333333</v>
      </c>
      <c r="F285" s="32">
        <v>3.7503869220352097</v>
      </c>
      <c r="G285" s="32">
        <v>3.6108047978332363</v>
      </c>
      <c r="H285" s="32">
        <v>0.79352872896111448</v>
      </c>
      <c r="I285" s="32">
        <v>0.79352872896111448</v>
      </c>
      <c r="J285" s="32">
        <v>215.39722222222221</v>
      </c>
      <c r="K285" s="32">
        <v>207.38055555555553</v>
      </c>
      <c r="L285" s="32">
        <v>45.575000000000003</v>
      </c>
      <c r="M285" s="32">
        <v>45.575000000000003</v>
      </c>
      <c r="N285" s="32">
        <v>0</v>
      </c>
      <c r="O285" s="32">
        <v>0</v>
      </c>
      <c r="P285" s="32">
        <v>33.444444444444443</v>
      </c>
      <c r="Q285" s="32">
        <v>25.427777777777777</v>
      </c>
      <c r="R285" s="32">
        <v>8.0166666666666675</v>
      </c>
      <c r="S285" s="32">
        <v>136.37777777777777</v>
      </c>
      <c r="T285" s="32">
        <v>136.37777777777777</v>
      </c>
      <c r="U285" s="32">
        <v>0</v>
      </c>
      <c r="V285" s="32">
        <v>0</v>
      </c>
      <c r="W285" s="32">
        <v>0</v>
      </c>
      <c r="X285" s="32">
        <v>0</v>
      </c>
      <c r="Y285" s="32">
        <v>0</v>
      </c>
      <c r="Z285" s="32">
        <v>0</v>
      </c>
      <c r="AA285" s="32">
        <v>0</v>
      </c>
      <c r="AB285" s="32">
        <v>0</v>
      </c>
      <c r="AC285" s="32">
        <v>0</v>
      </c>
      <c r="AD285" s="32">
        <v>0</v>
      </c>
      <c r="AE285" s="32">
        <v>0</v>
      </c>
      <c r="AF285" t="s">
        <v>451</v>
      </c>
      <c r="AG285">
        <v>5</v>
      </c>
      <c r="AH285"/>
    </row>
    <row r="286" spans="1:34" x14ac:dyDescent="0.25">
      <c r="A286" t="s">
        <v>1812</v>
      </c>
      <c r="B286" t="s">
        <v>1034</v>
      </c>
      <c r="C286" t="s">
        <v>1418</v>
      </c>
      <c r="D286" t="s">
        <v>1739</v>
      </c>
      <c r="E286" s="32">
        <v>113.54444444444445</v>
      </c>
      <c r="F286" s="32">
        <v>3.9618201389568459</v>
      </c>
      <c r="G286" s="32">
        <v>3.7634171641060776</v>
      </c>
      <c r="H286" s="32">
        <v>0.91680105685487789</v>
      </c>
      <c r="I286" s="32">
        <v>0.77132106859770988</v>
      </c>
      <c r="J286" s="32">
        <v>449.84266666666679</v>
      </c>
      <c r="K286" s="32">
        <v>427.31511111111121</v>
      </c>
      <c r="L286" s="32">
        <v>104.09766666666664</v>
      </c>
      <c r="M286" s="32">
        <v>87.579222222222199</v>
      </c>
      <c r="N286" s="32">
        <v>5.8517777777777757</v>
      </c>
      <c r="O286" s="32">
        <v>10.666666666666666</v>
      </c>
      <c r="P286" s="32">
        <v>98.128777777777785</v>
      </c>
      <c r="Q286" s="32">
        <v>92.119666666666674</v>
      </c>
      <c r="R286" s="32">
        <v>6.0091111111111104</v>
      </c>
      <c r="S286" s="32">
        <v>247.61622222222235</v>
      </c>
      <c r="T286" s="32">
        <v>247.61622222222235</v>
      </c>
      <c r="U286" s="32">
        <v>0</v>
      </c>
      <c r="V286" s="32">
        <v>0</v>
      </c>
      <c r="W286" s="32">
        <v>0</v>
      </c>
      <c r="X286" s="32">
        <v>0</v>
      </c>
      <c r="Y286" s="32">
        <v>0</v>
      </c>
      <c r="Z286" s="32">
        <v>0</v>
      </c>
      <c r="AA286" s="32">
        <v>0</v>
      </c>
      <c r="AB286" s="32">
        <v>0</v>
      </c>
      <c r="AC286" s="32">
        <v>0</v>
      </c>
      <c r="AD286" s="32">
        <v>0</v>
      </c>
      <c r="AE286" s="32">
        <v>0</v>
      </c>
      <c r="AF286" t="s">
        <v>345</v>
      </c>
      <c r="AG286">
        <v>5</v>
      </c>
      <c r="AH286"/>
    </row>
    <row r="287" spans="1:34" x14ac:dyDescent="0.25">
      <c r="A287" t="s">
        <v>1812</v>
      </c>
      <c r="B287" t="s">
        <v>880</v>
      </c>
      <c r="C287" t="s">
        <v>1539</v>
      </c>
      <c r="D287" t="s">
        <v>1745</v>
      </c>
      <c r="E287" s="32">
        <v>18.566666666666666</v>
      </c>
      <c r="F287" s="32">
        <v>5.8572890484739668</v>
      </c>
      <c r="G287" s="32">
        <v>5.2902453620586476</v>
      </c>
      <c r="H287" s="32">
        <v>3.8792818671454214</v>
      </c>
      <c r="I287" s="32">
        <v>3.3122381807301018</v>
      </c>
      <c r="J287" s="32">
        <v>108.75033333333332</v>
      </c>
      <c r="K287" s="32">
        <v>98.222222222222229</v>
      </c>
      <c r="L287" s="32">
        <v>72.025333333333322</v>
      </c>
      <c r="M287" s="32">
        <v>61.49722222222222</v>
      </c>
      <c r="N287" s="32">
        <v>7.4194444444444443</v>
      </c>
      <c r="O287" s="32">
        <v>3.1086666666666662</v>
      </c>
      <c r="P287" s="32">
        <v>0</v>
      </c>
      <c r="Q287" s="32">
        <v>0</v>
      </c>
      <c r="R287" s="32">
        <v>0</v>
      </c>
      <c r="S287" s="32">
        <v>36.725000000000001</v>
      </c>
      <c r="T287" s="32">
        <v>36.725000000000001</v>
      </c>
      <c r="U287" s="32">
        <v>0</v>
      </c>
      <c r="V287" s="32">
        <v>0</v>
      </c>
      <c r="W287" s="32">
        <v>0</v>
      </c>
      <c r="X287" s="32">
        <v>0</v>
      </c>
      <c r="Y287" s="32">
        <v>0</v>
      </c>
      <c r="Z287" s="32">
        <v>0</v>
      </c>
      <c r="AA287" s="32">
        <v>0</v>
      </c>
      <c r="AB287" s="32">
        <v>0</v>
      </c>
      <c r="AC287" s="32">
        <v>0</v>
      </c>
      <c r="AD287" s="32">
        <v>0</v>
      </c>
      <c r="AE287" s="32">
        <v>0</v>
      </c>
      <c r="AF287" t="s">
        <v>191</v>
      </c>
      <c r="AG287">
        <v>5</v>
      </c>
      <c r="AH287"/>
    </row>
    <row r="288" spans="1:34" x14ac:dyDescent="0.25">
      <c r="A288" t="s">
        <v>1812</v>
      </c>
      <c r="B288" t="s">
        <v>895</v>
      </c>
      <c r="C288" t="s">
        <v>1422</v>
      </c>
      <c r="D288" t="s">
        <v>1735</v>
      </c>
      <c r="E288" s="32">
        <v>11.733333333333333</v>
      </c>
      <c r="F288" s="32">
        <v>7.4890624999999984</v>
      </c>
      <c r="G288" s="32">
        <v>6.4130871212121203</v>
      </c>
      <c r="H288" s="32">
        <v>3.4378882575757572</v>
      </c>
      <c r="I288" s="32">
        <v>2.7522821969696967</v>
      </c>
      <c r="J288" s="32">
        <v>87.871666666666641</v>
      </c>
      <c r="K288" s="32">
        <v>75.246888888888876</v>
      </c>
      <c r="L288" s="32">
        <v>40.337888888888884</v>
      </c>
      <c r="M288" s="32">
        <v>32.29344444444444</v>
      </c>
      <c r="N288" s="32">
        <v>0</v>
      </c>
      <c r="O288" s="32">
        <v>8.0444444444444443</v>
      </c>
      <c r="P288" s="32">
        <v>4.580333333333332</v>
      </c>
      <c r="Q288" s="32">
        <v>0</v>
      </c>
      <c r="R288" s="32">
        <v>4.580333333333332</v>
      </c>
      <c r="S288" s="32">
        <v>42.953444444444436</v>
      </c>
      <c r="T288" s="32">
        <v>42.953444444444436</v>
      </c>
      <c r="U288" s="32">
        <v>0</v>
      </c>
      <c r="V288" s="32">
        <v>0</v>
      </c>
      <c r="W288" s="32">
        <v>0</v>
      </c>
      <c r="X288" s="32">
        <v>0</v>
      </c>
      <c r="Y288" s="32">
        <v>0</v>
      </c>
      <c r="Z288" s="32">
        <v>0</v>
      </c>
      <c r="AA288" s="32">
        <v>0</v>
      </c>
      <c r="AB288" s="32">
        <v>0</v>
      </c>
      <c r="AC288" s="32">
        <v>0</v>
      </c>
      <c r="AD288" s="32">
        <v>0</v>
      </c>
      <c r="AE288" s="32">
        <v>0</v>
      </c>
      <c r="AF288" t="s">
        <v>206</v>
      </c>
      <c r="AG288">
        <v>5</v>
      </c>
      <c r="AH288"/>
    </row>
    <row r="289" spans="1:34" x14ac:dyDescent="0.25">
      <c r="A289" t="s">
        <v>1812</v>
      </c>
      <c r="B289" t="s">
        <v>1248</v>
      </c>
      <c r="C289" t="s">
        <v>1617</v>
      </c>
      <c r="D289" t="s">
        <v>1711</v>
      </c>
      <c r="E289" s="32">
        <v>65.822222222222223</v>
      </c>
      <c r="F289" s="32">
        <v>2.9243602295746123</v>
      </c>
      <c r="G289" s="32">
        <v>2.7622231600270095</v>
      </c>
      <c r="H289" s="32">
        <v>0.28649392302498317</v>
      </c>
      <c r="I289" s="32">
        <v>0.21221978392977722</v>
      </c>
      <c r="J289" s="32">
        <v>192.48788888888893</v>
      </c>
      <c r="K289" s="32">
        <v>181.81566666666671</v>
      </c>
      <c r="L289" s="32">
        <v>18.85766666666667</v>
      </c>
      <c r="M289" s="32">
        <v>13.968777777777781</v>
      </c>
      <c r="N289" s="32">
        <v>0</v>
      </c>
      <c r="O289" s="32">
        <v>4.8888888888888893</v>
      </c>
      <c r="P289" s="32">
        <v>58.111888888888906</v>
      </c>
      <c r="Q289" s="32">
        <v>52.328555555555575</v>
      </c>
      <c r="R289" s="32">
        <v>5.7833333333333332</v>
      </c>
      <c r="S289" s="32">
        <v>115.51833333333337</v>
      </c>
      <c r="T289" s="32">
        <v>112.65677777777782</v>
      </c>
      <c r="U289" s="32">
        <v>2.8615555555555559</v>
      </c>
      <c r="V289" s="32">
        <v>0</v>
      </c>
      <c r="W289" s="32">
        <v>67.405888888888882</v>
      </c>
      <c r="X289" s="32">
        <v>0</v>
      </c>
      <c r="Y289" s="32">
        <v>0</v>
      </c>
      <c r="Z289" s="32">
        <v>0</v>
      </c>
      <c r="AA289" s="32">
        <v>4.3152222222222223</v>
      </c>
      <c r="AB289" s="32">
        <v>0</v>
      </c>
      <c r="AC289" s="32">
        <v>63.090666666666664</v>
      </c>
      <c r="AD289" s="32">
        <v>0</v>
      </c>
      <c r="AE289" s="32">
        <v>0</v>
      </c>
      <c r="AF289" t="s">
        <v>560</v>
      </c>
      <c r="AG289">
        <v>5</v>
      </c>
      <c r="AH289"/>
    </row>
    <row r="290" spans="1:34" x14ac:dyDescent="0.25">
      <c r="A290" t="s">
        <v>1812</v>
      </c>
      <c r="B290" t="s">
        <v>1212</v>
      </c>
      <c r="C290" t="s">
        <v>1587</v>
      </c>
      <c r="D290" t="s">
        <v>1745</v>
      </c>
      <c r="E290" s="32">
        <v>147</v>
      </c>
      <c r="F290" s="32">
        <v>3.3941254724111878</v>
      </c>
      <c r="G290" s="32">
        <v>3.0424263038548762</v>
      </c>
      <c r="H290" s="32">
        <v>0.83421239606953901</v>
      </c>
      <c r="I290" s="32">
        <v>0.51758503401360556</v>
      </c>
      <c r="J290" s="32">
        <v>498.93644444444459</v>
      </c>
      <c r="K290" s="32">
        <v>447.23666666666679</v>
      </c>
      <c r="L290" s="32">
        <v>122.62922222222224</v>
      </c>
      <c r="M290" s="32">
        <v>76.085000000000022</v>
      </c>
      <c r="N290" s="32">
        <v>40.944222222222223</v>
      </c>
      <c r="O290" s="32">
        <v>5.6</v>
      </c>
      <c r="P290" s="32">
        <v>79.613333333333344</v>
      </c>
      <c r="Q290" s="32">
        <v>74.457777777777792</v>
      </c>
      <c r="R290" s="32">
        <v>5.1555555555555559</v>
      </c>
      <c r="S290" s="32">
        <v>296.69388888888898</v>
      </c>
      <c r="T290" s="32">
        <v>296.69388888888898</v>
      </c>
      <c r="U290" s="32">
        <v>0</v>
      </c>
      <c r="V290" s="32">
        <v>0</v>
      </c>
      <c r="W290" s="32">
        <v>23.948888888888892</v>
      </c>
      <c r="X290" s="32">
        <v>0</v>
      </c>
      <c r="Y290" s="32">
        <v>0</v>
      </c>
      <c r="Z290" s="32">
        <v>0</v>
      </c>
      <c r="AA290" s="32">
        <v>0</v>
      </c>
      <c r="AB290" s="32">
        <v>0</v>
      </c>
      <c r="AC290" s="32">
        <v>23.948888888888892</v>
      </c>
      <c r="AD290" s="32">
        <v>0</v>
      </c>
      <c r="AE290" s="32">
        <v>0</v>
      </c>
      <c r="AF290" t="s">
        <v>524</v>
      </c>
      <c r="AG290">
        <v>5</v>
      </c>
      <c r="AH290"/>
    </row>
    <row r="291" spans="1:34" x14ac:dyDescent="0.25">
      <c r="A291" t="s">
        <v>1812</v>
      </c>
      <c r="B291" t="s">
        <v>1321</v>
      </c>
      <c r="C291" t="s">
        <v>1377</v>
      </c>
      <c r="D291" t="s">
        <v>1748</v>
      </c>
      <c r="E291" s="32">
        <v>40.233333333333334</v>
      </c>
      <c r="F291" s="32">
        <v>4.2422065727699527</v>
      </c>
      <c r="G291" s="32">
        <v>3.7446920740127028</v>
      </c>
      <c r="H291" s="32">
        <v>1.8233554266777126</v>
      </c>
      <c r="I291" s="32">
        <v>1.3258409279204633</v>
      </c>
      <c r="J291" s="32">
        <v>170.67811111111109</v>
      </c>
      <c r="K291" s="32">
        <v>150.66144444444441</v>
      </c>
      <c r="L291" s="32">
        <v>73.359666666666641</v>
      </c>
      <c r="M291" s="32">
        <v>53.342999999999975</v>
      </c>
      <c r="N291" s="32">
        <v>15.322222222222223</v>
      </c>
      <c r="O291" s="32">
        <v>4.6944444444444446</v>
      </c>
      <c r="P291" s="32">
        <v>0</v>
      </c>
      <c r="Q291" s="32">
        <v>0</v>
      </c>
      <c r="R291" s="32">
        <v>0</v>
      </c>
      <c r="S291" s="32">
        <v>97.318444444444438</v>
      </c>
      <c r="T291" s="32">
        <v>97.318444444444438</v>
      </c>
      <c r="U291" s="32">
        <v>0</v>
      </c>
      <c r="V291" s="32">
        <v>0</v>
      </c>
      <c r="W291" s="32">
        <v>3.6533333333333333</v>
      </c>
      <c r="X291" s="32">
        <v>2.2064444444444442</v>
      </c>
      <c r="Y291" s="32">
        <v>0</v>
      </c>
      <c r="Z291" s="32">
        <v>0</v>
      </c>
      <c r="AA291" s="32">
        <v>0</v>
      </c>
      <c r="AB291" s="32">
        <v>0</v>
      </c>
      <c r="AC291" s="32">
        <v>1.4468888888888889</v>
      </c>
      <c r="AD291" s="32">
        <v>0</v>
      </c>
      <c r="AE291" s="32">
        <v>0</v>
      </c>
      <c r="AF291" t="s">
        <v>634</v>
      </c>
      <c r="AG291">
        <v>5</v>
      </c>
      <c r="AH291"/>
    </row>
    <row r="292" spans="1:34" x14ac:dyDescent="0.25">
      <c r="A292" t="s">
        <v>1812</v>
      </c>
      <c r="B292" t="s">
        <v>1128</v>
      </c>
      <c r="C292" t="s">
        <v>1378</v>
      </c>
      <c r="D292" t="s">
        <v>1791</v>
      </c>
      <c r="E292" s="32">
        <v>46.744444444444447</v>
      </c>
      <c r="F292" s="32">
        <v>3.7564059900166384</v>
      </c>
      <c r="G292" s="32">
        <v>3.5406798193487039</v>
      </c>
      <c r="H292" s="32">
        <v>0.75202757309246482</v>
      </c>
      <c r="I292" s="32">
        <v>0.64173520323270739</v>
      </c>
      <c r="J292" s="32">
        <v>175.5911111111111</v>
      </c>
      <c r="K292" s="32">
        <v>165.5071111111111</v>
      </c>
      <c r="L292" s="32">
        <v>35.153111111111109</v>
      </c>
      <c r="M292" s="32">
        <v>29.997555555555557</v>
      </c>
      <c r="N292" s="32">
        <v>0.35555555555555557</v>
      </c>
      <c r="O292" s="32">
        <v>4.8</v>
      </c>
      <c r="P292" s="32">
        <v>47.341666666666669</v>
      </c>
      <c r="Q292" s="32">
        <v>42.413222222222224</v>
      </c>
      <c r="R292" s="32">
        <v>4.9284444444444437</v>
      </c>
      <c r="S292" s="32">
        <v>93.09633333333332</v>
      </c>
      <c r="T292" s="32">
        <v>93.09633333333332</v>
      </c>
      <c r="U292" s="32">
        <v>0</v>
      </c>
      <c r="V292" s="32">
        <v>0</v>
      </c>
      <c r="W292" s="32">
        <v>0</v>
      </c>
      <c r="X292" s="32">
        <v>0</v>
      </c>
      <c r="Y292" s="32">
        <v>0</v>
      </c>
      <c r="Z292" s="32">
        <v>0</v>
      </c>
      <c r="AA292" s="32">
        <v>0</v>
      </c>
      <c r="AB292" s="32">
        <v>0</v>
      </c>
      <c r="AC292" s="32">
        <v>0</v>
      </c>
      <c r="AD292" s="32">
        <v>0</v>
      </c>
      <c r="AE292" s="32">
        <v>0</v>
      </c>
      <c r="AF292" t="s">
        <v>439</v>
      </c>
      <c r="AG292">
        <v>5</v>
      </c>
      <c r="AH292"/>
    </row>
    <row r="293" spans="1:34" x14ac:dyDescent="0.25">
      <c r="A293" t="s">
        <v>1812</v>
      </c>
      <c r="B293" t="s">
        <v>1189</v>
      </c>
      <c r="C293" t="s">
        <v>1458</v>
      </c>
      <c r="D293" t="s">
        <v>1745</v>
      </c>
      <c r="E293" s="32">
        <v>70.333333333333329</v>
      </c>
      <c r="F293" s="32">
        <v>3.0992369668246447</v>
      </c>
      <c r="G293" s="32">
        <v>2.9374676145339653</v>
      </c>
      <c r="H293" s="32">
        <v>0.495695102685624</v>
      </c>
      <c r="I293" s="32">
        <v>0.33392575039494471</v>
      </c>
      <c r="J293" s="32">
        <v>217.97966666666667</v>
      </c>
      <c r="K293" s="32">
        <v>206.60188888888888</v>
      </c>
      <c r="L293" s="32">
        <v>34.863888888888887</v>
      </c>
      <c r="M293" s="32">
        <v>23.486111111111111</v>
      </c>
      <c r="N293" s="32">
        <v>5.6888888888888891</v>
      </c>
      <c r="O293" s="32">
        <v>5.6888888888888891</v>
      </c>
      <c r="P293" s="32">
        <v>37.088888888888889</v>
      </c>
      <c r="Q293" s="32">
        <v>37.088888888888889</v>
      </c>
      <c r="R293" s="32">
        <v>0</v>
      </c>
      <c r="S293" s="32">
        <v>146.02688888888889</v>
      </c>
      <c r="T293" s="32">
        <v>146.02688888888889</v>
      </c>
      <c r="U293" s="32">
        <v>0</v>
      </c>
      <c r="V293" s="32">
        <v>0</v>
      </c>
      <c r="W293" s="32">
        <v>6.2130000000000001</v>
      </c>
      <c r="X293" s="32">
        <v>0</v>
      </c>
      <c r="Y293" s="32">
        <v>0</v>
      </c>
      <c r="Z293" s="32">
        <v>0</v>
      </c>
      <c r="AA293" s="32">
        <v>8.3333333333333329E-2</v>
      </c>
      <c r="AB293" s="32">
        <v>0</v>
      </c>
      <c r="AC293" s="32">
        <v>6.129666666666667</v>
      </c>
      <c r="AD293" s="32">
        <v>0</v>
      </c>
      <c r="AE293" s="32">
        <v>0</v>
      </c>
      <c r="AF293" t="s">
        <v>501</v>
      </c>
      <c r="AG293">
        <v>5</v>
      </c>
      <c r="AH293"/>
    </row>
    <row r="294" spans="1:34" x14ac:dyDescent="0.25">
      <c r="A294" t="s">
        <v>1812</v>
      </c>
      <c r="B294" t="s">
        <v>958</v>
      </c>
      <c r="C294" t="s">
        <v>1513</v>
      </c>
      <c r="D294" t="s">
        <v>1738</v>
      </c>
      <c r="E294" s="32">
        <v>130.9111111111111</v>
      </c>
      <c r="F294" s="32">
        <v>2.5661543031743337</v>
      </c>
      <c r="G294" s="32">
        <v>2.389104566287557</v>
      </c>
      <c r="H294" s="32">
        <v>0.41041079612968939</v>
      </c>
      <c r="I294" s="32">
        <v>0.28360719741979296</v>
      </c>
      <c r="J294" s="32">
        <v>335.93811111111108</v>
      </c>
      <c r="K294" s="32">
        <v>312.76033333333328</v>
      </c>
      <c r="L294" s="32">
        <v>53.727333333333334</v>
      </c>
      <c r="M294" s="32">
        <v>37.127333333333333</v>
      </c>
      <c r="N294" s="32">
        <v>11.977777777777778</v>
      </c>
      <c r="O294" s="32">
        <v>4.6222222222222218</v>
      </c>
      <c r="P294" s="32">
        <v>101.41944444444445</v>
      </c>
      <c r="Q294" s="32">
        <v>94.841666666666669</v>
      </c>
      <c r="R294" s="32">
        <v>6.5777777777777775</v>
      </c>
      <c r="S294" s="32">
        <v>180.79133333333331</v>
      </c>
      <c r="T294" s="32">
        <v>180.79133333333331</v>
      </c>
      <c r="U294" s="32">
        <v>0</v>
      </c>
      <c r="V294" s="32">
        <v>0</v>
      </c>
      <c r="W294" s="32">
        <v>13.201999999999998</v>
      </c>
      <c r="X294" s="32">
        <v>5.0578888888888871</v>
      </c>
      <c r="Y294" s="32">
        <v>0</v>
      </c>
      <c r="Z294" s="32">
        <v>0</v>
      </c>
      <c r="AA294" s="32">
        <v>0</v>
      </c>
      <c r="AB294" s="32">
        <v>0</v>
      </c>
      <c r="AC294" s="32">
        <v>8.144111111111112</v>
      </c>
      <c r="AD294" s="32">
        <v>0</v>
      </c>
      <c r="AE294" s="32">
        <v>0</v>
      </c>
      <c r="AF294" t="s">
        <v>269</v>
      </c>
      <c r="AG294">
        <v>5</v>
      </c>
      <c r="AH294"/>
    </row>
    <row r="295" spans="1:34" x14ac:dyDescent="0.25">
      <c r="A295" t="s">
        <v>1812</v>
      </c>
      <c r="B295" t="s">
        <v>709</v>
      </c>
      <c r="C295" t="s">
        <v>1439</v>
      </c>
      <c r="D295" t="s">
        <v>1745</v>
      </c>
      <c r="E295" s="32">
        <v>101.33333333333333</v>
      </c>
      <c r="F295" s="32">
        <v>2.3531940789473689</v>
      </c>
      <c r="G295" s="32">
        <v>2.0301403508771934</v>
      </c>
      <c r="H295" s="32">
        <v>0.55413596491228068</v>
      </c>
      <c r="I295" s="32">
        <v>0.28982675438596484</v>
      </c>
      <c r="J295" s="32">
        <v>238.45700000000005</v>
      </c>
      <c r="K295" s="32">
        <v>205.72088888888891</v>
      </c>
      <c r="L295" s="32">
        <v>56.152444444444434</v>
      </c>
      <c r="M295" s="32">
        <v>29.369111111111099</v>
      </c>
      <c r="N295" s="32">
        <v>21.094444444444445</v>
      </c>
      <c r="O295" s="32">
        <v>5.6888888888888891</v>
      </c>
      <c r="P295" s="32">
        <v>73.95</v>
      </c>
      <c r="Q295" s="32">
        <v>67.99722222222222</v>
      </c>
      <c r="R295" s="32">
        <v>5.9527777777777775</v>
      </c>
      <c r="S295" s="32">
        <v>108.35455555555559</v>
      </c>
      <c r="T295" s="32">
        <v>108.35455555555559</v>
      </c>
      <c r="U295" s="32">
        <v>0</v>
      </c>
      <c r="V295" s="32">
        <v>0</v>
      </c>
      <c r="W295" s="32">
        <v>12.268111111111111</v>
      </c>
      <c r="X295" s="32">
        <v>5.8968888888888902</v>
      </c>
      <c r="Y295" s="32">
        <v>0</v>
      </c>
      <c r="Z295" s="32">
        <v>0</v>
      </c>
      <c r="AA295" s="32">
        <v>0</v>
      </c>
      <c r="AB295" s="32">
        <v>0</v>
      </c>
      <c r="AC295" s="32">
        <v>6.3712222222222206</v>
      </c>
      <c r="AD295" s="32">
        <v>0</v>
      </c>
      <c r="AE295" s="32">
        <v>0</v>
      </c>
      <c r="AF295" t="s">
        <v>20</v>
      </c>
      <c r="AG295">
        <v>5</v>
      </c>
      <c r="AH295"/>
    </row>
    <row r="296" spans="1:34" x14ac:dyDescent="0.25">
      <c r="A296" t="s">
        <v>1812</v>
      </c>
      <c r="B296" t="s">
        <v>779</v>
      </c>
      <c r="C296" t="s">
        <v>1442</v>
      </c>
      <c r="D296" t="s">
        <v>1758</v>
      </c>
      <c r="E296" s="32">
        <v>133.86666666666667</v>
      </c>
      <c r="F296" s="32">
        <v>3.2026062416998671</v>
      </c>
      <c r="G296" s="32">
        <v>2.9725265604249667</v>
      </c>
      <c r="H296" s="32">
        <v>0.62182519920318724</v>
      </c>
      <c r="I296" s="32">
        <v>0.46810673970783534</v>
      </c>
      <c r="J296" s="32">
        <v>428.72222222222223</v>
      </c>
      <c r="K296" s="32">
        <v>397.92222222222222</v>
      </c>
      <c r="L296" s="32">
        <v>83.241666666666674</v>
      </c>
      <c r="M296" s="32">
        <v>62.663888888888891</v>
      </c>
      <c r="N296" s="32">
        <v>16.044444444444444</v>
      </c>
      <c r="O296" s="32">
        <v>4.5333333333333332</v>
      </c>
      <c r="P296" s="32">
        <v>110.6611111111111</v>
      </c>
      <c r="Q296" s="32">
        <v>100.43888888888888</v>
      </c>
      <c r="R296" s="32">
        <v>10.222222222222221</v>
      </c>
      <c r="S296" s="32">
        <v>234.81944444444446</v>
      </c>
      <c r="T296" s="32">
        <v>234.81944444444446</v>
      </c>
      <c r="U296" s="32">
        <v>0</v>
      </c>
      <c r="V296" s="32">
        <v>0</v>
      </c>
      <c r="W296" s="32">
        <v>133.84166666666667</v>
      </c>
      <c r="X296" s="32">
        <v>8.3055555555555554</v>
      </c>
      <c r="Y296" s="32">
        <v>0</v>
      </c>
      <c r="Z296" s="32">
        <v>0</v>
      </c>
      <c r="AA296" s="32">
        <v>38.447222222222223</v>
      </c>
      <c r="AB296" s="32">
        <v>0</v>
      </c>
      <c r="AC296" s="32">
        <v>87.088888888888889</v>
      </c>
      <c r="AD296" s="32">
        <v>0</v>
      </c>
      <c r="AE296" s="32">
        <v>0</v>
      </c>
      <c r="AF296" t="s">
        <v>90</v>
      </c>
      <c r="AG296">
        <v>5</v>
      </c>
      <c r="AH296"/>
    </row>
    <row r="297" spans="1:34" x14ac:dyDescent="0.25">
      <c r="A297" t="s">
        <v>1812</v>
      </c>
      <c r="B297" t="s">
        <v>693</v>
      </c>
      <c r="C297" t="s">
        <v>1425</v>
      </c>
      <c r="D297" t="s">
        <v>1745</v>
      </c>
      <c r="E297" s="32">
        <v>98.077777777777783</v>
      </c>
      <c r="F297" s="32">
        <v>3.2141441033193607</v>
      </c>
      <c r="G297" s="32">
        <v>2.9842811827347906</v>
      </c>
      <c r="H297" s="32">
        <v>0.63509686190098558</v>
      </c>
      <c r="I297" s="32">
        <v>0.47501982553528943</v>
      </c>
      <c r="J297" s="32">
        <v>315.23611111111109</v>
      </c>
      <c r="K297" s="32">
        <v>292.69166666666666</v>
      </c>
      <c r="L297" s="32">
        <v>62.288888888888891</v>
      </c>
      <c r="M297" s="32">
        <v>46.588888888888889</v>
      </c>
      <c r="N297" s="32">
        <v>10.011111111111111</v>
      </c>
      <c r="O297" s="32">
        <v>5.6888888888888891</v>
      </c>
      <c r="P297" s="32">
        <v>73.308333333333337</v>
      </c>
      <c r="Q297" s="32">
        <v>66.463888888888889</v>
      </c>
      <c r="R297" s="32">
        <v>6.8444444444444441</v>
      </c>
      <c r="S297" s="32">
        <v>179.63888888888889</v>
      </c>
      <c r="T297" s="32">
        <v>179.63888888888889</v>
      </c>
      <c r="U297" s="32">
        <v>0</v>
      </c>
      <c r="V297" s="32">
        <v>0</v>
      </c>
      <c r="W297" s="32">
        <v>0</v>
      </c>
      <c r="X297" s="32">
        <v>0</v>
      </c>
      <c r="Y297" s="32">
        <v>0</v>
      </c>
      <c r="Z297" s="32">
        <v>0</v>
      </c>
      <c r="AA297" s="32">
        <v>0</v>
      </c>
      <c r="AB297" s="32">
        <v>0</v>
      </c>
      <c r="AC297" s="32">
        <v>0</v>
      </c>
      <c r="AD297" s="32">
        <v>0</v>
      </c>
      <c r="AE297" s="32">
        <v>0</v>
      </c>
      <c r="AF297" t="s">
        <v>4</v>
      </c>
      <c r="AG297">
        <v>5</v>
      </c>
      <c r="AH297"/>
    </row>
    <row r="298" spans="1:34" x14ac:dyDescent="0.25">
      <c r="A298" t="s">
        <v>1812</v>
      </c>
      <c r="B298" t="s">
        <v>691</v>
      </c>
      <c r="C298" t="s">
        <v>1405</v>
      </c>
      <c r="D298" t="s">
        <v>1748</v>
      </c>
      <c r="E298" s="32">
        <v>124.87777777777778</v>
      </c>
      <c r="F298" s="32">
        <v>3.0547424148055877</v>
      </c>
      <c r="G298" s="32">
        <v>2.86553518996352</v>
      </c>
      <c r="H298" s="32">
        <v>0.79128481181599786</v>
      </c>
      <c r="I298" s="32">
        <v>0.64763324139158285</v>
      </c>
      <c r="J298" s="32">
        <v>381.46944444444443</v>
      </c>
      <c r="K298" s="32">
        <v>357.8416666666667</v>
      </c>
      <c r="L298" s="32">
        <v>98.813888888888883</v>
      </c>
      <c r="M298" s="32">
        <v>80.875</v>
      </c>
      <c r="N298" s="32">
        <v>12.25</v>
      </c>
      <c r="O298" s="32">
        <v>5.6888888888888891</v>
      </c>
      <c r="P298" s="32">
        <v>81.472222222222214</v>
      </c>
      <c r="Q298" s="32">
        <v>75.783333333333331</v>
      </c>
      <c r="R298" s="32">
        <v>5.6888888888888891</v>
      </c>
      <c r="S298" s="32">
        <v>201.18333333333334</v>
      </c>
      <c r="T298" s="32">
        <v>201.18333333333334</v>
      </c>
      <c r="U298" s="32">
        <v>0</v>
      </c>
      <c r="V298" s="32">
        <v>0</v>
      </c>
      <c r="W298" s="32">
        <v>0</v>
      </c>
      <c r="X298" s="32">
        <v>0</v>
      </c>
      <c r="Y298" s="32">
        <v>0</v>
      </c>
      <c r="Z298" s="32">
        <v>0</v>
      </c>
      <c r="AA298" s="32">
        <v>0</v>
      </c>
      <c r="AB298" s="32">
        <v>0</v>
      </c>
      <c r="AC298" s="32">
        <v>0</v>
      </c>
      <c r="AD298" s="32">
        <v>0</v>
      </c>
      <c r="AE298" s="32">
        <v>0</v>
      </c>
      <c r="AF298" t="s">
        <v>2</v>
      </c>
      <c r="AG298">
        <v>5</v>
      </c>
      <c r="AH298"/>
    </row>
    <row r="299" spans="1:34" x14ac:dyDescent="0.25">
      <c r="A299" t="s">
        <v>1812</v>
      </c>
      <c r="B299" t="s">
        <v>765</v>
      </c>
      <c r="C299" t="s">
        <v>1473</v>
      </c>
      <c r="D299" t="s">
        <v>1745</v>
      </c>
      <c r="E299" s="32">
        <v>101.02222222222223</v>
      </c>
      <c r="F299" s="32">
        <v>2.64246040475143</v>
      </c>
      <c r="G299" s="32">
        <v>2.2213209414870216</v>
      </c>
      <c r="H299" s="32">
        <v>0.88217663880334363</v>
      </c>
      <c r="I299" s="32">
        <v>0.55518587769467664</v>
      </c>
      <c r="J299" s="32">
        <v>266.94722222222225</v>
      </c>
      <c r="K299" s="32">
        <v>224.40277777777777</v>
      </c>
      <c r="L299" s="32">
        <v>89.119444444444454</v>
      </c>
      <c r="M299" s="32">
        <v>56.086111111111109</v>
      </c>
      <c r="N299" s="32">
        <v>22.011111111111113</v>
      </c>
      <c r="O299" s="32">
        <v>11.022222222222222</v>
      </c>
      <c r="P299" s="32">
        <v>52.516666666666666</v>
      </c>
      <c r="Q299" s="32">
        <v>43.005555555555553</v>
      </c>
      <c r="R299" s="32">
        <v>9.5111111111111111</v>
      </c>
      <c r="S299" s="32">
        <v>125.31111111111112</v>
      </c>
      <c r="T299" s="32">
        <v>125.31111111111112</v>
      </c>
      <c r="U299" s="32">
        <v>0</v>
      </c>
      <c r="V299" s="32">
        <v>0</v>
      </c>
      <c r="W299" s="32">
        <v>0</v>
      </c>
      <c r="X299" s="32">
        <v>0</v>
      </c>
      <c r="Y299" s="32">
        <v>0</v>
      </c>
      <c r="Z299" s="32">
        <v>0</v>
      </c>
      <c r="AA299" s="32">
        <v>0</v>
      </c>
      <c r="AB299" s="32">
        <v>0</v>
      </c>
      <c r="AC299" s="32">
        <v>0</v>
      </c>
      <c r="AD299" s="32">
        <v>0</v>
      </c>
      <c r="AE299" s="32">
        <v>0</v>
      </c>
      <c r="AF299" t="s">
        <v>76</v>
      </c>
      <c r="AG299">
        <v>5</v>
      </c>
      <c r="AH299"/>
    </row>
    <row r="300" spans="1:34" x14ac:dyDescent="0.25">
      <c r="A300" t="s">
        <v>1812</v>
      </c>
      <c r="B300" t="s">
        <v>1059</v>
      </c>
      <c r="C300" t="s">
        <v>1448</v>
      </c>
      <c r="D300" t="s">
        <v>1745</v>
      </c>
      <c r="E300" s="32">
        <v>113.53333333333333</v>
      </c>
      <c r="F300" s="32">
        <v>2.023120963006459</v>
      </c>
      <c r="G300" s="32">
        <v>1.805539244470542</v>
      </c>
      <c r="H300" s="32">
        <v>0.70887159913877462</v>
      </c>
      <c r="I300" s="32">
        <v>0.54181346643178707</v>
      </c>
      <c r="J300" s="32">
        <v>229.69166666666666</v>
      </c>
      <c r="K300" s="32">
        <v>204.98888888888888</v>
      </c>
      <c r="L300" s="32">
        <v>80.48055555555554</v>
      </c>
      <c r="M300" s="32">
        <v>61.513888888888886</v>
      </c>
      <c r="N300" s="32">
        <v>13.455555555555556</v>
      </c>
      <c r="O300" s="32">
        <v>5.5111111111111111</v>
      </c>
      <c r="P300" s="32">
        <v>50.811111111111117</v>
      </c>
      <c r="Q300" s="32">
        <v>45.075000000000003</v>
      </c>
      <c r="R300" s="32">
        <v>5.7361111111111107</v>
      </c>
      <c r="S300" s="32">
        <v>98.4</v>
      </c>
      <c r="T300" s="32">
        <v>98.4</v>
      </c>
      <c r="U300" s="32">
        <v>0</v>
      </c>
      <c r="V300" s="32">
        <v>0</v>
      </c>
      <c r="W300" s="32">
        <v>0</v>
      </c>
      <c r="X300" s="32">
        <v>0</v>
      </c>
      <c r="Y300" s="32">
        <v>0</v>
      </c>
      <c r="Z300" s="32">
        <v>0</v>
      </c>
      <c r="AA300" s="32">
        <v>0</v>
      </c>
      <c r="AB300" s="32">
        <v>0</v>
      </c>
      <c r="AC300" s="32">
        <v>0</v>
      </c>
      <c r="AD300" s="32">
        <v>0</v>
      </c>
      <c r="AE300" s="32">
        <v>0</v>
      </c>
      <c r="AF300" t="s">
        <v>370</v>
      </c>
      <c r="AG300">
        <v>5</v>
      </c>
      <c r="AH300"/>
    </row>
    <row r="301" spans="1:34" x14ac:dyDescent="0.25">
      <c r="A301" t="s">
        <v>1812</v>
      </c>
      <c r="B301" t="s">
        <v>1092</v>
      </c>
      <c r="C301" t="s">
        <v>1524</v>
      </c>
      <c r="D301" t="s">
        <v>1745</v>
      </c>
      <c r="E301" s="32">
        <v>135.77777777777777</v>
      </c>
      <c r="F301" s="32">
        <v>2.1047667757774144</v>
      </c>
      <c r="G301" s="32">
        <v>1.9446399345335517</v>
      </c>
      <c r="H301" s="32">
        <v>0.422708674304419</v>
      </c>
      <c r="I301" s="32">
        <v>0.26961947626841248</v>
      </c>
      <c r="J301" s="32">
        <v>285.78055555555557</v>
      </c>
      <c r="K301" s="32">
        <v>264.03888888888889</v>
      </c>
      <c r="L301" s="32">
        <v>57.394444444444446</v>
      </c>
      <c r="M301" s="32">
        <v>36.608333333333334</v>
      </c>
      <c r="N301" s="32">
        <v>15.097222222222221</v>
      </c>
      <c r="O301" s="32">
        <v>5.6888888888888891</v>
      </c>
      <c r="P301" s="32">
        <v>75.411111111111097</v>
      </c>
      <c r="Q301" s="32">
        <v>74.455555555555549</v>
      </c>
      <c r="R301" s="32">
        <v>0.9555555555555556</v>
      </c>
      <c r="S301" s="32">
        <v>152.97499999999999</v>
      </c>
      <c r="T301" s="32">
        <v>152.97499999999999</v>
      </c>
      <c r="U301" s="32">
        <v>0</v>
      </c>
      <c r="V301" s="32">
        <v>0</v>
      </c>
      <c r="W301" s="32">
        <v>0</v>
      </c>
      <c r="X301" s="32">
        <v>0</v>
      </c>
      <c r="Y301" s="32">
        <v>0</v>
      </c>
      <c r="Z301" s="32">
        <v>0</v>
      </c>
      <c r="AA301" s="32">
        <v>0</v>
      </c>
      <c r="AB301" s="32">
        <v>0</v>
      </c>
      <c r="AC301" s="32">
        <v>0</v>
      </c>
      <c r="AD301" s="32">
        <v>0</v>
      </c>
      <c r="AE301" s="32">
        <v>0</v>
      </c>
      <c r="AF301" t="s">
        <v>403</v>
      </c>
      <c r="AG301">
        <v>5</v>
      </c>
      <c r="AH301"/>
    </row>
    <row r="302" spans="1:34" x14ac:dyDescent="0.25">
      <c r="A302" t="s">
        <v>1812</v>
      </c>
      <c r="B302" t="s">
        <v>824</v>
      </c>
      <c r="C302" t="s">
        <v>1506</v>
      </c>
      <c r="D302" t="s">
        <v>1748</v>
      </c>
      <c r="E302" s="32">
        <v>80.066666666666663</v>
      </c>
      <c r="F302" s="32">
        <v>3.1877768526228141</v>
      </c>
      <c r="G302" s="32">
        <v>2.8973244518456842</v>
      </c>
      <c r="H302" s="32">
        <v>0.88701221204551761</v>
      </c>
      <c r="I302" s="32">
        <v>0.75045933943935617</v>
      </c>
      <c r="J302" s="32">
        <v>255.23466666666664</v>
      </c>
      <c r="K302" s="32">
        <v>231.97911111111111</v>
      </c>
      <c r="L302" s="32">
        <v>71.020111111111106</v>
      </c>
      <c r="M302" s="32">
        <v>60.086777777777783</v>
      </c>
      <c r="N302" s="32">
        <v>5.4222222222222225</v>
      </c>
      <c r="O302" s="32">
        <v>5.5111111111111111</v>
      </c>
      <c r="P302" s="32">
        <v>45.513888888888893</v>
      </c>
      <c r="Q302" s="32">
        <v>33.19166666666667</v>
      </c>
      <c r="R302" s="32">
        <v>12.322222222222223</v>
      </c>
      <c r="S302" s="32">
        <v>138.70066666666665</v>
      </c>
      <c r="T302" s="32">
        <v>138.70066666666665</v>
      </c>
      <c r="U302" s="32">
        <v>0</v>
      </c>
      <c r="V302" s="32">
        <v>0</v>
      </c>
      <c r="W302" s="32">
        <v>49.75277777777778</v>
      </c>
      <c r="X302" s="32">
        <v>4.2222222222222223</v>
      </c>
      <c r="Y302" s="32">
        <v>0</v>
      </c>
      <c r="Z302" s="32">
        <v>0</v>
      </c>
      <c r="AA302" s="32">
        <v>3.1972222222222224</v>
      </c>
      <c r="AB302" s="32">
        <v>0</v>
      </c>
      <c r="AC302" s="32">
        <v>42.333333333333336</v>
      </c>
      <c r="AD302" s="32">
        <v>0</v>
      </c>
      <c r="AE302" s="32">
        <v>0</v>
      </c>
      <c r="AF302" t="s">
        <v>135</v>
      </c>
      <c r="AG302">
        <v>5</v>
      </c>
      <c r="AH302"/>
    </row>
    <row r="303" spans="1:34" x14ac:dyDescent="0.25">
      <c r="A303" t="s">
        <v>1812</v>
      </c>
      <c r="B303" t="s">
        <v>1222</v>
      </c>
      <c r="C303" t="s">
        <v>1662</v>
      </c>
      <c r="D303" t="s">
        <v>1736</v>
      </c>
      <c r="E303" s="32">
        <v>52.7</v>
      </c>
      <c r="F303" s="32">
        <v>3.4506704617330803</v>
      </c>
      <c r="G303" s="32">
        <v>3.1680434324267339</v>
      </c>
      <c r="H303" s="32">
        <v>0.50453299599409651</v>
      </c>
      <c r="I303" s="32">
        <v>0.39827113641155382</v>
      </c>
      <c r="J303" s="32">
        <v>181.85033333333334</v>
      </c>
      <c r="K303" s="32">
        <v>166.95588888888889</v>
      </c>
      <c r="L303" s="32">
        <v>26.588888888888889</v>
      </c>
      <c r="M303" s="32">
        <v>20.988888888888887</v>
      </c>
      <c r="N303" s="32">
        <v>0</v>
      </c>
      <c r="O303" s="32">
        <v>5.6</v>
      </c>
      <c r="P303" s="32">
        <v>36.052777777777777</v>
      </c>
      <c r="Q303" s="32">
        <v>26.758333333333333</v>
      </c>
      <c r="R303" s="32">
        <v>9.2944444444444443</v>
      </c>
      <c r="S303" s="32">
        <v>119.20866666666667</v>
      </c>
      <c r="T303" s="32">
        <v>119.20866666666667</v>
      </c>
      <c r="U303" s="32">
        <v>0</v>
      </c>
      <c r="V303" s="32">
        <v>0</v>
      </c>
      <c r="W303" s="32">
        <v>41.972555555555573</v>
      </c>
      <c r="X303" s="32">
        <v>5.4527777777777775</v>
      </c>
      <c r="Y303" s="32">
        <v>0</v>
      </c>
      <c r="Z303" s="32">
        <v>0</v>
      </c>
      <c r="AA303" s="32">
        <v>0.71111111111111114</v>
      </c>
      <c r="AB303" s="32">
        <v>0</v>
      </c>
      <c r="AC303" s="32">
        <v>35.808666666666682</v>
      </c>
      <c r="AD303" s="32">
        <v>0</v>
      </c>
      <c r="AE303" s="32">
        <v>0</v>
      </c>
      <c r="AF303" t="s">
        <v>534</v>
      </c>
      <c r="AG303">
        <v>5</v>
      </c>
      <c r="AH303"/>
    </row>
    <row r="304" spans="1:34" x14ac:dyDescent="0.25">
      <c r="A304" t="s">
        <v>1812</v>
      </c>
      <c r="B304" t="s">
        <v>1030</v>
      </c>
      <c r="C304" t="s">
        <v>1518</v>
      </c>
      <c r="D304" t="s">
        <v>1767</v>
      </c>
      <c r="E304" s="32">
        <v>38.455555555555556</v>
      </c>
      <c r="F304" s="32">
        <v>2.7599219878647787</v>
      </c>
      <c r="G304" s="32">
        <v>2.5703813926610803</v>
      </c>
      <c r="H304" s="32">
        <v>0.2668130598093037</v>
      </c>
      <c r="I304" s="32">
        <v>0.11887893672349036</v>
      </c>
      <c r="J304" s="32">
        <v>106.13433333333333</v>
      </c>
      <c r="K304" s="32">
        <v>98.845444444444439</v>
      </c>
      <c r="L304" s="32">
        <v>10.260444444444445</v>
      </c>
      <c r="M304" s="32">
        <v>4.5715555555555571</v>
      </c>
      <c r="N304" s="32">
        <v>0.88888888888888884</v>
      </c>
      <c r="O304" s="32">
        <v>4.8</v>
      </c>
      <c r="P304" s="32">
        <v>24.79366666666666</v>
      </c>
      <c r="Q304" s="32">
        <v>23.193666666666658</v>
      </c>
      <c r="R304" s="32">
        <v>1.6</v>
      </c>
      <c r="S304" s="32">
        <v>71.080222222222218</v>
      </c>
      <c r="T304" s="32">
        <v>71.080222222222218</v>
      </c>
      <c r="U304" s="32">
        <v>0</v>
      </c>
      <c r="V304" s="32">
        <v>0</v>
      </c>
      <c r="W304" s="32">
        <v>0.88888888888888884</v>
      </c>
      <c r="X304" s="32">
        <v>0</v>
      </c>
      <c r="Y304" s="32">
        <v>0.88888888888888884</v>
      </c>
      <c r="Z304" s="32">
        <v>0</v>
      </c>
      <c r="AA304" s="32">
        <v>0</v>
      </c>
      <c r="AB304" s="32">
        <v>0</v>
      </c>
      <c r="AC304" s="32">
        <v>0</v>
      </c>
      <c r="AD304" s="32">
        <v>0</v>
      </c>
      <c r="AE304" s="32">
        <v>0</v>
      </c>
      <c r="AF304" t="s">
        <v>341</v>
      </c>
      <c r="AG304">
        <v>5</v>
      </c>
      <c r="AH304"/>
    </row>
    <row r="305" spans="1:34" x14ac:dyDescent="0.25">
      <c r="A305" t="s">
        <v>1812</v>
      </c>
      <c r="B305" t="s">
        <v>975</v>
      </c>
      <c r="C305" t="s">
        <v>1470</v>
      </c>
      <c r="D305" t="s">
        <v>1747</v>
      </c>
      <c r="E305" s="32">
        <v>61.722222222222221</v>
      </c>
      <c r="F305" s="32">
        <v>3.1879855985598553</v>
      </c>
      <c r="G305" s="32">
        <v>2.9120756075607552</v>
      </c>
      <c r="H305" s="32">
        <v>0.49067866786678671</v>
      </c>
      <c r="I305" s="32">
        <v>0.29397659765976597</v>
      </c>
      <c r="J305" s="32">
        <v>196.76955555555551</v>
      </c>
      <c r="K305" s="32">
        <v>179.73977777777773</v>
      </c>
      <c r="L305" s="32">
        <v>30.285777777777778</v>
      </c>
      <c r="M305" s="32">
        <v>18.14488888888889</v>
      </c>
      <c r="N305" s="32">
        <v>5.0666666666666664</v>
      </c>
      <c r="O305" s="32">
        <v>7.0742222222222226</v>
      </c>
      <c r="P305" s="32">
        <v>50.300999999999988</v>
      </c>
      <c r="Q305" s="32">
        <v>45.412111111111102</v>
      </c>
      <c r="R305" s="32">
        <v>4.8888888888888893</v>
      </c>
      <c r="S305" s="32">
        <v>116.18277777777774</v>
      </c>
      <c r="T305" s="32">
        <v>116.18277777777774</v>
      </c>
      <c r="U305" s="32">
        <v>0</v>
      </c>
      <c r="V305" s="32">
        <v>0</v>
      </c>
      <c r="W305" s="32">
        <v>7.822222222222222</v>
      </c>
      <c r="X305" s="32">
        <v>0</v>
      </c>
      <c r="Y305" s="32">
        <v>5.0666666666666664</v>
      </c>
      <c r="Z305" s="32">
        <v>0</v>
      </c>
      <c r="AA305" s="32">
        <v>0</v>
      </c>
      <c r="AB305" s="32">
        <v>2.7555555555555555</v>
      </c>
      <c r="AC305" s="32">
        <v>0</v>
      </c>
      <c r="AD305" s="32">
        <v>0</v>
      </c>
      <c r="AE305" s="32">
        <v>0</v>
      </c>
      <c r="AF305" t="s">
        <v>286</v>
      </c>
      <c r="AG305">
        <v>5</v>
      </c>
      <c r="AH305"/>
    </row>
    <row r="306" spans="1:34" x14ac:dyDescent="0.25">
      <c r="A306" t="s">
        <v>1812</v>
      </c>
      <c r="B306" t="s">
        <v>1307</v>
      </c>
      <c r="C306" t="s">
        <v>1644</v>
      </c>
      <c r="D306" t="s">
        <v>1741</v>
      </c>
      <c r="E306" s="32">
        <v>38.655555555555559</v>
      </c>
      <c r="F306" s="32">
        <v>2.9903707962058066</v>
      </c>
      <c r="G306" s="32">
        <v>2.7007760850819205</v>
      </c>
      <c r="H306" s="32">
        <v>0.71155504455303231</v>
      </c>
      <c r="I306" s="32">
        <v>0.42196033342914624</v>
      </c>
      <c r="J306" s="32">
        <v>115.59444444444446</v>
      </c>
      <c r="K306" s="32">
        <v>104.40000000000002</v>
      </c>
      <c r="L306" s="32">
        <v>27.505555555555553</v>
      </c>
      <c r="M306" s="32">
        <v>16.31111111111111</v>
      </c>
      <c r="N306" s="32">
        <v>0</v>
      </c>
      <c r="O306" s="32">
        <v>11.194444444444445</v>
      </c>
      <c r="P306" s="32">
        <v>17.843777777777778</v>
      </c>
      <c r="Q306" s="32">
        <v>17.843777777777778</v>
      </c>
      <c r="R306" s="32">
        <v>0</v>
      </c>
      <c r="S306" s="32">
        <v>70.245111111111129</v>
      </c>
      <c r="T306" s="32">
        <v>68.353444444444463</v>
      </c>
      <c r="U306" s="32">
        <v>1.8916666666666666</v>
      </c>
      <c r="V306" s="32">
        <v>0</v>
      </c>
      <c r="W306" s="32">
        <v>9.2222222222222214</v>
      </c>
      <c r="X306" s="32">
        <v>0</v>
      </c>
      <c r="Y306" s="32">
        <v>0</v>
      </c>
      <c r="Z306" s="32">
        <v>0</v>
      </c>
      <c r="AA306" s="32">
        <v>4.932666666666667</v>
      </c>
      <c r="AB306" s="32">
        <v>0</v>
      </c>
      <c r="AC306" s="32">
        <v>4.2895555555555553</v>
      </c>
      <c r="AD306" s="32">
        <v>0</v>
      </c>
      <c r="AE306" s="32">
        <v>0</v>
      </c>
      <c r="AF306" t="s">
        <v>619</v>
      </c>
      <c r="AG306">
        <v>5</v>
      </c>
      <c r="AH306"/>
    </row>
    <row r="307" spans="1:34" x14ac:dyDescent="0.25">
      <c r="A307" t="s">
        <v>1812</v>
      </c>
      <c r="B307" t="s">
        <v>846</v>
      </c>
      <c r="C307" t="s">
        <v>1521</v>
      </c>
      <c r="D307" t="s">
        <v>1725</v>
      </c>
      <c r="E307" s="32">
        <v>35.477777777777774</v>
      </c>
      <c r="F307" s="32">
        <v>3.6205762605699969</v>
      </c>
      <c r="G307" s="32">
        <v>3.3447384904478552</v>
      </c>
      <c r="H307" s="32">
        <v>1.0417319135609147</v>
      </c>
      <c r="I307" s="32">
        <v>0.76589414343877238</v>
      </c>
      <c r="J307" s="32">
        <v>128.44999999999999</v>
      </c>
      <c r="K307" s="32">
        <v>118.66388888888889</v>
      </c>
      <c r="L307" s="32">
        <v>36.958333333333336</v>
      </c>
      <c r="M307" s="32">
        <v>27.172222222222221</v>
      </c>
      <c r="N307" s="32">
        <v>6.3638888888888889</v>
      </c>
      <c r="O307" s="32">
        <v>3.4222222222222221</v>
      </c>
      <c r="P307" s="32">
        <v>8.9250000000000007</v>
      </c>
      <c r="Q307" s="32">
        <v>8.9250000000000007</v>
      </c>
      <c r="R307" s="32">
        <v>0</v>
      </c>
      <c r="S307" s="32">
        <v>82.566666666666663</v>
      </c>
      <c r="T307" s="32">
        <v>82.566666666666663</v>
      </c>
      <c r="U307" s="32">
        <v>0</v>
      </c>
      <c r="V307" s="32">
        <v>0</v>
      </c>
      <c r="W307" s="32">
        <v>0</v>
      </c>
      <c r="X307" s="32">
        <v>0</v>
      </c>
      <c r="Y307" s="32">
        <v>0</v>
      </c>
      <c r="Z307" s="32">
        <v>0</v>
      </c>
      <c r="AA307" s="32">
        <v>0</v>
      </c>
      <c r="AB307" s="32">
        <v>0</v>
      </c>
      <c r="AC307" s="32">
        <v>0</v>
      </c>
      <c r="AD307" s="32">
        <v>0</v>
      </c>
      <c r="AE307" s="32">
        <v>0</v>
      </c>
      <c r="AF307" t="s">
        <v>157</v>
      </c>
      <c r="AG307">
        <v>5</v>
      </c>
      <c r="AH307"/>
    </row>
    <row r="308" spans="1:34" x14ac:dyDescent="0.25">
      <c r="A308" t="s">
        <v>1812</v>
      </c>
      <c r="B308" t="s">
        <v>1036</v>
      </c>
      <c r="C308" t="s">
        <v>1444</v>
      </c>
      <c r="D308" t="s">
        <v>1745</v>
      </c>
      <c r="E308" s="32">
        <v>162.25555555555556</v>
      </c>
      <c r="F308" s="32">
        <v>3.3488461275080463</v>
      </c>
      <c r="G308" s="32">
        <v>3.2326542491268913</v>
      </c>
      <c r="H308" s="32">
        <v>0.42220571115524214</v>
      </c>
      <c r="I308" s="32">
        <v>0.34122919947955899</v>
      </c>
      <c r="J308" s="32">
        <v>543.36888888888893</v>
      </c>
      <c r="K308" s="32">
        <v>524.51611111111106</v>
      </c>
      <c r="L308" s="32">
        <v>68.50522222222223</v>
      </c>
      <c r="M308" s="32">
        <v>55.366333333333337</v>
      </c>
      <c r="N308" s="32">
        <v>8.25</v>
      </c>
      <c r="O308" s="32">
        <v>4.8888888888888893</v>
      </c>
      <c r="P308" s="32">
        <v>103.99577777777776</v>
      </c>
      <c r="Q308" s="32">
        <v>98.281888888888872</v>
      </c>
      <c r="R308" s="32">
        <v>5.7138888888888886</v>
      </c>
      <c r="S308" s="32">
        <v>370.8678888888889</v>
      </c>
      <c r="T308" s="32">
        <v>370.8678888888889</v>
      </c>
      <c r="U308" s="32">
        <v>0</v>
      </c>
      <c r="V308" s="32">
        <v>0</v>
      </c>
      <c r="W308" s="32">
        <v>125.33833333333335</v>
      </c>
      <c r="X308" s="32">
        <v>28.36911111111111</v>
      </c>
      <c r="Y308" s="32">
        <v>2.8444444444444446</v>
      </c>
      <c r="Z308" s="32">
        <v>0</v>
      </c>
      <c r="AA308" s="32">
        <v>6.9041111111111109</v>
      </c>
      <c r="AB308" s="32">
        <v>0</v>
      </c>
      <c r="AC308" s="32">
        <v>87.220666666666688</v>
      </c>
      <c r="AD308" s="32">
        <v>0</v>
      </c>
      <c r="AE308" s="32">
        <v>0</v>
      </c>
      <c r="AF308" t="s">
        <v>347</v>
      </c>
      <c r="AG308">
        <v>5</v>
      </c>
      <c r="AH308"/>
    </row>
    <row r="309" spans="1:34" x14ac:dyDescent="0.25">
      <c r="A309" t="s">
        <v>1812</v>
      </c>
      <c r="B309" t="s">
        <v>1035</v>
      </c>
      <c r="C309" t="s">
        <v>1600</v>
      </c>
      <c r="D309" t="s">
        <v>1784</v>
      </c>
      <c r="E309" s="32">
        <v>40.722222222222221</v>
      </c>
      <c r="F309" s="32">
        <v>2.9480381991814455</v>
      </c>
      <c r="G309" s="32">
        <v>2.628051841746248</v>
      </c>
      <c r="H309" s="32">
        <v>0.4094815825375171</v>
      </c>
      <c r="I309" s="32">
        <v>0.22530695770804912</v>
      </c>
      <c r="J309" s="32">
        <v>120.05066666666664</v>
      </c>
      <c r="K309" s="32">
        <v>107.02011111111109</v>
      </c>
      <c r="L309" s="32">
        <v>16.675000000000001</v>
      </c>
      <c r="M309" s="32">
        <v>9.1750000000000007</v>
      </c>
      <c r="N309" s="32">
        <v>4.666666666666667</v>
      </c>
      <c r="O309" s="32">
        <v>2.8333333333333335</v>
      </c>
      <c r="P309" s="32">
        <v>32.084222222222223</v>
      </c>
      <c r="Q309" s="32">
        <v>26.553666666666665</v>
      </c>
      <c r="R309" s="32">
        <v>5.5305555555555559</v>
      </c>
      <c r="S309" s="32">
        <v>71.291444444444423</v>
      </c>
      <c r="T309" s="32">
        <v>71.291444444444423</v>
      </c>
      <c r="U309" s="32">
        <v>0</v>
      </c>
      <c r="V309" s="32">
        <v>0</v>
      </c>
      <c r="W309" s="32">
        <v>0</v>
      </c>
      <c r="X309" s="32">
        <v>0</v>
      </c>
      <c r="Y309" s="32">
        <v>0</v>
      </c>
      <c r="Z309" s="32">
        <v>0</v>
      </c>
      <c r="AA309" s="32">
        <v>0</v>
      </c>
      <c r="AB309" s="32">
        <v>0</v>
      </c>
      <c r="AC309" s="32">
        <v>0</v>
      </c>
      <c r="AD309" s="32">
        <v>0</v>
      </c>
      <c r="AE309" s="32">
        <v>0</v>
      </c>
      <c r="AF309" t="s">
        <v>346</v>
      </c>
      <c r="AG309">
        <v>5</v>
      </c>
      <c r="AH309"/>
    </row>
    <row r="310" spans="1:34" x14ac:dyDescent="0.25">
      <c r="A310" t="s">
        <v>1812</v>
      </c>
      <c r="B310" t="s">
        <v>1259</v>
      </c>
      <c r="C310" t="s">
        <v>1395</v>
      </c>
      <c r="D310" t="s">
        <v>1762</v>
      </c>
      <c r="E310" s="32">
        <v>67.144444444444446</v>
      </c>
      <c r="F310" s="32">
        <v>3.9115919245407906</v>
      </c>
      <c r="G310" s="32">
        <v>3.8308373324507694</v>
      </c>
      <c r="H310" s="32">
        <v>0.55692536819460536</v>
      </c>
      <c r="I310" s="32">
        <v>0.4761707761045838</v>
      </c>
      <c r="J310" s="32">
        <v>262.64166666666665</v>
      </c>
      <c r="K310" s="32">
        <v>257.21944444444443</v>
      </c>
      <c r="L310" s="32">
        <v>37.394444444444446</v>
      </c>
      <c r="M310" s="32">
        <v>31.972222222222221</v>
      </c>
      <c r="N310" s="32">
        <v>0</v>
      </c>
      <c r="O310" s="32">
        <v>5.4222222222222225</v>
      </c>
      <c r="P310" s="32">
        <v>57.761111111111113</v>
      </c>
      <c r="Q310" s="32">
        <v>57.761111111111113</v>
      </c>
      <c r="R310" s="32">
        <v>0</v>
      </c>
      <c r="S310" s="32">
        <v>167.48611111111111</v>
      </c>
      <c r="T310" s="32">
        <v>164.13333333333333</v>
      </c>
      <c r="U310" s="32">
        <v>3.3527777777777779</v>
      </c>
      <c r="V310" s="32">
        <v>0</v>
      </c>
      <c r="W310" s="32">
        <v>32.108333333333334</v>
      </c>
      <c r="X310" s="32">
        <v>0.3972222222222222</v>
      </c>
      <c r="Y310" s="32">
        <v>0</v>
      </c>
      <c r="Z310" s="32">
        <v>0</v>
      </c>
      <c r="AA310" s="32">
        <v>2.1388888888888888</v>
      </c>
      <c r="AB310" s="32">
        <v>0</v>
      </c>
      <c r="AC310" s="32">
        <v>29.572222222222223</v>
      </c>
      <c r="AD310" s="32">
        <v>0</v>
      </c>
      <c r="AE310" s="32">
        <v>0</v>
      </c>
      <c r="AF310" t="s">
        <v>571</v>
      </c>
      <c r="AG310">
        <v>5</v>
      </c>
      <c r="AH310"/>
    </row>
    <row r="311" spans="1:34" x14ac:dyDescent="0.25">
      <c r="A311" t="s">
        <v>1812</v>
      </c>
      <c r="B311" t="s">
        <v>1334</v>
      </c>
      <c r="C311" t="s">
        <v>1699</v>
      </c>
      <c r="D311" t="s">
        <v>1745</v>
      </c>
      <c r="E311" s="32">
        <v>36.799999999999997</v>
      </c>
      <c r="F311" s="32">
        <v>4.0447282608695652</v>
      </c>
      <c r="G311" s="32">
        <v>3.5983786231884052</v>
      </c>
      <c r="H311" s="32">
        <v>1.9760809178743959</v>
      </c>
      <c r="I311" s="32">
        <v>1.5297312801932363</v>
      </c>
      <c r="J311" s="32">
        <v>148.84599999999998</v>
      </c>
      <c r="K311" s="32">
        <v>132.4203333333333</v>
      </c>
      <c r="L311" s="32">
        <v>72.719777777777765</v>
      </c>
      <c r="M311" s="32">
        <v>56.294111111111093</v>
      </c>
      <c r="N311" s="32">
        <v>13.047888888888894</v>
      </c>
      <c r="O311" s="32">
        <v>3.3777777777777778</v>
      </c>
      <c r="P311" s="32">
        <v>7.661333333333336</v>
      </c>
      <c r="Q311" s="32">
        <v>7.661333333333336</v>
      </c>
      <c r="R311" s="32">
        <v>0</v>
      </c>
      <c r="S311" s="32">
        <v>68.464888888888879</v>
      </c>
      <c r="T311" s="32">
        <v>68.464888888888879</v>
      </c>
      <c r="U311" s="32">
        <v>0</v>
      </c>
      <c r="V311" s="32">
        <v>0</v>
      </c>
      <c r="W311" s="32">
        <v>24.018000000000001</v>
      </c>
      <c r="X311" s="32">
        <v>8.7064444444444433</v>
      </c>
      <c r="Y311" s="32">
        <v>0</v>
      </c>
      <c r="Z311" s="32">
        <v>0</v>
      </c>
      <c r="AA311" s="32">
        <v>0.36144444444444446</v>
      </c>
      <c r="AB311" s="32">
        <v>0</v>
      </c>
      <c r="AC311" s="32">
        <v>14.950111111111111</v>
      </c>
      <c r="AD311" s="32">
        <v>0</v>
      </c>
      <c r="AE311" s="32">
        <v>0</v>
      </c>
      <c r="AF311" t="s">
        <v>647</v>
      </c>
      <c r="AG311">
        <v>5</v>
      </c>
      <c r="AH311"/>
    </row>
    <row r="312" spans="1:34" x14ac:dyDescent="0.25">
      <c r="A312" t="s">
        <v>1812</v>
      </c>
      <c r="B312" t="s">
        <v>1201</v>
      </c>
      <c r="C312" t="s">
        <v>1421</v>
      </c>
      <c r="D312" t="s">
        <v>1763</v>
      </c>
      <c r="E312" s="32">
        <v>47.56666666666667</v>
      </c>
      <c r="F312" s="32">
        <v>3.3574585377248307</v>
      </c>
      <c r="G312" s="32">
        <v>3.1369493109086659</v>
      </c>
      <c r="H312" s="32">
        <v>1.0256949310908665</v>
      </c>
      <c r="I312" s="32">
        <v>0.91006774118196687</v>
      </c>
      <c r="J312" s="32">
        <v>159.70311111111113</v>
      </c>
      <c r="K312" s="32">
        <v>149.21422222222222</v>
      </c>
      <c r="L312" s="32">
        <v>48.788888888888891</v>
      </c>
      <c r="M312" s="32">
        <v>43.288888888888891</v>
      </c>
      <c r="N312" s="32">
        <v>0</v>
      </c>
      <c r="O312" s="32">
        <v>5.5</v>
      </c>
      <c r="P312" s="32">
        <v>31.93644444444444</v>
      </c>
      <c r="Q312" s="32">
        <v>26.947555555555553</v>
      </c>
      <c r="R312" s="32">
        <v>4.9888888888888889</v>
      </c>
      <c r="S312" s="32">
        <v>78.977777777777774</v>
      </c>
      <c r="T312" s="32">
        <v>78.977777777777774</v>
      </c>
      <c r="U312" s="32">
        <v>0</v>
      </c>
      <c r="V312" s="32">
        <v>0</v>
      </c>
      <c r="W312" s="32">
        <v>26.81111111111111</v>
      </c>
      <c r="X312" s="32">
        <v>8.9444444444444446</v>
      </c>
      <c r="Y312" s="32">
        <v>0</v>
      </c>
      <c r="Z312" s="32">
        <v>0</v>
      </c>
      <c r="AA312" s="32">
        <v>6.1222222222222218</v>
      </c>
      <c r="AB312" s="32">
        <v>0</v>
      </c>
      <c r="AC312" s="32">
        <v>11.744444444444444</v>
      </c>
      <c r="AD312" s="32">
        <v>0</v>
      </c>
      <c r="AE312" s="32">
        <v>0</v>
      </c>
      <c r="AF312" t="s">
        <v>513</v>
      </c>
      <c r="AG312">
        <v>5</v>
      </c>
      <c r="AH312"/>
    </row>
    <row r="313" spans="1:34" x14ac:dyDescent="0.25">
      <c r="A313" t="s">
        <v>1812</v>
      </c>
      <c r="B313" t="s">
        <v>813</v>
      </c>
      <c r="C313" t="s">
        <v>1499</v>
      </c>
      <c r="D313" t="s">
        <v>1733</v>
      </c>
      <c r="E313" s="32">
        <v>48.355555555555554</v>
      </c>
      <c r="F313" s="32">
        <v>2.5023230698529408</v>
      </c>
      <c r="G313" s="32">
        <v>2.277589613970588</v>
      </c>
      <c r="H313" s="32">
        <v>0.90620174632352946</v>
      </c>
      <c r="I313" s="32">
        <v>0.68146829044117641</v>
      </c>
      <c r="J313" s="32">
        <v>121.00122222222221</v>
      </c>
      <c r="K313" s="32">
        <v>110.1341111111111</v>
      </c>
      <c r="L313" s="32">
        <v>43.81988888888889</v>
      </c>
      <c r="M313" s="32">
        <v>32.952777777777776</v>
      </c>
      <c r="N313" s="32">
        <v>8.3948888888888913</v>
      </c>
      <c r="O313" s="32">
        <v>2.4722222222222223</v>
      </c>
      <c r="P313" s="32">
        <v>24.945888888888881</v>
      </c>
      <c r="Q313" s="32">
        <v>24.945888888888881</v>
      </c>
      <c r="R313" s="32">
        <v>0</v>
      </c>
      <c r="S313" s="32">
        <v>52.23544444444444</v>
      </c>
      <c r="T313" s="32">
        <v>52.23544444444444</v>
      </c>
      <c r="U313" s="32">
        <v>0</v>
      </c>
      <c r="V313" s="32">
        <v>0</v>
      </c>
      <c r="W313" s="32">
        <v>0</v>
      </c>
      <c r="X313" s="32">
        <v>0</v>
      </c>
      <c r="Y313" s="32">
        <v>0</v>
      </c>
      <c r="Z313" s="32">
        <v>0</v>
      </c>
      <c r="AA313" s="32">
        <v>0</v>
      </c>
      <c r="AB313" s="32">
        <v>0</v>
      </c>
      <c r="AC313" s="32">
        <v>0</v>
      </c>
      <c r="AD313" s="32">
        <v>0</v>
      </c>
      <c r="AE313" s="32">
        <v>0</v>
      </c>
      <c r="AF313" t="s">
        <v>124</v>
      </c>
      <c r="AG313">
        <v>5</v>
      </c>
      <c r="AH313"/>
    </row>
    <row r="314" spans="1:34" x14ac:dyDescent="0.25">
      <c r="A314" t="s">
        <v>1812</v>
      </c>
      <c r="B314" t="s">
        <v>1211</v>
      </c>
      <c r="C314" t="s">
        <v>1657</v>
      </c>
      <c r="D314" t="s">
        <v>1793</v>
      </c>
      <c r="E314" s="32">
        <v>64.566666666666663</v>
      </c>
      <c r="F314" s="32">
        <v>3.3677938392703499</v>
      </c>
      <c r="G314" s="32">
        <v>3.2003958010669424</v>
      </c>
      <c r="H314" s="32">
        <v>0.44897607984856314</v>
      </c>
      <c r="I314" s="32">
        <v>0.28157804164515576</v>
      </c>
      <c r="J314" s="32">
        <v>217.44722222222225</v>
      </c>
      <c r="K314" s="32">
        <v>206.63888888888891</v>
      </c>
      <c r="L314" s="32">
        <v>28.988888888888891</v>
      </c>
      <c r="M314" s="32">
        <v>18.180555555555557</v>
      </c>
      <c r="N314" s="32">
        <v>5.6694444444444443</v>
      </c>
      <c r="O314" s="32">
        <v>5.1388888888888893</v>
      </c>
      <c r="P314" s="32">
        <v>56.275000000000013</v>
      </c>
      <c r="Q314" s="32">
        <v>56.275000000000013</v>
      </c>
      <c r="R314" s="32">
        <v>0</v>
      </c>
      <c r="S314" s="32">
        <v>132.18333333333334</v>
      </c>
      <c r="T314" s="32">
        <v>132.18333333333334</v>
      </c>
      <c r="U314" s="32">
        <v>0</v>
      </c>
      <c r="V314" s="32">
        <v>0</v>
      </c>
      <c r="W314" s="32">
        <v>0.23333333333333334</v>
      </c>
      <c r="X314" s="32">
        <v>0.23333333333333334</v>
      </c>
      <c r="Y314" s="32">
        <v>0</v>
      </c>
      <c r="Z314" s="32">
        <v>0</v>
      </c>
      <c r="AA314" s="32">
        <v>0</v>
      </c>
      <c r="AB314" s="32">
        <v>0</v>
      </c>
      <c r="AC314" s="32">
        <v>0</v>
      </c>
      <c r="AD314" s="32">
        <v>0</v>
      </c>
      <c r="AE314" s="32">
        <v>0</v>
      </c>
      <c r="AF314" t="s">
        <v>523</v>
      </c>
      <c r="AG314">
        <v>5</v>
      </c>
      <c r="AH314"/>
    </row>
    <row r="315" spans="1:34" x14ac:dyDescent="0.25">
      <c r="A315" t="s">
        <v>1812</v>
      </c>
      <c r="B315" t="s">
        <v>722</v>
      </c>
      <c r="C315" t="s">
        <v>1449</v>
      </c>
      <c r="D315" t="s">
        <v>1745</v>
      </c>
      <c r="E315" s="32">
        <v>142.76666666666668</v>
      </c>
      <c r="F315" s="32">
        <v>1.8421277920460737</v>
      </c>
      <c r="G315" s="32">
        <v>1.7044517083041482</v>
      </c>
      <c r="H315" s="32">
        <v>0.19931512179936181</v>
      </c>
      <c r="I315" s="32">
        <v>0.16530469297221573</v>
      </c>
      <c r="J315" s="32">
        <v>262.99444444444447</v>
      </c>
      <c r="K315" s="32">
        <v>243.3388888888889</v>
      </c>
      <c r="L315" s="32">
        <v>28.455555555555556</v>
      </c>
      <c r="M315" s="32">
        <v>23.6</v>
      </c>
      <c r="N315" s="32">
        <v>0</v>
      </c>
      <c r="O315" s="32">
        <v>4.8555555555555552</v>
      </c>
      <c r="P315" s="32">
        <v>100.56944444444444</v>
      </c>
      <c r="Q315" s="32">
        <v>85.769444444444446</v>
      </c>
      <c r="R315" s="32">
        <v>14.8</v>
      </c>
      <c r="S315" s="32">
        <v>133.96944444444446</v>
      </c>
      <c r="T315" s="32">
        <v>133.83333333333334</v>
      </c>
      <c r="U315" s="32">
        <v>0.1361111111111111</v>
      </c>
      <c r="V315" s="32">
        <v>0</v>
      </c>
      <c r="W315" s="32">
        <v>0</v>
      </c>
      <c r="X315" s="32">
        <v>0</v>
      </c>
      <c r="Y315" s="32">
        <v>0</v>
      </c>
      <c r="Z315" s="32">
        <v>0</v>
      </c>
      <c r="AA315" s="32">
        <v>0</v>
      </c>
      <c r="AB315" s="32">
        <v>0</v>
      </c>
      <c r="AC315" s="32">
        <v>0</v>
      </c>
      <c r="AD315" s="32">
        <v>0</v>
      </c>
      <c r="AE315" s="32">
        <v>0</v>
      </c>
      <c r="AF315" t="s">
        <v>33</v>
      </c>
      <c r="AG315">
        <v>5</v>
      </c>
      <c r="AH315"/>
    </row>
    <row r="316" spans="1:34" x14ac:dyDescent="0.25">
      <c r="A316" t="s">
        <v>1812</v>
      </c>
      <c r="B316" t="s">
        <v>760</v>
      </c>
      <c r="C316" t="s">
        <v>1441</v>
      </c>
      <c r="D316" t="s">
        <v>1721</v>
      </c>
      <c r="E316" s="32">
        <v>37.799999999999997</v>
      </c>
      <c r="F316" s="32">
        <v>3.24803644914756</v>
      </c>
      <c r="G316" s="32">
        <v>2.8097883597883597</v>
      </c>
      <c r="H316" s="32">
        <v>0.65877131099353325</v>
      </c>
      <c r="I316" s="32">
        <v>0.37225161669606116</v>
      </c>
      <c r="J316" s="32">
        <v>122.77577777777776</v>
      </c>
      <c r="K316" s="32">
        <v>106.21</v>
      </c>
      <c r="L316" s="32">
        <v>24.901555555555554</v>
      </c>
      <c r="M316" s="32">
        <v>14.071111111111112</v>
      </c>
      <c r="N316" s="32">
        <v>4.9432222222222233</v>
      </c>
      <c r="O316" s="32">
        <v>5.8872222222222215</v>
      </c>
      <c r="P316" s="32">
        <v>31.638444444444431</v>
      </c>
      <c r="Q316" s="32">
        <v>25.903111111111098</v>
      </c>
      <c r="R316" s="32">
        <v>5.7353333333333332</v>
      </c>
      <c r="S316" s="32">
        <v>66.235777777777784</v>
      </c>
      <c r="T316" s="32">
        <v>65.566111111111113</v>
      </c>
      <c r="U316" s="32">
        <v>0.66966666666666663</v>
      </c>
      <c r="V316" s="32">
        <v>0</v>
      </c>
      <c r="W316" s="32">
        <v>17.905111111111111</v>
      </c>
      <c r="X316" s="32">
        <v>0</v>
      </c>
      <c r="Y316" s="32">
        <v>0</v>
      </c>
      <c r="Z316" s="32">
        <v>0</v>
      </c>
      <c r="AA316" s="32">
        <v>5.5883333333333329</v>
      </c>
      <c r="AB316" s="32">
        <v>0</v>
      </c>
      <c r="AC316" s="32">
        <v>12.316777777777778</v>
      </c>
      <c r="AD316" s="32">
        <v>0</v>
      </c>
      <c r="AE316" s="32">
        <v>0</v>
      </c>
      <c r="AF316" t="s">
        <v>71</v>
      </c>
      <c r="AG316">
        <v>5</v>
      </c>
      <c r="AH316"/>
    </row>
    <row r="317" spans="1:34" x14ac:dyDescent="0.25">
      <c r="A317" t="s">
        <v>1812</v>
      </c>
      <c r="B317" t="s">
        <v>1258</v>
      </c>
      <c r="C317" t="s">
        <v>1386</v>
      </c>
      <c r="D317" t="s">
        <v>1704</v>
      </c>
      <c r="E317" s="32">
        <v>44.18888888888889</v>
      </c>
      <c r="F317" s="32">
        <v>2.9777847623837066</v>
      </c>
      <c r="G317" s="32">
        <v>2.6310611013326626</v>
      </c>
      <c r="H317" s="32">
        <v>0.55205682675383438</v>
      </c>
      <c r="I317" s="32">
        <v>0.37416394267035447</v>
      </c>
      <c r="J317" s="32">
        <v>131.58500000000001</v>
      </c>
      <c r="K317" s="32">
        <v>116.26366666666667</v>
      </c>
      <c r="L317" s="32">
        <v>24.394777777777772</v>
      </c>
      <c r="M317" s="32">
        <v>16.533888888888885</v>
      </c>
      <c r="N317" s="32">
        <v>3.9703333333333339</v>
      </c>
      <c r="O317" s="32">
        <v>3.8905555555555553</v>
      </c>
      <c r="P317" s="32">
        <v>25.302666666666671</v>
      </c>
      <c r="Q317" s="32">
        <v>17.842222222222222</v>
      </c>
      <c r="R317" s="32">
        <v>7.4604444444444491</v>
      </c>
      <c r="S317" s="32">
        <v>81.887555555555565</v>
      </c>
      <c r="T317" s="32">
        <v>62.862555555555559</v>
      </c>
      <c r="U317" s="32">
        <v>19.025000000000006</v>
      </c>
      <c r="V317" s="32">
        <v>0</v>
      </c>
      <c r="W317" s="32">
        <v>0</v>
      </c>
      <c r="X317" s="32">
        <v>0</v>
      </c>
      <c r="Y317" s="32">
        <v>0</v>
      </c>
      <c r="Z317" s="32">
        <v>0</v>
      </c>
      <c r="AA317" s="32">
        <v>0</v>
      </c>
      <c r="AB317" s="32">
        <v>0</v>
      </c>
      <c r="AC317" s="32">
        <v>0</v>
      </c>
      <c r="AD317" s="32">
        <v>0</v>
      </c>
      <c r="AE317" s="32">
        <v>0</v>
      </c>
      <c r="AF317" t="s">
        <v>570</v>
      </c>
      <c r="AG317">
        <v>5</v>
      </c>
      <c r="AH317"/>
    </row>
    <row r="318" spans="1:34" x14ac:dyDescent="0.25">
      <c r="A318" t="s">
        <v>1812</v>
      </c>
      <c r="B318" t="s">
        <v>1224</v>
      </c>
      <c r="C318" t="s">
        <v>1663</v>
      </c>
      <c r="D318" t="s">
        <v>1788</v>
      </c>
      <c r="E318" s="32">
        <v>46.833333333333336</v>
      </c>
      <c r="F318" s="32">
        <v>3.01214709371293</v>
      </c>
      <c r="G318" s="32">
        <v>2.6861945432977459</v>
      </c>
      <c r="H318" s="32">
        <v>0.67821826809015429</v>
      </c>
      <c r="I318" s="32">
        <v>0.36580308422301305</v>
      </c>
      <c r="J318" s="32">
        <v>141.06888888888889</v>
      </c>
      <c r="K318" s="32">
        <v>125.80344444444444</v>
      </c>
      <c r="L318" s="32">
        <v>31.763222222222225</v>
      </c>
      <c r="M318" s="32">
        <v>17.131777777777778</v>
      </c>
      <c r="N318" s="32">
        <v>9.5066666666666659</v>
      </c>
      <c r="O318" s="32">
        <v>5.124777777777779</v>
      </c>
      <c r="P318" s="32">
        <v>29.122555555555557</v>
      </c>
      <c r="Q318" s="32">
        <v>28.488555555555557</v>
      </c>
      <c r="R318" s="32">
        <v>0.63400000000000012</v>
      </c>
      <c r="S318" s="32">
        <v>80.183111111111103</v>
      </c>
      <c r="T318" s="32">
        <v>56.106999999999992</v>
      </c>
      <c r="U318" s="32">
        <v>24.076111111111111</v>
      </c>
      <c r="V318" s="32">
        <v>0</v>
      </c>
      <c r="W318" s="32">
        <v>0</v>
      </c>
      <c r="X318" s="32">
        <v>0</v>
      </c>
      <c r="Y318" s="32">
        <v>0</v>
      </c>
      <c r="Z318" s="32">
        <v>0</v>
      </c>
      <c r="AA318" s="32">
        <v>0</v>
      </c>
      <c r="AB318" s="32">
        <v>0</v>
      </c>
      <c r="AC318" s="32">
        <v>0</v>
      </c>
      <c r="AD318" s="32">
        <v>0</v>
      </c>
      <c r="AE318" s="32">
        <v>0</v>
      </c>
      <c r="AF318" t="s">
        <v>536</v>
      </c>
      <c r="AG318">
        <v>5</v>
      </c>
      <c r="AH318"/>
    </row>
    <row r="319" spans="1:34" x14ac:dyDescent="0.25">
      <c r="A319" t="s">
        <v>1812</v>
      </c>
      <c r="B319" t="s">
        <v>1058</v>
      </c>
      <c r="C319" t="s">
        <v>1608</v>
      </c>
      <c r="D319" t="s">
        <v>1746</v>
      </c>
      <c r="E319" s="32">
        <v>35.788888888888891</v>
      </c>
      <c r="F319" s="32">
        <v>2.8073424402359515</v>
      </c>
      <c r="G319" s="32">
        <v>2.5781527475939154</v>
      </c>
      <c r="H319" s="32">
        <v>0.77326917106488691</v>
      </c>
      <c r="I319" s="32">
        <v>0.5440794784228502</v>
      </c>
      <c r="J319" s="32">
        <v>100.47166666666668</v>
      </c>
      <c r="K319" s="32">
        <v>92.26922222222224</v>
      </c>
      <c r="L319" s="32">
        <v>27.674444444444454</v>
      </c>
      <c r="M319" s="32">
        <v>19.472000000000008</v>
      </c>
      <c r="N319" s="32">
        <v>4.2857777777777777</v>
      </c>
      <c r="O319" s="32">
        <v>3.9166666666666665</v>
      </c>
      <c r="P319" s="32">
        <v>13.977111111111114</v>
      </c>
      <c r="Q319" s="32">
        <v>13.977111111111114</v>
      </c>
      <c r="R319" s="32">
        <v>0</v>
      </c>
      <c r="S319" s="32">
        <v>58.820111111111103</v>
      </c>
      <c r="T319" s="32">
        <v>56.278666666666659</v>
      </c>
      <c r="U319" s="32">
        <v>2.5414444444444451</v>
      </c>
      <c r="V319" s="32">
        <v>0</v>
      </c>
      <c r="W319" s="32">
        <v>16.469444444444445</v>
      </c>
      <c r="X319" s="32">
        <v>0.66200000000000003</v>
      </c>
      <c r="Y319" s="32">
        <v>0</v>
      </c>
      <c r="Z319" s="32">
        <v>0</v>
      </c>
      <c r="AA319" s="32">
        <v>7.2063333333333341</v>
      </c>
      <c r="AB319" s="32">
        <v>0</v>
      </c>
      <c r="AC319" s="32">
        <v>8.6011111111111109</v>
      </c>
      <c r="AD319" s="32">
        <v>0</v>
      </c>
      <c r="AE319" s="32">
        <v>0</v>
      </c>
      <c r="AF319" t="s">
        <v>369</v>
      </c>
      <c r="AG319">
        <v>5</v>
      </c>
      <c r="AH319"/>
    </row>
    <row r="320" spans="1:34" x14ac:dyDescent="0.25">
      <c r="A320" t="s">
        <v>1812</v>
      </c>
      <c r="B320" t="s">
        <v>800</v>
      </c>
      <c r="C320" t="s">
        <v>1445</v>
      </c>
      <c r="D320" t="s">
        <v>1759</v>
      </c>
      <c r="E320" s="32">
        <v>77.044444444444451</v>
      </c>
      <c r="F320" s="32">
        <v>2.5902321892125757</v>
      </c>
      <c r="G320" s="32">
        <v>2.4551845976348425</v>
      </c>
      <c r="H320" s="32">
        <v>0.36715171618113629</v>
      </c>
      <c r="I320" s="32">
        <v>0.23210412460340343</v>
      </c>
      <c r="J320" s="32">
        <v>199.56300000000002</v>
      </c>
      <c r="K320" s="32">
        <v>189.15833333333333</v>
      </c>
      <c r="L320" s="32">
        <v>28.286999999999992</v>
      </c>
      <c r="M320" s="32">
        <v>17.882333333333328</v>
      </c>
      <c r="N320" s="32">
        <v>4.8046666666666651</v>
      </c>
      <c r="O320" s="32">
        <v>5.6</v>
      </c>
      <c r="P320" s="32">
        <v>41.345222222222226</v>
      </c>
      <c r="Q320" s="32">
        <v>41.345222222222226</v>
      </c>
      <c r="R320" s="32">
        <v>0</v>
      </c>
      <c r="S320" s="32">
        <v>129.93077777777776</v>
      </c>
      <c r="T320" s="32">
        <v>104.76966666666665</v>
      </c>
      <c r="U320" s="32">
        <v>25.161111111111122</v>
      </c>
      <c r="V320" s="32">
        <v>0</v>
      </c>
      <c r="W320" s="32">
        <v>0</v>
      </c>
      <c r="X320" s="32">
        <v>0</v>
      </c>
      <c r="Y320" s="32">
        <v>0</v>
      </c>
      <c r="Z320" s="32">
        <v>0</v>
      </c>
      <c r="AA320" s="32">
        <v>0</v>
      </c>
      <c r="AB320" s="32">
        <v>0</v>
      </c>
      <c r="AC320" s="32">
        <v>0</v>
      </c>
      <c r="AD320" s="32">
        <v>0</v>
      </c>
      <c r="AE320" s="32">
        <v>0</v>
      </c>
      <c r="AF320" t="s">
        <v>111</v>
      </c>
      <c r="AG320">
        <v>5</v>
      </c>
      <c r="AH320"/>
    </row>
    <row r="321" spans="1:34" x14ac:dyDescent="0.25">
      <c r="A321" t="s">
        <v>1812</v>
      </c>
      <c r="B321" t="s">
        <v>740</v>
      </c>
      <c r="C321" t="s">
        <v>1441</v>
      </c>
      <c r="D321" t="s">
        <v>1721</v>
      </c>
      <c r="E321" s="32">
        <v>85.855555555555554</v>
      </c>
      <c r="F321" s="32">
        <v>3.0628057460851568</v>
      </c>
      <c r="G321" s="32">
        <v>2.7683641775592087</v>
      </c>
      <c r="H321" s="32">
        <v>0.30647858159699753</v>
      </c>
      <c r="I321" s="32">
        <v>0.13685388896078682</v>
      </c>
      <c r="J321" s="32">
        <v>262.95888888888896</v>
      </c>
      <c r="K321" s="32">
        <v>237.6794444444445</v>
      </c>
      <c r="L321" s="32">
        <v>26.312888888888889</v>
      </c>
      <c r="M321" s="32">
        <v>11.749666666666664</v>
      </c>
      <c r="N321" s="32">
        <v>9.4965555555555561</v>
      </c>
      <c r="O321" s="32">
        <v>5.0666666666666664</v>
      </c>
      <c r="P321" s="32">
        <v>79.92555555555559</v>
      </c>
      <c r="Q321" s="32">
        <v>69.209333333333362</v>
      </c>
      <c r="R321" s="32">
        <v>10.716222222222225</v>
      </c>
      <c r="S321" s="32">
        <v>156.72044444444447</v>
      </c>
      <c r="T321" s="32">
        <v>153.41511111111114</v>
      </c>
      <c r="U321" s="32">
        <v>3.305333333333333</v>
      </c>
      <c r="V321" s="32">
        <v>0</v>
      </c>
      <c r="W321" s="32">
        <v>81.650999999999982</v>
      </c>
      <c r="X321" s="32">
        <v>0.70666666666666678</v>
      </c>
      <c r="Y321" s="32">
        <v>0</v>
      </c>
      <c r="Z321" s="32">
        <v>0</v>
      </c>
      <c r="AA321" s="32">
        <v>38.793111111111109</v>
      </c>
      <c r="AB321" s="32">
        <v>0</v>
      </c>
      <c r="AC321" s="32">
        <v>42.151222222222216</v>
      </c>
      <c r="AD321" s="32">
        <v>0</v>
      </c>
      <c r="AE321" s="32">
        <v>0</v>
      </c>
      <c r="AF321" t="s">
        <v>51</v>
      </c>
      <c r="AG321">
        <v>5</v>
      </c>
      <c r="AH321"/>
    </row>
    <row r="322" spans="1:34" x14ac:dyDescent="0.25">
      <c r="A322" t="s">
        <v>1812</v>
      </c>
      <c r="B322" t="s">
        <v>1272</v>
      </c>
      <c r="C322" t="s">
        <v>1679</v>
      </c>
      <c r="D322" t="s">
        <v>1797</v>
      </c>
      <c r="E322" s="32">
        <v>36.37777777777778</v>
      </c>
      <c r="F322" s="32">
        <v>3.6433934025656685</v>
      </c>
      <c r="G322" s="32">
        <v>3.345998778252901</v>
      </c>
      <c r="H322" s="32">
        <v>0.77573915699450202</v>
      </c>
      <c r="I322" s="32">
        <v>0.47834453268173482</v>
      </c>
      <c r="J322" s="32">
        <v>132.53855555555555</v>
      </c>
      <c r="K322" s="32">
        <v>121.71999999999998</v>
      </c>
      <c r="L322" s="32">
        <v>28.219666666666665</v>
      </c>
      <c r="M322" s="32">
        <v>17.40111111111111</v>
      </c>
      <c r="N322" s="32">
        <v>5.5074444444444453</v>
      </c>
      <c r="O322" s="32">
        <v>5.3111111111111109</v>
      </c>
      <c r="P322" s="32">
        <v>26.231777777777779</v>
      </c>
      <c r="Q322" s="32">
        <v>26.231777777777779</v>
      </c>
      <c r="R322" s="32">
        <v>0</v>
      </c>
      <c r="S322" s="32">
        <v>78.087111111111099</v>
      </c>
      <c r="T322" s="32">
        <v>78.087111111111099</v>
      </c>
      <c r="U322" s="32">
        <v>0</v>
      </c>
      <c r="V322" s="32">
        <v>0</v>
      </c>
      <c r="W322" s="32">
        <v>1.0027777777777778</v>
      </c>
      <c r="X322" s="32">
        <v>0</v>
      </c>
      <c r="Y322" s="32">
        <v>0</v>
      </c>
      <c r="Z322" s="32">
        <v>0</v>
      </c>
      <c r="AA322" s="32">
        <v>0</v>
      </c>
      <c r="AB322" s="32">
        <v>0</v>
      </c>
      <c r="AC322" s="32">
        <v>1.0027777777777778</v>
      </c>
      <c r="AD322" s="32">
        <v>0</v>
      </c>
      <c r="AE322" s="32">
        <v>0</v>
      </c>
      <c r="AF322" t="s">
        <v>584</v>
      </c>
      <c r="AG322">
        <v>5</v>
      </c>
      <c r="AH322"/>
    </row>
    <row r="323" spans="1:34" x14ac:dyDescent="0.25">
      <c r="A323" t="s">
        <v>1812</v>
      </c>
      <c r="B323" t="s">
        <v>910</v>
      </c>
      <c r="C323" t="s">
        <v>1551</v>
      </c>
      <c r="D323" t="s">
        <v>1708</v>
      </c>
      <c r="E323" s="32">
        <v>60.233333333333334</v>
      </c>
      <c r="F323" s="32">
        <v>3.1822357498616483</v>
      </c>
      <c r="G323" s="32">
        <v>3.0951669433683811</v>
      </c>
      <c r="H323" s="32">
        <v>0.61475004611695261</v>
      </c>
      <c r="I323" s="32">
        <v>0.52768123962368563</v>
      </c>
      <c r="J323" s="32">
        <v>191.67666666666662</v>
      </c>
      <c r="K323" s="32">
        <v>186.43222222222215</v>
      </c>
      <c r="L323" s="32">
        <v>37.028444444444446</v>
      </c>
      <c r="M323" s="32">
        <v>31.783999999999999</v>
      </c>
      <c r="N323" s="32">
        <v>0</v>
      </c>
      <c r="O323" s="32">
        <v>5.2444444444444445</v>
      </c>
      <c r="P323" s="32">
        <v>44.218111111111099</v>
      </c>
      <c r="Q323" s="32">
        <v>44.218111111111099</v>
      </c>
      <c r="R323" s="32">
        <v>0</v>
      </c>
      <c r="S323" s="32">
        <v>110.43011111111106</v>
      </c>
      <c r="T323" s="32">
        <v>110.43011111111106</v>
      </c>
      <c r="U323" s="32">
        <v>0</v>
      </c>
      <c r="V323" s="32">
        <v>0</v>
      </c>
      <c r="W323" s="32">
        <v>0</v>
      </c>
      <c r="X323" s="32">
        <v>0</v>
      </c>
      <c r="Y323" s="32">
        <v>0</v>
      </c>
      <c r="Z323" s="32">
        <v>0</v>
      </c>
      <c r="AA323" s="32">
        <v>0</v>
      </c>
      <c r="AB323" s="32">
        <v>0</v>
      </c>
      <c r="AC323" s="32">
        <v>0</v>
      </c>
      <c r="AD323" s="32">
        <v>0</v>
      </c>
      <c r="AE323" s="32">
        <v>0</v>
      </c>
      <c r="AF323" t="s">
        <v>221</v>
      </c>
      <c r="AG323">
        <v>5</v>
      </c>
      <c r="AH323"/>
    </row>
    <row r="324" spans="1:34" x14ac:dyDescent="0.25">
      <c r="A324" t="s">
        <v>1812</v>
      </c>
      <c r="B324" t="s">
        <v>1157</v>
      </c>
      <c r="C324" t="s">
        <v>1641</v>
      </c>
      <c r="D324" t="s">
        <v>1792</v>
      </c>
      <c r="E324" s="32">
        <v>45.133333333333333</v>
      </c>
      <c r="F324" s="32">
        <v>3.3753692762186112</v>
      </c>
      <c r="G324" s="32">
        <v>3.0729935992122108</v>
      </c>
      <c r="H324" s="32">
        <v>0.38121614967996059</v>
      </c>
      <c r="I324" s="32">
        <v>0.18913096996553422</v>
      </c>
      <c r="J324" s="32">
        <v>152.34166666666664</v>
      </c>
      <c r="K324" s="32">
        <v>138.69444444444446</v>
      </c>
      <c r="L324" s="32">
        <v>17.205555555555556</v>
      </c>
      <c r="M324" s="32">
        <v>8.5361111111111114</v>
      </c>
      <c r="N324" s="32">
        <v>5.3805555555555555</v>
      </c>
      <c r="O324" s="32">
        <v>3.2888888888888888</v>
      </c>
      <c r="P324" s="32">
        <v>55.155555555555551</v>
      </c>
      <c r="Q324" s="32">
        <v>50.177777777777777</v>
      </c>
      <c r="R324" s="32">
        <v>4.9777777777777779</v>
      </c>
      <c r="S324" s="32">
        <v>79.980555555555554</v>
      </c>
      <c r="T324" s="32">
        <v>75.519444444444446</v>
      </c>
      <c r="U324" s="32">
        <v>4.4611111111111112</v>
      </c>
      <c r="V324" s="32">
        <v>0</v>
      </c>
      <c r="W324" s="32">
        <v>0.1388888888888889</v>
      </c>
      <c r="X324" s="32">
        <v>0</v>
      </c>
      <c r="Y324" s="32">
        <v>0</v>
      </c>
      <c r="Z324" s="32">
        <v>0</v>
      </c>
      <c r="AA324" s="32">
        <v>0</v>
      </c>
      <c r="AB324" s="32">
        <v>0</v>
      </c>
      <c r="AC324" s="32">
        <v>0.1388888888888889</v>
      </c>
      <c r="AD324" s="32">
        <v>0</v>
      </c>
      <c r="AE324" s="32">
        <v>0</v>
      </c>
      <c r="AF324" t="s">
        <v>469</v>
      </c>
      <c r="AG324">
        <v>5</v>
      </c>
      <c r="AH324"/>
    </row>
    <row r="325" spans="1:34" x14ac:dyDescent="0.25">
      <c r="A325" t="s">
        <v>1812</v>
      </c>
      <c r="B325" t="s">
        <v>695</v>
      </c>
      <c r="C325" t="s">
        <v>1427</v>
      </c>
      <c r="D325" t="s">
        <v>1750</v>
      </c>
      <c r="E325" s="32">
        <v>58.866666666666667</v>
      </c>
      <c r="F325" s="32">
        <v>4.5059456398641</v>
      </c>
      <c r="G325" s="32">
        <v>3.989807474518686</v>
      </c>
      <c r="H325" s="32">
        <v>1.4170913552283879</v>
      </c>
      <c r="I325" s="32">
        <v>1.0104284635711589</v>
      </c>
      <c r="J325" s="32">
        <v>265.25</v>
      </c>
      <c r="K325" s="32">
        <v>234.86666666666665</v>
      </c>
      <c r="L325" s="32">
        <v>83.419444444444437</v>
      </c>
      <c r="M325" s="32">
        <v>59.480555555555554</v>
      </c>
      <c r="N325" s="32">
        <v>18.427777777777777</v>
      </c>
      <c r="O325" s="32">
        <v>5.5111111111111111</v>
      </c>
      <c r="P325" s="32">
        <v>40.986111111111107</v>
      </c>
      <c r="Q325" s="32">
        <v>34.541666666666664</v>
      </c>
      <c r="R325" s="32">
        <v>6.4444444444444446</v>
      </c>
      <c r="S325" s="32">
        <v>140.84444444444443</v>
      </c>
      <c r="T325" s="32">
        <v>140.84444444444443</v>
      </c>
      <c r="U325" s="32">
        <v>0</v>
      </c>
      <c r="V325" s="32">
        <v>0</v>
      </c>
      <c r="W325" s="32">
        <v>19.947222222222223</v>
      </c>
      <c r="X325" s="32">
        <v>8.8888888888888892E-2</v>
      </c>
      <c r="Y325" s="32">
        <v>0</v>
      </c>
      <c r="Z325" s="32">
        <v>0</v>
      </c>
      <c r="AA325" s="32">
        <v>0.18055555555555555</v>
      </c>
      <c r="AB325" s="32">
        <v>0</v>
      </c>
      <c r="AC325" s="32">
        <v>19.677777777777777</v>
      </c>
      <c r="AD325" s="32">
        <v>0</v>
      </c>
      <c r="AE325" s="32">
        <v>0</v>
      </c>
      <c r="AF325" t="s">
        <v>6</v>
      </c>
      <c r="AG325">
        <v>5</v>
      </c>
      <c r="AH325"/>
    </row>
    <row r="326" spans="1:34" x14ac:dyDescent="0.25">
      <c r="A326" t="s">
        <v>1812</v>
      </c>
      <c r="B326" t="s">
        <v>842</v>
      </c>
      <c r="C326" t="s">
        <v>1518</v>
      </c>
      <c r="D326" t="s">
        <v>1767</v>
      </c>
      <c r="E326" s="32">
        <v>56.011111111111113</v>
      </c>
      <c r="F326" s="32">
        <v>3.3908946637571908</v>
      </c>
      <c r="G326" s="32">
        <v>3.0525193414005161</v>
      </c>
      <c r="H326" s="32">
        <v>0.39372148383257288</v>
      </c>
      <c r="I326" s="32">
        <v>0.14099385042650267</v>
      </c>
      <c r="J326" s="32">
        <v>189.92777777777778</v>
      </c>
      <c r="K326" s="32">
        <v>170.97500000000002</v>
      </c>
      <c r="L326" s="32">
        <v>22.052777777777777</v>
      </c>
      <c r="M326" s="32">
        <v>7.8972222222222221</v>
      </c>
      <c r="N326" s="32">
        <v>8.9777777777777779</v>
      </c>
      <c r="O326" s="32">
        <v>5.177777777777778</v>
      </c>
      <c r="P326" s="32">
        <v>62.386111111111113</v>
      </c>
      <c r="Q326" s="32">
        <v>57.588888888888889</v>
      </c>
      <c r="R326" s="32">
        <v>4.7972222222222225</v>
      </c>
      <c r="S326" s="32">
        <v>105.48888888888889</v>
      </c>
      <c r="T326" s="32">
        <v>105.48888888888889</v>
      </c>
      <c r="U326" s="32">
        <v>0</v>
      </c>
      <c r="V326" s="32">
        <v>0</v>
      </c>
      <c r="W326" s="32">
        <v>44.344444444444449</v>
      </c>
      <c r="X326" s="32">
        <v>0.30277777777777776</v>
      </c>
      <c r="Y326" s="32">
        <v>0</v>
      </c>
      <c r="Z326" s="32">
        <v>0</v>
      </c>
      <c r="AA326" s="32">
        <v>5.2694444444444448</v>
      </c>
      <c r="AB326" s="32">
        <v>0</v>
      </c>
      <c r="AC326" s="32">
        <v>38.772222222222226</v>
      </c>
      <c r="AD326" s="32">
        <v>0</v>
      </c>
      <c r="AE326" s="32">
        <v>0</v>
      </c>
      <c r="AF326" t="s">
        <v>153</v>
      </c>
      <c r="AG326">
        <v>5</v>
      </c>
      <c r="AH326"/>
    </row>
    <row r="327" spans="1:34" x14ac:dyDescent="0.25">
      <c r="A327" t="s">
        <v>1812</v>
      </c>
      <c r="B327" t="s">
        <v>707</v>
      </c>
      <c r="C327" t="s">
        <v>1437</v>
      </c>
      <c r="D327" t="s">
        <v>1755</v>
      </c>
      <c r="E327" s="32">
        <v>76.155555555555551</v>
      </c>
      <c r="F327" s="32">
        <v>3.3678654800116723</v>
      </c>
      <c r="G327" s="32">
        <v>3.1630580682812961</v>
      </c>
      <c r="H327" s="32">
        <v>0.76539247154946022</v>
      </c>
      <c r="I327" s="32">
        <v>0.5605850598190838</v>
      </c>
      <c r="J327" s="32">
        <v>256.48166666666668</v>
      </c>
      <c r="K327" s="32">
        <v>240.88444444444445</v>
      </c>
      <c r="L327" s="32">
        <v>58.288888888888891</v>
      </c>
      <c r="M327" s="32">
        <v>42.69166666666667</v>
      </c>
      <c r="N327" s="32">
        <v>9.7027777777777775</v>
      </c>
      <c r="O327" s="32">
        <v>5.8944444444444448</v>
      </c>
      <c r="P327" s="32">
        <v>33.455555555555556</v>
      </c>
      <c r="Q327" s="32">
        <v>33.455555555555556</v>
      </c>
      <c r="R327" s="32">
        <v>0</v>
      </c>
      <c r="S327" s="32">
        <v>164.73722222222221</v>
      </c>
      <c r="T327" s="32">
        <v>163.00666666666666</v>
      </c>
      <c r="U327" s="32">
        <v>1.7305555555555556</v>
      </c>
      <c r="V327" s="32">
        <v>0</v>
      </c>
      <c r="W327" s="32">
        <v>71.517777777777781</v>
      </c>
      <c r="X327" s="32">
        <v>6.1555555555555559</v>
      </c>
      <c r="Y327" s="32">
        <v>0</v>
      </c>
      <c r="Z327" s="32">
        <v>0</v>
      </c>
      <c r="AA327" s="32">
        <v>0.27777777777777779</v>
      </c>
      <c r="AB327" s="32">
        <v>0</v>
      </c>
      <c r="AC327" s="32">
        <v>65.084444444444443</v>
      </c>
      <c r="AD327" s="32">
        <v>0</v>
      </c>
      <c r="AE327" s="32">
        <v>0</v>
      </c>
      <c r="AF327" t="s">
        <v>18</v>
      </c>
      <c r="AG327">
        <v>5</v>
      </c>
      <c r="AH327"/>
    </row>
    <row r="328" spans="1:34" x14ac:dyDescent="0.25">
      <c r="A328" t="s">
        <v>1812</v>
      </c>
      <c r="B328" t="s">
        <v>839</v>
      </c>
      <c r="C328" t="s">
        <v>1516</v>
      </c>
      <c r="D328" t="s">
        <v>1778</v>
      </c>
      <c r="E328" s="32">
        <v>67.277777777777771</v>
      </c>
      <c r="F328" s="32">
        <v>3.0891824938067711</v>
      </c>
      <c r="G328" s="32">
        <v>2.8720891824938066</v>
      </c>
      <c r="H328" s="32">
        <v>0.91246903385631717</v>
      </c>
      <c r="I328" s="32">
        <v>0.69537572254335267</v>
      </c>
      <c r="J328" s="32">
        <v>207.83333333333331</v>
      </c>
      <c r="K328" s="32">
        <v>193.22777777777776</v>
      </c>
      <c r="L328" s="32">
        <v>61.388888888888886</v>
      </c>
      <c r="M328" s="32">
        <v>46.783333333333331</v>
      </c>
      <c r="N328" s="32">
        <v>9.6</v>
      </c>
      <c r="O328" s="32">
        <v>5.0055555555555555</v>
      </c>
      <c r="P328" s="32">
        <v>18.027777777777779</v>
      </c>
      <c r="Q328" s="32">
        <v>18.027777777777779</v>
      </c>
      <c r="R328" s="32">
        <v>0</v>
      </c>
      <c r="S328" s="32">
        <v>128.41666666666666</v>
      </c>
      <c r="T328" s="32">
        <v>124.19722222222222</v>
      </c>
      <c r="U328" s="32">
        <v>4.2194444444444441</v>
      </c>
      <c r="V328" s="32">
        <v>0</v>
      </c>
      <c r="W328" s="32">
        <v>5.2249999999999996</v>
      </c>
      <c r="X328" s="32">
        <v>0</v>
      </c>
      <c r="Y328" s="32">
        <v>0</v>
      </c>
      <c r="Z328" s="32">
        <v>0</v>
      </c>
      <c r="AA328" s="32">
        <v>2.8888888888888888</v>
      </c>
      <c r="AB328" s="32">
        <v>0</v>
      </c>
      <c r="AC328" s="32">
        <v>2.3361111111111112</v>
      </c>
      <c r="AD328" s="32">
        <v>0</v>
      </c>
      <c r="AE328" s="32">
        <v>0</v>
      </c>
      <c r="AF328" t="s">
        <v>150</v>
      </c>
      <c r="AG328">
        <v>5</v>
      </c>
      <c r="AH328"/>
    </row>
    <row r="329" spans="1:34" x14ac:dyDescent="0.25">
      <c r="A329" t="s">
        <v>1812</v>
      </c>
      <c r="B329" t="s">
        <v>770</v>
      </c>
      <c r="C329" t="s">
        <v>1476</v>
      </c>
      <c r="D329" t="s">
        <v>1768</v>
      </c>
      <c r="E329" s="32">
        <v>56.9</v>
      </c>
      <c r="F329" s="32">
        <v>2.9354618238625267</v>
      </c>
      <c r="G329" s="32">
        <v>2.6784807654754932</v>
      </c>
      <c r="H329" s="32">
        <v>0.50234329232571762</v>
      </c>
      <c r="I329" s="32">
        <v>0.31673501269283344</v>
      </c>
      <c r="J329" s="32">
        <v>167.02777777777777</v>
      </c>
      <c r="K329" s="32">
        <v>152.40555555555557</v>
      </c>
      <c r="L329" s="32">
        <v>28.583333333333332</v>
      </c>
      <c r="M329" s="32">
        <v>18.022222222222222</v>
      </c>
      <c r="N329" s="32">
        <v>5.2277777777777779</v>
      </c>
      <c r="O329" s="32">
        <v>5.333333333333333</v>
      </c>
      <c r="P329" s="32">
        <v>22.4</v>
      </c>
      <c r="Q329" s="32">
        <v>18.338888888888889</v>
      </c>
      <c r="R329" s="32">
        <v>4.0611111111111109</v>
      </c>
      <c r="S329" s="32">
        <v>116.04444444444445</v>
      </c>
      <c r="T329" s="32">
        <v>111.71666666666667</v>
      </c>
      <c r="U329" s="32">
        <v>4.3277777777777775</v>
      </c>
      <c r="V329" s="32">
        <v>0</v>
      </c>
      <c r="W329" s="32">
        <v>45.394444444444446</v>
      </c>
      <c r="X329" s="32">
        <v>0.68611111111111112</v>
      </c>
      <c r="Y329" s="32">
        <v>0</v>
      </c>
      <c r="Z329" s="32">
        <v>0</v>
      </c>
      <c r="AA329" s="32">
        <v>3.8777777777777778</v>
      </c>
      <c r="AB329" s="32">
        <v>0</v>
      </c>
      <c r="AC329" s="32">
        <v>40.830555555555556</v>
      </c>
      <c r="AD329" s="32">
        <v>0</v>
      </c>
      <c r="AE329" s="32">
        <v>0</v>
      </c>
      <c r="AF329" t="s">
        <v>81</v>
      </c>
      <c r="AG329">
        <v>5</v>
      </c>
      <c r="AH329"/>
    </row>
    <row r="330" spans="1:34" x14ac:dyDescent="0.25">
      <c r="A330" t="s">
        <v>1812</v>
      </c>
      <c r="B330" t="s">
        <v>836</v>
      </c>
      <c r="C330" t="s">
        <v>1423</v>
      </c>
      <c r="D330" t="s">
        <v>1748</v>
      </c>
      <c r="E330" s="32">
        <v>59.344444444444441</v>
      </c>
      <c r="F330" s="32">
        <v>3.5016382699868944</v>
      </c>
      <c r="G330" s="32">
        <v>3.1293297135367912</v>
      </c>
      <c r="H330" s="32">
        <v>1.0355738625725521</v>
      </c>
      <c r="I330" s="32">
        <v>0.66326530612244905</v>
      </c>
      <c r="J330" s="32">
        <v>207.80277777777781</v>
      </c>
      <c r="K330" s="32">
        <v>185.70833333333334</v>
      </c>
      <c r="L330" s="32">
        <v>61.455555555555563</v>
      </c>
      <c r="M330" s="32">
        <v>39.361111111111114</v>
      </c>
      <c r="N330" s="32">
        <v>16.93888888888889</v>
      </c>
      <c r="O330" s="32">
        <v>5.1555555555555559</v>
      </c>
      <c r="P330" s="32">
        <v>17.355555555555554</v>
      </c>
      <c r="Q330" s="32">
        <v>17.355555555555554</v>
      </c>
      <c r="R330" s="32">
        <v>0</v>
      </c>
      <c r="S330" s="32">
        <v>128.99166666666667</v>
      </c>
      <c r="T330" s="32">
        <v>128.65555555555557</v>
      </c>
      <c r="U330" s="32">
        <v>0.33611111111111114</v>
      </c>
      <c r="V330" s="32">
        <v>0</v>
      </c>
      <c r="W330" s="32">
        <v>0</v>
      </c>
      <c r="X330" s="32">
        <v>0</v>
      </c>
      <c r="Y330" s="32">
        <v>0</v>
      </c>
      <c r="Z330" s="32">
        <v>0</v>
      </c>
      <c r="AA330" s="32">
        <v>0</v>
      </c>
      <c r="AB330" s="32">
        <v>0</v>
      </c>
      <c r="AC330" s="32">
        <v>0</v>
      </c>
      <c r="AD330" s="32">
        <v>0</v>
      </c>
      <c r="AE330" s="32">
        <v>0</v>
      </c>
      <c r="AF330" t="s">
        <v>147</v>
      </c>
      <c r="AG330">
        <v>5</v>
      </c>
      <c r="AH330"/>
    </row>
    <row r="331" spans="1:34" x14ac:dyDescent="0.25">
      <c r="A331" t="s">
        <v>1812</v>
      </c>
      <c r="B331" t="s">
        <v>1130</v>
      </c>
      <c r="C331" t="s">
        <v>1632</v>
      </c>
      <c r="D331" t="s">
        <v>1777</v>
      </c>
      <c r="E331" s="32">
        <v>53.18888888888889</v>
      </c>
      <c r="F331" s="32">
        <v>3.1861290996448717</v>
      </c>
      <c r="G331" s="32">
        <v>2.9410382285356169</v>
      </c>
      <c r="H331" s="32">
        <v>0.68001880091915601</v>
      </c>
      <c r="I331" s="32">
        <v>0.46694171715061628</v>
      </c>
      <c r="J331" s="32">
        <v>169.46666666666667</v>
      </c>
      <c r="K331" s="32">
        <v>156.43055555555554</v>
      </c>
      <c r="L331" s="32">
        <v>36.169444444444444</v>
      </c>
      <c r="M331" s="32">
        <v>24.836111111111112</v>
      </c>
      <c r="N331" s="32">
        <v>5.6444444444444448</v>
      </c>
      <c r="O331" s="32">
        <v>5.6888888888888891</v>
      </c>
      <c r="P331" s="32">
        <v>18.416666666666668</v>
      </c>
      <c r="Q331" s="32">
        <v>16.713888888888889</v>
      </c>
      <c r="R331" s="32">
        <v>1.7027777777777777</v>
      </c>
      <c r="S331" s="32">
        <v>114.88055555555556</v>
      </c>
      <c r="T331" s="32">
        <v>114.88055555555556</v>
      </c>
      <c r="U331" s="32">
        <v>0</v>
      </c>
      <c r="V331" s="32">
        <v>0</v>
      </c>
      <c r="W331" s="32">
        <v>43.255555555555553</v>
      </c>
      <c r="X331" s="32">
        <v>12.411111111111111</v>
      </c>
      <c r="Y331" s="32">
        <v>0</v>
      </c>
      <c r="Z331" s="32">
        <v>0</v>
      </c>
      <c r="AA331" s="32">
        <v>3.0333333333333332</v>
      </c>
      <c r="AB331" s="32">
        <v>0</v>
      </c>
      <c r="AC331" s="32">
        <v>27.81111111111111</v>
      </c>
      <c r="AD331" s="32">
        <v>0</v>
      </c>
      <c r="AE331" s="32">
        <v>0</v>
      </c>
      <c r="AF331" t="s">
        <v>441</v>
      </c>
      <c r="AG331">
        <v>5</v>
      </c>
      <c r="AH331"/>
    </row>
    <row r="332" spans="1:34" x14ac:dyDescent="0.25">
      <c r="A332" t="s">
        <v>1812</v>
      </c>
      <c r="B332" t="s">
        <v>788</v>
      </c>
      <c r="C332" t="s">
        <v>1486</v>
      </c>
      <c r="D332" t="s">
        <v>1767</v>
      </c>
      <c r="E332" s="32">
        <v>63.522222222222226</v>
      </c>
      <c r="F332" s="32">
        <v>2.9089557460206401</v>
      </c>
      <c r="G332" s="32">
        <v>2.7611072240685672</v>
      </c>
      <c r="H332" s="32">
        <v>0.54880181913591042</v>
      </c>
      <c r="I332" s="32">
        <v>0.40095329718383765</v>
      </c>
      <c r="J332" s="32">
        <v>184.78333333333333</v>
      </c>
      <c r="K332" s="32">
        <v>175.39166666666665</v>
      </c>
      <c r="L332" s="32">
        <v>34.861111111111114</v>
      </c>
      <c r="M332" s="32">
        <v>25.469444444444445</v>
      </c>
      <c r="N332" s="32">
        <v>5.8361111111111112</v>
      </c>
      <c r="O332" s="32">
        <v>3.5555555555555554</v>
      </c>
      <c r="P332" s="32">
        <v>43.547222222222224</v>
      </c>
      <c r="Q332" s="32">
        <v>43.547222222222224</v>
      </c>
      <c r="R332" s="32">
        <v>0</v>
      </c>
      <c r="S332" s="32">
        <v>106.375</v>
      </c>
      <c r="T332" s="32">
        <v>106.375</v>
      </c>
      <c r="U332" s="32">
        <v>0</v>
      </c>
      <c r="V332" s="32">
        <v>0</v>
      </c>
      <c r="W332" s="32">
        <v>0</v>
      </c>
      <c r="X332" s="32">
        <v>0</v>
      </c>
      <c r="Y332" s="32">
        <v>0</v>
      </c>
      <c r="Z332" s="32">
        <v>0</v>
      </c>
      <c r="AA332" s="32">
        <v>0</v>
      </c>
      <c r="AB332" s="32">
        <v>0</v>
      </c>
      <c r="AC332" s="32">
        <v>0</v>
      </c>
      <c r="AD332" s="32">
        <v>0</v>
      </c>
      <c r="AE332" s="32">
        <v>0</v>
      </c>
      <c r="AF332" t="s">
        <v>99</v>
      </c>
      <c r="AG332">
        <v>5</v>
      </c>
      <c r="AH332"/>
    </row>
    <row r="333" spans="1:34" x14ac:dyDescent="0.25">
      <c r="A333" t="s">
        <v>1812</v>
      </c>
      <c r="B333" t="s">
        <v>851</v>
      </c>
      <c r="C333" t="s">
        <v>1525</v>
      </c>
      <c r="D333" t="s">
        <v>1762</v>
      </c>
      <c r="E333" s="32">
        <v>59.8</v>
      </c>
      <c r="F333" s="32">
        <v>4.1774433296172431</v>
      </c>
      <c r="G333" s="32">
        <v>3.8239502043849867</v>
      </c>
      <c r="H333" s="32">
        <v>0.78683574879227058</v>
      </c>
      <c r="I333" s="32">
        <v>0.43334262356001485</v>
      </c>
      <c r="J333" s="32">
        <v>249.8111111111111</v>
      </c>
      <c r="K333" s="32">
        <v>228.67222222222219</v>
      </c>
      <c r="L333" s="32">
        <v>47.052777777777777</v>
      </c>
      <c r="M333" s="32">
        <v>25.913888888888888</v>
      </c>
      <c r="N333" s="32">
        <v>15.983333333333333</v>
      </c>
      <c r="O333" s="32">
        <v>5.1555555555555559</v>
      </c>
      <c r="P333" s="32">
        <v>39.608333333333334</v>
      </c>
      <c r="Q333" s="32">
        <v>39.608333333333334</v>
      </c>
      <c r="R333" s="32">
        <v>0</v>
      </c>
      <c r="S333" s="32">
        <v>163.14999999999998</v>
      </c>
      <c r="T333" s="32">
        <v>159.77222222222221</v>
      </c>
      <c r="U333" s="32">
        <v>3.3777777777777778</v>
      </c>
      <c r="V333" s="32">
        <v>0</v>
      </c>
      <c r="W333" s="32">
        <v>0</v>
      </c>
      <c r="X333" s="32">
        <v>0</v>
      </c>
      <c r="Y333" s="32">
        <v>0</v>
      </c>
      <c r="Z333" s="32">
        <v>0</v>
      </c>
      <c r="AA333" s="32">
        <v>0</v>
      </c>
      <c r="AB333" s="32">
        <v>0</v>
      </c>
      <c r="AC333" s="32">
        <v>0</v>
      </c>
      <c r="AD333" s="32">
        <v>0</v>
      </c>
      <c r="AE333" s="32">
        <v>0</v>
      </c>
      <c r="AF333" t="s">
        <v>162</v>
      </c>
      <c r="AG333">
        <v>5</v>
      </c>
      <c r="AH333"/>
    </row>
    <row r="334" spans="1:34" x14ac:dyDescent="0.25">
      <c r="A334" t="s">
        <v>1812</v>
      </c>
      <c r="B334" t="s">
        <v>1236</v>
      </c>
      <c r="C334" t="s">
        <v>1390</v>
      </c>
      <c r="D334" t="s">
        <v>1709</v>
      </c>
      <c r="E334" s="32">
        <v>107.97777777777777</v>
      </c>
      <c r="F334" s="32">
        <v>3.4658705494957815</v>
      </c>
      <c r="G334" s="32">
        <v>3.1534863140563907</v>
      </c>
      <c r="H334" s="32">
        <v>0.46825478493517186</v>
      </c>
      <c r="I334" s="32">
        <v>0.22363140563902037</v>
      </c>
      <c r="J334" s="32">
        <v>374.23700000000002</v>
      </c>
      <c r="K334" s="32">
        <v>340.50644444444447</v>
      </c>
      <c r="L334" s="32">
        <v>50.56111111111111</v>
      </c>
      <c r="M334" s="32">
        <v>24.147222222222222</v>
      </c>
      <c r="N334" s="32">
        <v>21.880555555555556</v>
      </c>
      <c r="O334" s="32">
        <v>4.5333333333333332</v>
      </c>
      <c r="P334" s="32">
        <v>108.03088888888887</v>
      </c>
      <c r="Q334" s="32">
        <v>100.7142222222222</v>
      </c>
      <c r="R334" s="32">
        <v>7.3166666666666664</v>
      </c>
      <c r="S334" s="32">
        <v>215.64500000000001</v>
      </c>
      <c r="T334" s="32">
        <v>213.20888888888891</v>
      </c>
      <c r="U334" s="32">
        <v>2.4361111111111109</v>
      </c>
      <c r="V334" s="32">
        <v>0</v>
      </c>
      <c r="W334" s="32">
        <v>30.781444444444446</v>
      </c>
      <c r="X334" s="32">
        <v>0</v>
      </c>
      <c r="Y334" s="32">
        <v>0</v>
      </c>
      <c r="Z334" s="32">
        <v>0</v>
      </c>
      <c r="AA334" s="32">
        <v>7.5919999999999996</v>
      </c>
      <c r="AB334" s="32">
        <v>0</v>
      </c>
      <c r="AC334" s="32">
        <v>23.189444444444447</v>
      </c>
      <c r="AD334" s="32">
        <v>0</v>
      </c>
      <c r="AE334" s="32">
        <v>0</v>
      </c>
      <c r="AF334" t="s">
        <v>548</v>
      </c>
      <c r="AG334">
        <v>5</v>
      </c>
      <c r="AH334"/>
    </row>
    <row r="335" spans="1:34" x14ac:dyDescent="0.25">
      <c r="A335" t="s">
        <v>1812</v>
      </c>
      <c r="B335" t="s">
        <v>754</v>
      </c>
      <c r="C335" t="s">
        <v>1469</v>
      </c>
      <c r="D335" t="s">
        <v>1707</v>
      </c>
      <c r="E335" s="32">
        <v>43.111111111111114</v>
      </c>
      <c r="F335" s="32">
        <v>4.1024484536082468</v>
      </c>
      <c r="G335" s="32">
        <v>3.8106958762886602</v>
      </c>
      <c r="H335" s="32">
        <v>0.49188144329896905</v>
      </c>
      <c r="I335" s="32">
        <v>0.3985824742268041</v>
      </c>
      <c r="J335" s="32">
        <v>176.86111111111111</v>
      </c>
      <c r="K335" s="32">
        <v>164.28333333333336</v>
      </c>
      <c r="L335" s="32">
        <v>21.205555555555556</v>
      </c>
      <c r="M335" s="32">
        <v>17.183333333333334</v>
      </c>
      <c r="N335" s="32">
        <v>8.8888888888888892E-2</v>
      </c>
      <c r="O335" s="32">
        <v>3.9333333333333331</v>
      </c>
      <c r="P335" s="32">
        <v>41.202777777777783</v>
      </c>
      <c r="Q335" s="32">
        <v>32.647222222222226</v>
      </c>
      <c r="R335" s="32">
        <v>8.5555555555555554</v>
      </c>
      <c r="S335" s="32">
        <v>114.45277777777778</v>
      </c>
      <c r="T335" s="32">
        <v>114.45277777777778</v>
      </c>
      <c r="U335" s="32">
        <v>0</v>
      </c>
      <c r="V335" s="32">
        <v>0</v>
      </c>
      <c r="W335" s="32">
        <v>8.3222222222222229</v>
      </c>
      <c r="X335" s="32">
        <v>3.1111111111111112</v>
      </c>
      <c r="Y335" s="32">
        <v>0</v>
      </c>
      <c r="Z335" s="32">
        <v>0</v>
      </c>
      <c r="AA335" s="32">
        <v>1.3888888888888888</v>
      </c>
      <c r="AB335" s="32">
        <v>0</v>
      </c>
      <c r="AC335" s="32">
        <v>3.8222222222222224</v>
      </c>
      <c r="AD335" s="32">
        <v>0</v>
      </c>
      <c r="AE335" s="32">
        <v>0</v>
      </c>
      <c r="AF335" t="s">
        <v>65</v>
      </c>
      <c r="AG335">
        <v>5</v>
      </c>
      <c r="AH335"/>
    </row>
    <row r="336" spans="1:34" x14ac:dyDescent="0.25">
      <c r="A336" t="s">
        <v>1812</v>
      </c>
      <c r="B336" t="s">
        <v>719</v>
      </c>
      <c r="C336" t="s">
        <v>1447</v>
      </c>
      <c r="D336" t="s">
        <v>1757</v>
      </c>
      <c r="E336" s="32">
        <v>61.466666666666669</v>
      </c>
      <c r="F336" s="32">
        <v>4.0019432393347794</v>
      </c>
      <c r="G336" s="32">
        <v>3.73147143890094</v>
      </c>
      <c r="H336" s="32">
        <v>0.97044468546637741</v>
      </c>
      <c r="I336" s="32">
        <v>0.69997288503253796</v>
      </c>
      <c r="J336" s="32">
        <v>245.98611111111111</v>
      </c>
      <c r="K336" s="32">
        <v>229.36111111111111</v>
      </c>
      <c r="L336" s="32">
        <v>59.65</v>
      </c>
      <c r="M336" s="32">
        <v>43.024999999999999</v>
      </c>
      <c r="N336" s="32">
        <v>10.936111111111112</v>
      </c>
      <c r="O336" s="32">
        <v>5.6888888888888891</v>
      </c>
      <c r="P336" s="32">
        <v>24.883333333333333</v>
      </c>
      <c r="Q336" s="32">
        <v>24.883333333333333</v>
      </c>
      <c r="R336" s="32">
        <v>0</v>
      </c>
      <c r="S336" s="32">
        <v>161.45277777777778</v>
      </c>
      <c r="T336" s="32">
        <v>161.45277777777778</v>
      </c>
      <c r="U336" s="32">
        <v>0</v>
      </c>
      <c r="V336" s="32">
        <v>0</v>
      </c>
      <c r="W336" s="32">
        <v>5.4666666666666668</v>
      </c>
      <c r="X336" s="32">
        <v>5.4666666666666668</v>
      </c>
      <c r="Y336" s="32">
        <v>0</v>
      </c>
      <c r="Z336" s="32">
        <v>0</v>
      </c>
      <c r="AA336" s="32">
        <v>0</v>
      </c>
      <c r="AB336" s="32">
        <v>0</v>
      </c>
      <c r="AC336" s="32">
        <v>0</v>
      </c>
      <c r="AD336" s="32">
        <v>0</v>
      </c>
      <c r="AE336" s="32">
        <v>0</v>
      </c>
      <c r="AF336" t="s">
        <v>30</v>
      </c>
      <c r="AG336">
        <v>5</v>
      </c>
      <c r="AH336"/>
    </row>
    <row r="337" spans="1:34" x14ac:dyDescent="0.25">
      <c r="A337" t="s">
        <v>1812</v>
      </c>
      <c r="B337" t="s">
        <v>1016</v>
      </c>
      <c r="C337" t="s">
        <v>1595</v>
      </c>
      <c r="D337" t="s">
        <v>1768</v>
      </c>
      <c r="E337" s="32">
        <v>21.855555555555554</v>
      </c>
      <c r="F337" s="32">
        <v>4.7915607524148456</v>
      </c>
      <c r="G337" s="32">
        <v>4.3965429588205387</v>
      </c>
      <c r="H337" s="32">
        <v>0.90874428063040169</v>
      </c>
      <c r="I337" s="32">
        <v>0.51372648703609558</v>
      </c>
      <c r="J337" s="32">
        <v>104.72222222222223</v>
      </c>
      <c r="K337" s="32">
        <v>96.088888888888889</v>
      </c>
      <c r="L337" s="32">
        <v>19.861111111111111</v>
      </c>
      <c r="M337" s="32">
        <v>11.227777777777778</v>
      </c>
      <c r="N337" s="32">
        <v>4.0972222222222223</v>
      </c>
      <c r="O337" s="32">
        <v>4.5361111111111114</v>
      </c>
      <c r="P337" s="32">
        <v>16.319444444444443</v>
      </c>
      <c r="Q337" s="32">
        <v>16.319444444444443</v>
      </c>
      <c r="R337" s="32">
        <v>0</v>
      </c>
      <c r="S337" s="32">
        <v>68.541666666666671</v>
      </c>
      <c r="T337" s="32">
        <v>68.541666666666671</v>
      </c>
      <c r="U337" s="32">
        <v>0</v>
      </c>
      <c r="V337" s="32">
        <v>0</v>
      </c>
      <c r="W337" s="32">
        <v>16.197222222222223</v>
      </c>
      <c r="X337" s="32">
        <v>0.53611111111111109</v>
      </c>
      <c r="Y337" s="32">
        <v>0</v>
      </c>
      <c r="Z337" s="32">
        <v>0</v>
      </c>
      <c r="AA337" s="32">
        <v>0</v>
      </c>
      <c r="AB337" s="32">
        <v>0</v>
      </c>
      <c r="AC337" s="32">
        <v>15.661111111111111</v>
      </c>
      <c r="AD337" s="32">
        <v>0</v>
      </c>
      <c r="AE337" s="32">
        <v>0</v>
      </c>
      <c r="AF337" t="s">
        <v>327</v>
      </c>
      <c r="AG337">
        <v>5</v>
      </c>
      <c r="AH337"/>
    </row>
    <row r="338" spans="1:34" x14ac:dyDescent="0.25">
      <c r="A338" t="s">
        <v>1812</v>
      </c>
      <c r="B338" t="s">
        <v>1065</v>
      </c>
      <c r="C338" t="s">
        <v>1611</v>
      </c>
      <c r="D338" t="s">
        <v>1787</v>
      </c>
      <c r="E338" s="32">
        <v>41.955555555555556</v>
      </c>
      <c r="F338" s="32">
        <v>3.1999470338983054</v>
      </c>
      <c r="G338" s="32">
        <v>2.9710010593220337</v>
      </c>
      <c r="H338" s="32">
        <v>0.6193061440677966</v>
      </c>
      <c r="I338" s="32">
        <v>0.50066207627118642</v>
      </c>
      <c r="J338" s="32">
        <v>134.25555555555556</v>
      </c>
      <c r="K338" s="32">
        <v>124.64999999999999</v>
      </c>
      <c r="L338" s="32">
        <v>25.983333333333334</v>
      </c>
      <c r="M338" s="32">
        <v>21.005555555555556</v>
      </c>
      <c r="N338" s="32">
        <v>0</v>
      </c>
      <c r="O338" s="32">
        <v>4.9777777777777779</v>
      </c>
      <c r="P338" s="32">
        <v>34.31388888888889</v>
      </c>
      <c r="Q338" s="32">
        <v>29.68611111111111</v>
      </c>
      <c r="R338" s="32">
        <v>4.6277777777777782</v>
      </c>
      <c r="S338" s="32">
        <v>73.958333333333329</v>
      </c>
      <c r="T338" s="32">
        <v>73.958333333333329</v>
      </c>
      <c r="U338" s="32">
        <v>0</v>
      </c>
      <c r="V338" s="32">
        <v>0</v>
      </c>
      <c r="W338" s="32">
        <v>23.377777777777776</v>
      </c>
      <c r="X338" s="32">
        <v>0</v>
      </c>
      <c r="Y338" s="32">
        <v>0</v>
      </c>
      <c r="Z338" s="32">
        <v>0</v>
      </c>
      <c r="AA338" s="32">
        <v>7.0305555555555559</v>
      </c>
      <c r="AB338" s="32">
        <v>0</v>
      </c>
      <c r="AC338" s="32">
        <v>16.347222222222221</v>
      </c>
      <c r="AD338" s="32">
        <v>0</v>
      </c>
      <c r="AE338" s="32">
        <v>0</v>
      </c>
      <c r="AF338" t="s">
        <v>376</v>
      </c>
      <c r="AG338">
        <v>5</v>
      </c>
      <c r="AH338"/>
    </row>
    <row r="339" spans="1:34" x14ac:dyDescent="0.25">
      <c r="A339" t="s">
        <v>1812</v>
      </c>
      <c r="B339" t="s">
        <v>885</v>
      </c>
      <c r="C339" t="s">
        <v>1542</v>
      </c>
      <c r="D339" t="s">
        <v>1712</v>
      </c>
      <c r="E339" s="32">
        <v>58.06666666666667</v>
      </c>
      <c r="F339" s="32">
        <v>4.1138251052430146</v>
      </c>
      <c r="G339" s="32">
        <v>3.7626482969766544</v>
      </c>
      <c r="H339" s="32">
        <v>0.57166092613853803</v>
      </c>
      <c r="I339" s="32">
        <v>0.30994068120933793</v>
      </c>
      <c r="J339" s="32">
        <v>238.87611111111107</v>
      </c>
      <c r="K339" s="32">
        <v>218.48444444444442</v>
      </c>
      <c r="L339" s="32">
        <v>33.194444444444443</v>
      </c>
      <c r="M339" s="32">
        <v>17.997222222222224</v>
      </c>
      <c r="N339" s="32">
        <v>9.5083333333333329</v>
      </c>
      <c r="O339" s="32">
        <v>5.6888888888888891</v>
      </c>
      <c r="P339" s="32">
        <v>60.770555555555546</v>
      </c>
      <c r="Q339" s="32">
        <v>55.576111111111103</v>
      </c>
      <c r="R339" s="32">
        <v>5.1944444444444446</v>
      </c>
      <c r="S339" s="32">
        <v>144.9111111111111</v>
      </c>
      <c r="T339" s="32">
        <v>144.9111111111111</v>
      </c>
      <c r="U339" s="32">
        <v>0</v>
      </c>
      <c r="V339" s="32">
        <v>0</v>
      </c>
      <c r="W339" s="32">
        <v>79.676111111111112</v>
      </c>
      <c r="X339" s="32">
        <v>3.9305555555555554</v>
      </c>
      <c r="Y339" s="32">
        <v>0</v>
      </c>
      <c r="Z339" s="32">
        <v>0</v>
      </c>
      <c r="AA339" s="32">
        <v>38.142777777777773</v>
      </c>
      <c r="AB339" s="32">
        <v>0</v>
      </c>
      <c r="AC339" s="32">
        <v>37.602777777777774</v>
      </c>
      <c r="AD339" s="32">
        <v>0</v>
      </c>
      <c r="AE339" s="32">
        <v>0</v>
      </c>
      <c r="AF339" t="s">
        <v>196</v>
      </c>
      <c r="AG339">
        <v>5</v>
      </c>
      <c r="AH339"/>
    </row>
    <row r="340" spans="1:34" x14ac:dyDescent="0.25">
      <c r="A340" t="s">
        <v>1812</v>
      </c>
      <c r="B340" t="s">
        <v>1006</v>
      </c>
      <c r="C340" t="s">
        <v>1432</v>
      </c>
      <c r="D340" t="s">
        <v>1750</v>
      </c>
      <c r="E340" s="32">
        <v>102.38888888888889</v>
      </c>
      <c r="F340" s="32">
        <v>3.5293543136190997</v>
      </c>
      <c r="G340" s="32">
        <v>3.2977753662506784</v>
      </c>
      <c r="H340" s="32">
        <v>0.58779164405860007</v>
      </c>
      <c r="I340" s="32">
        <v>0.39536082474226802</v>
      </c>
      <c r="J340" s="32">
        <v>361.36666666666667</v>
      </c>
      <c r="K340" s="32">
        <v>337.65555555555557</v>
      </c>
      <c r="L340" s="32">
        <v>60.18333333333333</v>
      </c>
      <c r="M340" s="32">
        <v>40.480555555555554</v>
      </c>
      <c r="N340" s="32">
        <v>15.080555555555556</v>
      </c>
      <c r="O340" s="32">
        <v>4.6222222222222218</v>
      </c>
      <c r="P340" s="32">
        <v>101.33333333333334</v>
      </c>
      <c r="Q340" s="32">
        <v>97.325000000000003</v>
      </c>
      <c r="R340" s="32">
        <v>4.0083333333333337</v>
      </c>
      <c r="S340" s="32">
        <v>199.85</v>
      </c>
      <c r="T340" s="32">
        <v>194.91944444444445</v>
      </c>
      <c r="U340" s="32">
        <v>4.9305555555555554</v>
      </c>
      <c r="V340" s="32">
        <v>0</v>
      </c>
      <c r="W340" s="32">
        <v>52.900000000000006</v>
      </c>
      <c r="X340" s="32">
        <v>4.3250000000000002</v>
      </c>
      <c r="Y340" s="32">
        <v>0</v>
      </c>
      <c r="Z340" s="32">
        <v>0</v>
      </c>
      <c r="AA340" s="32">
        <v>9.6527777777777786</v>
      </c>
      <c r="AB340" s="32">
        <v>0</v>
      </c>
      <c r="AC340" s="32">
        <v>38.922222222222224</v>
      </c>
      <c r="AD340" s="32">
        <v>0</v>
      </c>
      <c r="AE340" s="32">
        <v>0</v>
      </c>
      <c r="AF340" t="s">
        <v>317</v>
      </c>
      <c r="AG340">
        <v>5</v>
      </c>
      <c r="AH340"/>
    </row>
    <row r="341" spans="1:34" x14ac:dyDescent="0.25">
      <c r="A341" t="s">
        <v>1812</v>
      </c>
      <c r="B341" t="s">
        <v>751</v>
      </c>
      <c r="C341" t="s">
        <v>1466</v>
      </c>
      <c r="D341" t="s">
        <v>1765</v>
      </c>
      <c r="E341" s="32">
        <v>75.055555555555557</v>
      </c>
      <c r="F341" s="32">
        <v>3.6778312361213912</v>
      </c>
      <c r="G341" s="32">
        <v>3.3249814951887489</v>
      </c>
      <c r="H341" s="32">
        <v>0.52594374537379718</v>
      </c>
      <c r="I341" s="32">
        <v>0.25003700962250186</v>
      </c>
      <c r="J341" s="32">
        <v>276.04166666666663</v>
      </c>
      <c r="K341" s="32">
        <v>249.55833333333334</v>
      </c>
      <c r="L341" s="32">
        <v>39.475000000000001</v>
      </c>
      <c r="M341" s="32">
        <v>18.766666666666666</v>
      </c>
      <c r="N341" s="32">
        <v>15.330555555555556</v>
      </c>
      <c r="O341" s="32">
        <v>5.3777777777777782</v>
      </c>
      <c r="P341" s="32">
        <v>74.375</v>
      </c>
      <c r="Q341" s="32">
        <v>68.599999999999994</v>
      </c>
      <c r="R341" s="32">
        <v>5.7750000000000004</v>
      </c>
      <c r="S341" s="32">
        <v>162.19166666666666</v>
      </c>
      <c r="T341" s="32">
        <v>162.19166666666666</v>
      </c>
      <c r="U341" s="32">
        <v>0</v>
      </c>
      <c r="V341" s="32">
        <v>0</v>
      </c>
      <c r="W341" s="32">
        <v>13.516666666666666</v>
      </c>
      <c r="X341" s="32">
        <v>0</v>
      </c>
      <c r="Y341" s="32">
        <v>0</v>
      </c>
      <c r="Z341" s="32">
        <v>0</v>
      </c>
      <c r="AA341" s="32">
        <v>0.38333333333333336</v>
      </c>
      <c r="AB341" s="32">
        <v>0</v>
      </c>
      <c r="AC341" s="32">
        <v>13.133333333333333</v>
      </c>
      <c r="AD341" s="32">
        <v>0</v>
      </c>
      <c r="AE341" s="32">
        <v>0</v>
      </c>
      <c r="AF341" t="s">
        <v>62</v>
      </c>
      <c r="AG341">
        <v>5</v>
      </c>
      <c r="AH341"/>
    </row>
    <row r="342" spans="1:34" x14ac:dyDescent="0.25">
      <c r="A342" t="s">
        <v>1812</v>
      </c>
      <c r="B342" t="s">
        <v>704</v>
      </c>
      <c r="C342" t="s">
        <v>1434</v>
      </c>
      <c r="D342" t="s">
        <v>1757</v>
      </c>
      <c r="E342" s="32">
        <v>69.533333333333331</v>
      </c>
      <c r="F342" s="32">
        <v>3.8807206775327581</v>
      </c>
      <c r="G342" s="32">
        <v>3.5573745605624802</v>
      </c>
      <c r="H342" s="32">
        <v>0.68744007670182161</v>
      </c>
      <c r="I342" s="32">
        <v>0.45385906040268459</v>
      </c>
      <c r="J342" s="32">
        <v>269.83944444444444</v>
      </c>
      <c r="K342" s="32">
        <v>247.35611111111112</v>
      </c>
      <c r="L342" s="32">
        <v>47.8</v>
      </c>
      <c r="M342" s="32">
        <v>31.558333333333334</v>
      </c>
      <c r="N342" s="32">
        <v>11.441666666666666</v>
      </c>
      <c r="O342" s="32">
        <v>4.8</v>
      </c>
      <c r="P342" s="32">
        <v>70.136111111111106</v>
      </c>
      <c r="Q342" s="32">
        <v>63.894444444444446</v>
      </c>
      <c r="R342" s="32">
        <v>6.2416666666666663</v>
      </c>
      <c r="S342" s="32">
        <v>151.90333333333334</v>
      </c>
      <c r="T342" s="32">
        <v>151.90333333333334</v>
      </c>
      <c r="U342" s="32">
        <v>0</v>
      </c>
      <c r="V342" s="32">
        <v>0</v>
      </c>
      <c r="W342" s="32">
        <v>0.94777777777777772</v>
      </c>
      <c r="X342" s="32">
        <v>0</v>
      </c>
      <c r="Y342" s="32">
        <v>0</v>
      </c>
      <c r="Z342" s="32">
        <v>0</v>
      </c>
      <c r="AA342" s="32">
        <v>0</v>
      </c>
      <c r="AB342" s="32">
        <v>0</v>
      </c>
      <c r="AC342" s="32">
        <v>0.94777777777777772</v>
      </c>
      <c r="AD342" s="32">
        <v>0</v>
      </c>
      <c r="AE342" s="32">
        <v>0</v>
      </c>
      <c r="AF342" t="s">
        <v>15</v>
      </c>
      <c r="AG342">
        <v>5</v>
      </c>
      <c r="AH342"/>
    </row>
    <row r="343" spans="1:34" x14ac:dyDescent="0.25">
      <c r="A343" t="s">
        <v>1812</v>
      </c>
      <c r="B343" t="s">
        <v>759</v>
      </c>
      <c r="C343" t="s">
        <v>1471</v>
      </c>
      <c r="D343" t="s">
        <v>1767</v>
      </c>
      <c r="E343" s="32">
        <v>39.211111111111109</v>
      </c>
      <c r="F343" s="32">
        <v>2.7214508359308587</v>
      </c>
      <c r="G343" s="32">
        <v>2.5246528761688865</v>
      </c>
      <c r="H343" s="32">
        <v>0.47017568716350239</v>
      </c>
      <c r="I343" s="32">
        <v>0.27337772740153021</v>
      </c>
      <c r="J343" s="32">
        <v>106.71111111111111</v>
      </c>
      <c r="K343" s="32">
        <v>98.99444444444444</v>
      </c>
      <c r="L343" s="32">
        <v>18.43611111111111</v>
      </c>
      <c r="M343" s="32">
        <v>10.719444444444445</v>
      </c>
      <c r="N343" s="32">
        <v>3.0388888888888888</v>
      </c>
      <c r="O343" s="32">
        <v>4.677777777777778</v>
      </c>
      <c r="P343" s="32">
        <v>20.452777777777779</v>
      </c>
      <c r="Q343" s="32">
        <v>20.452777777777779</v>
      </c>
      <c r="R343" s="32">
        <v>0</v>
      </c>
      <c r="S343" s="32">
        <v>67.822222222222223</v>
      </c>
      <c r="T343" s="32">
        <v>67.822222222222223</v>
      </c>
      <c r="U343" s="32">
        <v>0</v>
      </c>
      <c r="V343" s="32">
        <v>0</v>
      </c>
      <c r="W343" s="32">
        <v>0</v>
      </c>
      <c r="X343" s="32">
        <v>0</v>
      </c>
      <c r="Y343" s="32">
        <v>0</v>
      </c>
      <c r="Z343" s="32">
        <v>0</v>
      </c>
      <c r="AA343" s="32">
        <v>0</v>
      </c>
      <c r="AB343" s="32">
        <v>0</v>
      </c>
      <c r="AC343" s="32">
        <v>0</v>
      </c>
      <c r="AD343" s="32">
        <v>0</v>
      </c>
      <c r="AE343" s="32">
        <v>0</v>
      </c>
      <c r="AF343" t="s">
        <v>70</v>
      </c>
      <c r="AG343">
        <v>5</v>
      </c>
      <c r="AH343"/>
    </row>
    <row r="344" spans="1:34" x14ac:dyDescent="0.25">
      <c r="A344" t="s">
        <v>1812</v>
      </c>
      <c r="B344" t="s">
        <v>708</v>
      </c>
      <c r="C344" t="s">
        <v>1438</v>
      </c>
      <c r="D344" t="s">
        <v>1757</v>
      </c>
      <c r="E344" s="32">
        <v>57.266666666666666</v>
      </c>
      <c r="F344" s="32">
        <v>4.2308886301901438</v>
      </c>
      <c r="G344" s="32">
        <v>4.0211486224291813</v>
      </c>
      <c r="H344" s="32">
        <v>1.1480888630190142</v>
      </c>
      <c r="I344" s="32">
        <v>1.0088766006984866</v>
      </c>
      <c r="J344" s="32">
        <v>242.28888888888889</v>
      </c>
      <c r="K344" s="32">
        <v>230.27777777777777</v>
      </c>
      <c r="L344" s="32">
        <v>65.74722222222222</v>
      </c>
      <c r="M344" s="32">
        <v>57.774999999999999</v>
      </c>
      <c r="N344" s="32">
        <v>3.35</v>
      </c>
      <c r="O344" s="32">
        <v>4.6222222222222218</v>
      </c>
      <c r="P344" s="32">
        <v>44.227777777777781</v>
      </c>
      <c r="Q344" s="32">
        <v>40.18888888888889</v>
      </c>
      <c r="R344" s="32">
        <v>4.0388888888888888</v>
      </c>
      <c r="S344" s="32">
        <v>132.3138888888889</v>
      </c>
      <c r="T344" s="32">
        <v>132.3138888888889</v>
      </c>
      <c r="U344" s="32">
        <v>0</v>
      </c>
      <c r="V344" s="32">
        <v>0</v>
      </c>
      <c r="W344" s="32">
        <v>0.35833333333333334</v>
      </c>
      <c r="X344" s="32">
        <v>0.35833333333333334</v>
      </c>
      <c r="Y344" s="32">
        <v>0</v>
      </c>
      <c r="Z344" s="32">
        <v>0</v>
      </c>
      <c r="AA344" s="32">
        <v>0</v>
      </c>
      <c r="AB344" s="32">
        <v>0</v>
      </c>
      <c r="AC344" s="32">
        <v>0</v>
      </c>
      <c r="AD344" s="32">
        <v>0</v>
      </c>
      <c r="AE344" s="32">
        <v>0</v>
      </c>
      <c r="AF344" t="s">
        <v>19</v>
      </c>
      <c r="AG344">
        <v>5</v>
      </c>
      <c r="AH344"/>
    </row>
    <row r="345" spans="1:34" x14ac:dyDescent="0.25">
      <c r="A345" t="s">
        <v>1812</v>
      </c>
      <c r="B345" t="s">
        <v>1239</v>
      </c>
      <c r="C345" t="s">
        <v>1669</v>
      </c>
      <c r="D345" t="s">
        <v>1775</v>
      </c>
      <c r="E345" s="32">
        <v>41.222222222222221</v>
      </c>
      <c r="F345" s="32">
        <v>3.1843530997304583</v>
      </c>
      <c r="G345" s="32">
        <v>2.9828706199460919</v>
      </c>
      <c r="H345" s="32">
        <v>0.63328840970350397</v>
      </c>
      <c r="I345" s="32">
        <v>0.43180592991913747</v>
      </c>
      <c r="J345" s="32">
        <v>131.26611111111112</v>
      </c>
      <c r="K345" s="32">
        <v>122.96055555555556</v>
      </c>
      <c r="L345" s="32">
        <v>26.105555555555554</v>
      </c>
      <c r="M345" s="32">
        <v>17.8</v>
      </c>
      <c r="N345" s="32">
        <v>3.15</v>
      </c>
      <c r="O345" s="32">
        <v>5.1555555555555559</v>
      </c>
      <c r="P345" s="32">
        <v>21.252777777777776</v>
      </c>
      <c r="Q345" s="32">
        <v>21.252777777777776</v>
      </c>
      <c r="R345" s="32">
        <v>0</v>
      </c>
      <c r="S345" s="32">
        <v>83.907777777777781</v>
      </c>
      <c r="T345" s="32">
        <v>83.657777777777781</v>
      </c>
      <c r="U345" s="32">
        <v>0.25</v>
      </c>
      <c r="V345" s="32">
        <v>0</v>
      </c>
      <c r="W345" s="32">
        <v>6.8966666666666674</v>
      </c>
      <c r="X345" s="32">
        <v>0</v>
      </c>
      <c r="Y345" s="32">
        <v>0</v>
      </c>
      <c r="Z345" s="32">
        <v>0</v>
      </c>
      <c r="AA345" s="32">
        <v>0</v>
      </c>
      <c r="AB345" s="32">
        <v>0</v>
      </c>
      <c r="AC345" s="32">
        <v>6.8966666666666674</v>
      </c>
      <c r="AD345" s="32">
        <v>0</v>
      </c>
      <c r="AE345" s="32">
        <v>0</v>
      </c>
      <c r="AF345" t="s">
        <v>551</v>
      </c>
      <c r="AG345">
        <v>5</v>
      </c>
      <c r="AH345"/>
    </row>
    <row r="346" spans="1:34" x14ac:dyDescent="0.25">
      <c r="A346" t="s">
        <v>1812</v>
      </c>
      <c r="B346" t="s">
        <v>1352</v>
      </c>
      <c r="C346" t="s">
        <v>1630</v>
      </c>
      <c r="D346" t="s">
        <v>1722</v>
      </c>
      <c r="E346" s="32">
        <v>15.888888888888889</v>
      </c>
      <c r="F346" s="32">
        <v>5.9041958041958038</v>
      </c>
      <c r="G346" s="32">
        <v>5.0961538461538467</v>
      </c>
      <c r="H346" s="32">
        <v>1.3589160839160839</v>
      </c>
      <c r="I346" s="32">
        <v>0.99807692307692297</v>
      </c>
      <c r="J346" s="32">
        <v>93.811111111111103</v>
      </c>
      <c r="K346" s="32">
        <v>80.972222222222229</v>
      </c>
      <c r="L346" s="32">
        <v>21.591666666666665</v>
      </c>
      <c r="M346" s="32">
        <v>15.858333333333333</v>
      </c>
      <c r="N346" s="32">
        <v>4.4444444444444446E-2</v>
      </c>
      <c r="O346" s="32">
        <v>5.6888888888888891</v>
      </c>
      <c r="P346" s="32">
        <v>17.852777777777778</v>
      </c>
      <c r="Q346" s="32">
        <v>10.747222222222222</v>
      </c>
      <c r="R346" s="32">
        <v>7.1055555555555552</v>
      </c>
      <c r="S346" s="32">
        <v>54.366666666666667</v>
      </c>
      <c r="T346" s="32">
        <v>54.366666666666667</v>
      </c>
      <c r="U346" s="32">
        <v>0</v>
      </c>
      <c r="V346" s="32">
        <v>0</v>
      </c>
      <c r="W346" s="32">
        <v>4.4444444444444446E-2</v>
      </c>
      <c r="X346" s="32">
        <v>0</v>
      </c>
      <c r="Y346" s="32">
        <v>4.4444444444444446E-2</v>
      </c>
      <c r="Z346" s="32">
        <v>0</v>
      </c>
      <c r="AA346" s="32">
        <v>0</v>
      </c>
      <c r="AB346" s="32">
        <v>0</v>
      </c>
      <c r="AC346" s="32">
        <v>0</v>
      </c>
      <c r="AD346" s="32">
        <v>0</v>
      </c>
      <c r="AE346" s="32">
        <v>0</v>
      </c>
      <c r="AF346" t="s">
        <v>666</v>
      </c>
      <c r="AG346">
        <v>5</v>
      </c>
      <c r="AH346"/>
    </row>
    <row r="347" spans="1:34" x14ac:dyDescent="0.25">
      <c r="A347" t="s">
        <v>1812</v>
      </c>
      <c r="B347" t="s">
        <v>1096</v>
      </c>
      <c r="C347" t="s">
        <v>1620</v>
      </c>
      <c r="D347" t="s">
        <v>1745</v>
      </c>
      <c r="E347" s="32">
        <v>61.022222222222226</v>
      </c>
      <c r="F347" s="32">
        <v>1.9563911143481425</v>
      </c>
      <c r="G347" s="32">
        <v>1.8609796067006554</v>
      </c>
      <c r="H347" s="32">
        <v>0.27116715222141291</v>
      </c>
      <c r="I347" s="32">
        <v>0.1757556445739257</v>
      </c>
      <c r="J347" s="32">
        <v>119.38333333333333</v>
      </c>
      <c r="K347" s="32">
        <v>113.56111111111112</v>
      </c>
      <c r="L347" s="32">
        <v>16.547222222222221</v>
      </c>
      <c r="M347" s="32">
        <v>10.725</v>
      </c>
      <c r="N347" s="32">
        <v>0</v>
      </c>
      <c r="O347" s="32">
        <v>5.822222222222222</v>
      </c>
      <c r="P347" s="32">
        <v>39.325000000000003</v>
      </c>
      <c r="Q347" s="32">
        <v>39.325000000000003</v>
      </c>
      <c r="R347" s="32">
        <v>0</v>
      </c>
      <c r="S347" s="32">
        <v>63.511111111111113</v>
      </c>
      <c r="T347" s="32">
        <v>63.511111111111113</v>
      </c>
      <c r="U347" s="32">
        <v>0</v>
      </c>
      <c r="V347" s="32">
        <v>0</v>
      </c>
      <c r="W347" s="32">
        <v>0</v>
      </c>
      <c r="X347" s="32">
        <v>0</v>
      </c>
      <c r="Y347" s="32">
        <v>0</v>
      </c>
      <c r="Z347" s="32">
        <v>0</v>
      </c>
      <c r="AA347" s="32">
        <v>0</v>
      </c>
      <c r="AB347" s="32">
        <v>0</v>
      </c>
      <c r="AC347" s="32">
        <v>0</v>
      </c>
      <c r="AD347" s="32">
        <v>0</v>
      </c>
      <c r="AE347" s="32">
        <v>0</v>
      </c>
      <c r="AF347" t="s">
        <v>407</v>
      </c>
      <c r="AG347">
        <v>5</v>
      </c>
      <c r="AH347"/>
    </row>
    <row r="348" spans="1:34" x14ac:dyDescent="0.25">
      <c r="A348" t="s">
        <v>1812</v>
      </c>
      <c r="B348" t="s">
        <v>1309</v>
      </c>
      <c r="C348" t="s">
        <v>1419</v>
      </c>
      <c r="D348" t="s">
        <v>1712</v>
      </c>
      <c r="E348" s="32">
        <v>47.655555555555559</v>
      </c>
      <c r="F348" s="32">
        <v>6.1436232221963154</v>
      </c>
      <c r="G348" s="32">
        <v>5.4186290510608526</v>
      </c>
      <c r="H348" s="32">
        <v>1.72924924224761</v>
      </c>
      <c r="I348" s="32">
        <v>1.1124387969223595</v>
      </c>
      <c r="J348" s="32">
        <v>292.77777777777777</v>
      </c>
      <c r="K348" s="32">
        <v>258.22777777777776</v>
      </c>
      <c r="L348" s="32">
        <v>82.408333333333331</v>
      </c>
      <c r="M348" s="32">
        <v>53.013888888888886</v>
      </c>
      <c r="N348" s="32">
        <v>23.483333333333334</v>
      </c>
      <c r="O348" s="32">
        <v>5.9111111111111114</v>
      </c>
      <c r="P348" s="32">
        <v>28.838888888888889</v>
      </c>
      <c r="Q348" s="32">
        <v>23.683333333333334</v>
      </c>
      <c r="R348" s="32">
        <v>5.1555555555555559</v>
      </c>
      <c r="S348" s="32">
        <v>181.53055555555557</v>
      </c>
      <c r="T348" s="32">
        <v>181.53055555555557</v>
      </c>
      <c r="U348" s="32">
        <v>0</v>
      </c>
      <c r="V348" s="32">
        <v>0</v>
      </c>
      <c r="W348" s="32">
        <v>11.330555555555556</v>
      </c>
      <c r="X348" s="32">
        <v>11.330555555555556</v>
      </c>
      <c r="Y348" s="32">
        <v>0</v>
      </c>
      <c r="Z348" s="32">
        <v>0</v>
      </c>
      <c r="AA348" s="32">
        <v>0</v>
      </c>
      <c r="AB348" s="32">
        <v>0</v>
      </c>
      <c r="AC348" s="32">
        <v>0</v>
      </c>
      <c r="AD348" s="32">
        <v>0</v>
      </c>
      <c r="AE348" s="32">
        <v>0</v>
      </c>
      <c r="AF348" t="s">
        <v>621</v>
      </c>
      <c r="AG348">
        <v>5</v>
      </c>
      <c r="AH348"/>
    </row>
    <row r="349" spans="1:34" x14ac:dyDescent="0.25">
      <c r="A349" t="s">
        <v>1812</v>
      </c>
      <c r="B349" t="s">
        <v>870</v>
      </c>
      <c r="C349" t="s">
        <v>1403</v>
      </c>
      <c r="D349" t="s">
        <v>1711</v>
      </c>
      <c r="E349" s="32">
        <v>80.13333333333334</v>
      </c>
      <c r="F349" s="32">
        <v>2.7343067110371604</v>
      </c>
      <c r="G349" s="32">
        <v>2.5261813643926785</v>
      </c>
      <c r="H349" s="32">
        <v>0.34673044925124791</v>
      </c>
      <c r="I349" s="32">
        <v>0.22693011647254571</v>
      </c>
      <c r="J349" s="32">
        <v>219.10911111111113</v>
      </c>
      <c r="K349" s="32">
        <v>202.43133333333333</v>
      </c>
      <c r="L349" s="32">
        <v>27.784666666666666</v>
      </c>
      <c r="M349" s="32">
        <v>18.184666666666665</v>
      </c>
      <c r="N349" s="32">
        <v>2.1333333333333333</v>
      </c>
      <c r="O349" s="32">
        <v>7.4666666666666668</v>
      </c>
      <c r="P349" s="32">
        <v>59.251444444444431</v>
      </c>
      <c r="Q349" s="32">
        <v>52.173666666666655</v>
      </c>
      <c r="R349" s="32">
        <v>7.0777777777777775</v>
      </c>
      <c r="S349" s="32">
        <v>132.07300000000004</v>
      </c>
      <c r="T349" s="32">
        <v>118.31711111111115</v>
      </c>
      <c r="U349" s="32">
        <v>13.755888888888887</v>
      </c>
      <c r="V349" s="32">
        <v>0</v>
      </c>
      <c r="W349" s="32">
        <v>4.2555555555555555</v>
      </c>
      <c r="X349" s="32">
        <v>2.7777777777777779E-3</v>
      </c>
      <c r="Y349" s="32">
        <v>0.88888888888888884</v>
      </c>
      <c r="Z349" s="32">
        <v>0</v>
      </c>
      <c r="AA349" s="32">
        <v>2.9194444444444443</v>
      </c>
      <c r="AB349" s="32">
        <v>0.44444444444444442</v>
      </c>
      <c r="AC349" s="32">
        <v>0</v>
      </c>
      <c r="AD349" s="32">
        <v>0</v>
      </c>
      <c r="AE349" s="32">
        <v>0</v>
      </c>
      <c r="AF349" t="s">
        <v>181</v>
      </c>
      <c r="AG349">
        <v>5</v>
      </c>
      <c r="AH349"/>
    </row>
    <row r="350" spans="1:34" x14ac:dyDescent="0.25">
      <c r="A350" t="s">
        <v>1812</v>
      </c>
      <c r="B350" t="s">
        <v>686</v>
      </c>
      <c r="C350" t="s">
        <v>1521</v>
      </c>
      <c r="D350" t="s">
        <v>1725</v>
      </c>
      <c r="E350" s="32">
        <v>72.511111111111106</v>
      </c>
      <c r="F350" s="32">
        <v>3.2064511186025131</v>
      </c>
      <c r="G350" s="32">
        <v>2.9045433650015329</v>
      </c>
      <c r="H350" s="32">
        <v>0.34967821023597923</v>
      </c>
      <c r="I350" s="32">
        <v>0.21115537848605581</v>
      </c>
      <c r="J350" s="32">
        <v>232.50333333333333</v>
      </c>
      <c r="K350" s="32">
        <v>210.61166666666668</v>
      </c>
      <c r="L350" s="32">
        <v>25.355555555555558</v>
      </c>
      <c r="M350" s="32">
        <v>15.311111111111112</v>
      </c>
      <c r="N350" s="32">
        <v>5.0666666666666664</v>
      </c>
      <c r="O350" s="32">
        <v>4.9777777777777779</v>
      </c>
      <c r="P350" s="32">
        <v>68.083333333333343</v>
      </c>
      <c r="Q350" s="32">
        <v>56.236111111111114</v>
      </c>
      <c r="R350" s="32">
        <v>11.847222222222221</v>
      </c>
      <c r="S350" s="32">
        <v>139.06444444444443</v>
      </c>
      <c r="T350" s="32">
        <v>129.31444444444443</v>
      </c>
      <c r="U350" s="32">
        <v>9.75</v>
      </c>
      <c r="V350" s="32">
        <v>0</v>
      </c>
      <c r="W350" s="32">
        <v>0</v>
      </c>
      <c r="X350" s="32">
        <v>0</v>
      </c>
      <c r="Y350" s="32">
        <v>0</v>
      </c>
      <c r="Z350" s="32">
        <v>0</v>
      </c>
      <c r="AA350" s="32">
        <v>0</v>
      </c>
      <c r="AB350" s="32">
        <v>0</v>
      </c>
      <c r="AC350" s="32">
        <v>0</v>
      </c>
      <c r="AD350" s="32">
        <v>0</v>
      </c>
      <c r="AE350" s="32">
        <v>0</v>
      </c>
      <c r="AF350" t="s">
        <v>466</v>
      </c>
      <c r="AG350">
        <v>5</v>
      </c>
      <c r="AH350"/>
    </row>
    <row r="351" spans="1:34" x14ac:dyDescent="0.25">
      <c r="A351" t="s">
        <v>1812</v>
      </c>
      <c r="B351" t="s">
        <v>1294</v>
      </c>
      <c r="C351" t="s">
        <v>1690</v>
      </c>
      <c r="D351" t="s">
        <v>1738</v>
      </c>
      <c r="E351" s="32">
        <v>106.76666666666667</v>
      </c>
      <c r="F351" s="32">
        <v>2.5933947341034447</v>
      </c>
      <c r="G351" s="32">
        <v>2.4652128213133526</v>
      </c>
      <c r="H351" s="32">
        <v>0.39786658341138514</v>
      </c>
      <c r="I351" s="32">
        <v>0.26968467062129253</v>
      </c>
      <c r="J351" s="32">
        <v>276.88811111111113</v>
      </c>
      <c r="K351" s="32">
        <v>263.20255555555559</v>
      </c>
      <c r="L351" s="32">
        <v>42.478888888888889</v>
      </c>
      <c r="M351" s="32">
        <v>28.793333333333333</v>
      </c>
      <c r="N351" s="32">
        <v>8.9550000000000001</v>
      </c>
      <c r="O351" s="32">
        <v>4.7305555555555552</v>
      </c>
      <c r="P351" s="32">
        <v>51.597222222222221</v>
      </c>
      <c r="Q351" s="32">
        <v>51.597222222222221</v>
      </c>
      <c r="R351" s="32">
        <v>0</v>
      </c>
      <c r="S351" s="32">
        <v>182.81200000000001</v>
      </c>
      <c r="T351" s="32">
        <v>182.81200000000001</v>
      </c>
      <c r="U351" s="32">
        <v>0</v>
      </c>
      <c r="V351" s="32">
        <v>0</v>
      </c>
      <c r="W351" s="32">
        <v>1.6736666666666666</v>
      </c>
      <c r="X351" s="32">
        <v>0</v>
      </c>
      <c r="Y351" s="32">
        <v>0</v>
      </c>
      <c r="Z351" s="32">
        <v>0</v>
      </c>
      <c r="AA351" s="32">
        <v>0</v>
      </c>
      <c r="AB351" s="32">
        <v>0</v>
      </c>
      <c r="AC351" s="32">
        <v>1.6736666666666666</v>
      </c>
      <c r="AD351" s="32">
        <v>0</v>
      </c>
      <c r="AE351" s="32">
        <v>0</v>
      </c>
      <c r="AF351" t="s">
        <v>606</v>
      </c>
      <c r="AG351">
        <v>5</v>
      </c>
      <c r="AH351"/>
    </row>
    <row r="352" spans="1:34" x14ac:dyDescent="0.25">
      <c r="A352" t="s">
        <v>1812</v>
      </c>
      <c r="B352" t="s">
        <v>867</v>
      </c>
      <c r="C352" t="s">
        <v>1529</v>
      </c>
      <c r="D352" t="s">
        <v>1707</v>
      </c>
      <c r="E352" s="32">
        <v>66.855555555555554</v>
      </c>
      <c r="F352" s="32">
        <v>3.1389562905102211</v>
      </c>
      <c r="G352" s="32">
        <v>3.0685308293169355</v>
      </c>
      <c r="H352" s="32">
        <v>0.36411999335216882</v>
      </c>
      <c r="I352" s="32">
        <v>0.29369453215888314</v>
      </c>
      <c r="J352" s="32">
        <v>209.85666666666665</v>
      </c>
      <c r="K352" s="32">
        <v>205.14833333333334</v>
      </c>
      <c r="L352" s="32">
        <v>24.34344444444444</v>
      </c>
      <c r="M352" s="32">
        <v>19.635111111111108</v>
      </c>
      <c r="N352" s="32">
        <v>0</v>
      </c>
      <c r="O352" s="32">
        <v>4.708333333333333</v>
      </c>
      <c r="P352" s="32">
        <v>55.29622222222222</v>
      </c>
      <c r="Q352" s="32">
        <v>55.29622222222222</v>
      </c>
      <c r="R352" s="32">
        <v>0</v>
      </c>
      <c r="S352" s="32">
        <v>130.21700000000001</v>
      </c>
      <c r="T352" s="32">
        <v>121.97677777777777</v>
      </c>
      <c r="U352" s="32">
        <v>7.6</v>
      </c>
      <c r="V352" s="32">
        <v>0.64022222222222225</v>
      </c>
      <c r="W352" s="32">
        <v>31.443666666666669</v>
      </c>
      <c r="X352" s="32">
        <v>6.4776666666666678</v>
      </c>
      <c r="Y352" s="32">
        <v>0</v>
      </c>
      <c r="Z352" s="32">
        <v>0</v>
      </c>
      <c r="AA352" s="32">
        <v>12.360111111111111</v>
      </c>
      <c r="AB352" s="32">
        <v>0</v>
      </c>
      <c r="AC352" s="32">
        <v>11.965666666666667</v>
      </c>
      <c r="AD352" s="32">
        <v>0</v>
      </c>
      <c r="AE352" s="32">
        <v>0.64022222222222225</v>
      </c>
      <c r="AF352" t="s">
        <v>178</v>
      </c>
      <c r="AG352">
        <v>5</v>
      </c>
      <c r="AH352"/>
    </row>
    <row r="353" spans="1:34" x14ac:dyDescent="0.25">
      <c r="A353" t="s">
        <v>1812</v>
      </c>
      <c r="B353" t="s">
        <v>914</v>
      </c>
      <c r="C353" t="s">
        <v>1555</v>
      </c>
      <c r="D353" t="s">
        <v>1783</v>
      </c>
      <c r="E353" s="32">
        <v>32.733333333333334</v>
      </c>
      <c r="F353" s="32">
        <v>2.9480787508486084</v>
      </c>
      <c r="G353" s="32">
        <v>2.7622369314324513</v>
      </c>
      <c r="H353" s="32">
        <v>0.64395112016293288</v>
      </c>
      <c r="I353" s="32">
        <v>0.45810930074677542</v>
      </c>
      <c r="J353" s="32">
        <v>96.500444444444454</v>
      </c>
      <c r="K353" s="32">
        <v>90.417222222222236</v>
      </c>
      <c r="L353" s="32">
        <v>21.07866666666667</v>
      </c>
      <c r="M353" s="32">
        <v>14.995444444444448</v>
      </c>
      <c r="N353" s="32">
        <v>2.1721111111111111</v>
      </c>
      <c r="O353" s="32">
        <v>3.911111111111111</v>
      </c>
      <c r="P353" s="32">
        <v>16.533111111111108</v>
      </c>
      <c r="Q353" s="32">
        <v>16.533111111111108</v>
      </c>
      <c r="R353" s="32">
        <v>0</v>
      </c>
      <c r="S353" s="32">
        <v>58.88866666666668</v>
      </c>
      <c r="T353" s="32">
        <v>57.479333333333344</v>
      </c>
      <c r="U353" s="32">
        <v>0</v>
      </c>
      <c r="V353" s="32">
        <v>1.4093333333333331</v>
      </c>
      <c r="W353" s="32">
        <v>17.670111111111105</v>
      </c>
      <c r="X353" s="32">
        <v>4.7430000000000003</v>
      </c>
      <c r="Y353" s="32">
        <v>0</v>
      </c>
      <c r="Z353" s="32">
        <v>0</v>
      </c>
      <c r="AA353" s="32">
        <v>0.28611111111111109</v>
      </c>
      <c r="AB353" s="32">
        <v>0</v>
      </c>
      <c r="AC353" s="32">
        <v>12.640999999999993</v>
      </c>
      <c r="AD353" s="32">
        <v>0</v>
      </c>
      <c r="AE353" s="32">
        <v>0</v>
      </c>
      <c r="AF353" t="s">
        <v>225</v>
      </c>
      <c r="AG353">
        <v>5</v>
      </c>
      <c r="AH353"/>
    </row>
    <row r="354" spans="1:34" x14ac:dyDescent="0.25">
      <c r="A354" t="s">
        <v>1812</v>
      </c>
      <c r="B354" t="s">
        <v>1093</v>
      </c>
      <c r="C354" t="s">
        <v>1394</v>
      </c>
      <c r="D354" t="s">
        <v>1781</v>
      </c>
      <c r="E354" s="32">
        <v>65.555555555555557</v>
      </c>
      <c r="F354" s="32">
        <v>3.0436711864406769</v>
      </c>
      <c r="G354" s="32">
        <v>2.8669762711864402</v>
      </c>
      <c r="H354" s="32">
        <v>0.39182542372881357</v>
      </c>
      <c r="I354" s="32">
        <v>0.24767288135593216</v>
      </c>
      <c r="J354" s="32">
        <v>199.5295555555555</v>
      </c>
      <c r="K354" s="32">
        <v>187.94622222222219</v>
      </c>
      <c r="L354" s="32">
        <v>25.686333333333334</v>
      </c>
      <c r="M354" s="32">
        <v>16.236333333333331</v>
      </c>
      <c r="N354" s="32">
        <v>5.5777777777777775</v>
      </c>
      <c r="O354" s="32">
        <v>3.8722222222222222</v>
      </c>
      <c r="P354" s="32">
        <v>49.903111111111109</v>
      </c>
      <c r="Q354" s="32">
        <v>47.769777777777776</v>
      </c>
      <c r="R354" s="32">
        <v>2.1333333333333333</v>
      </c>
      <c r="S354" s="32">
        <v>123.94011111111107</v>
      </c>
      <c r="T354" s="32">
        <v>120.17788888888884</v>
      </c>
      <c r="U354" s="32">
        <v>3.7622222222222224</v>
      </c>
      <c r="V354" s="32">
        <v>0</v>
      </c>
      <c r="W354" s="32">
        <v>2.2201111111111111</v>
      </c>
      <c r="X354" s="32">
        <v>0.27011111111111114</v>
      </c>
      <c r="Y354" s="32">
        <v>0.88888888888888884</v>
      </c>
      <c r="Z354" s="32">
        <v>0</v>
      </c>
      <c r="AA354" s="32">
        <v>8.8888888888888892E-2</v>
      </c>
      <c r="AB354" s="32">
        <v>0.88888888888888884</v>
      </c>
      <c r="AC354" s="32">
        <v>8.3333333333333329E-2</v>
      </c>
      <c r="AD354" s="32">
        <v>0</v>
      </c>
      <c r="AE354" s="32">
        <v>0</v>
      </c>
      <c r="AF354" t="s">
        <v>404</v>
      </c>
      <c r="AG354">
        <v>5</v>
      </c>
      <c r="AH354"/>
    </row>
    <row r="355" spans="1:34" x14ac:dyDescent="0.25">
      <c r="A355" t="s">
        <v>1812</v>
      </c>
      <c r="B355" t="s">
        <v>1106</v>
      </c>
      <c r="C355" t="s">
        <v>1623</v>
      </c>
      <c r="D355" t="s">
        <v>1728</v>
      </c>
      <c r="E355" s="32">
        <v>34.277777777777779</v>
      </c>
      <c r="F355" s="32">
        <v>2.5334683954619126</v>
      </c>
      <c r="G355" s="32">
        <v>2.2430307941653163</v>
      </c>
      <c r="H355" s="32">
        <v>0.48371150729335494</v>
      </c>
      <c r="I355" s="32">
        <v>0.35275526742301461</v>
      </c>
      <c r="J355" s="32">
        <v>86.841666666666669</v>
      </c>
      <c r="K355" s="32">
        <v>76.88611111111112</v>
      </c>
      <c r="L355" s="32">
        <v>16.580555555555556</v>
      </c>
      <c r="M355" s="32">
        <v>12.091666666666667</v>
      </c>
      <c r="N355" s="32">
        <v>0</v>
      </c>
      <c r="O355" s="32">
        <v>4.4888888888888889</v>
      </c>
      <c r="P355" s="32">
        <v>23.608333333333334</v>
      </c>
      <c r="Q355" s="32">
        <v>18.141666666666666</v>
      </c>
      <c r="R355" s="32">
        <v>5.4666666666666668</v>
      </c>
      <c r="S355" s="32">
        <v>46.652777777777779</v>
      </c>
      <c r="T355" s="32">
        <v>46.652777777777779</v>
      </c>
      <c r="U355" s="32">
        <v>0</v>
      </c>
      <c r="V355" s="32">
        <v>0</v>
      </c>
      <c r="W355" s="32">
        <v>0</v>
      </c>
      <c r="X355" s="32">
        <v>0</v>
      </c>
      <c r="Y355" s="32">
        <v>0</v>
      </c>
      <c r="Z355" s="32">
        <v>0</v>
      </c>
      <c r="AA355" s="32">
        <v>0</v>
      </c>
      <c r="AB355" s="32">
        <v>0</v>
      </c>
      <c r="AC355" s="32">
        <v>0</v>
      </c>
      <c r="AD355" s="32">
        <v>0</v>
      </c>
      <c r="AE355" s="32">
        <v>0</v>
      </c>
      <c r="AF355" t="s">
        <v>417</v>
      </c>
      <c r="AG355">
        <v>5</v>
      </c>
      <c r="AH355"/>
    </row>
    <row r="356" spans="1:34" x14ac:dyDescent="0.25">
      <c r="A356" t="s">
        <v>1812</v>
      </c>
      <c r="B356" t="s">
        <v>1135</v>
      </c>
      <c r="C356" t="s">
        <v>1399</v>
      </c>
      <c r="D356" t="s">
        <v>1711</v>
      </c>
      <c r="E356" s="32">
        <v>41.611111111111114</v>
      </c>
      <c r="F356" s="32">
        <v>3.4462056074766347</v>
      </c>
      <c r="G356" s="32">
        <v>3.3255514018691583</v>
      </c>
      <c r="H356" s="32">
        <v>0.55229906542056095</v>
      </c>
      <c r="I356" s="32">
        <v>0.43164485981308431</v>
      </c>
      <c r="J356" s="32">
        <v>143.40044444444442</v>
      </c>
      <c r="K356" s="32">
        <v>138.37988888888887</v>
      </c>
      <c r="L356" s="32">
        <v>22.98177777777779</v>
      </c>
      <c r="M356" s="32">
        <v>17.961222222222233</v>
      </c>
      <c r="N356" s="32">
        <v>0</v>
      </c>
      <c r="O356" s="32">
        <v>5.0205555555555561</v>
      </c>
      <c r="P356" s="32">
        <v>30.424777777777773</v>
      </c>
      <c r="Q356" s="32">
        <v>30.424777777777773</v>
      </c>
      <c r="R356" s="32">
        <v>0</v>
      </c>
      <c r="S356" s="32">
        <v>89.993888888888861</v>
      </c>
      <c r="T356" s="32">
        <v>89.993888888888861</v>
      </c>
      <c r="U356" s="32">
        <v>0</v>
      </c>
      <c r="V356" s="32">
        <v>0</v>
      </c>
      <c r="W356" s="32">
        <v>0</v>
      </c>
      <c r="X356" s="32">
        <v>0</v>
      </c>
      <c r="Y356" s="32">
        <v>0</v>
      </c>
      <c r="Z356" s="32">
        <v>0</v>
      </c>
      <c r="AA356" s="32">
        <v>0</v>
      </c>
      <c r="AB356" s="32">
        <v>0</v>
      </c>
      <c r="AC356" s="32">
        <v>0</v>
      </c>
      <c r="AD356" s="32">
        <v>0</v>
      </c>
      <c r="AE356" s="32">
        <v>0</v>
      </c>
      <c r="AF356" t="s">
        <v>446</v>
      </c>
      <c r="AG356">
        <v>5</v>
      </c>
      <c r="AH356"/>
    </row>
    <row r="357" spans="1:34" x14ac:dyDescent="0.25">
      <c r="A357" t="s">
        <v>1812</v>
      </c>
      <c r="B357" t="s">
        <v>753</v>
      </c>
      <c r="C357" t="s">
        <v>1468</v>
      </c>
      <c r="D357" t="s">
        <v>1753</v>
      </c>
      <c r="E357" s="32">
        <v>126.6</v>
      </c>
      <c r="F357" s="32">
        <v>2.8357468843250837</v>
      </c>
      <c r="G357" s="32">
        <v>2.6769571704405828</v>
      </c>
      <c r="H357" s="32">
        <v>0.3973143759873618</v>
      </c>
      <c r="I357" s="32">
        <v>0.28218799368088471</v>
      </c>
      <c r="J357" s="32">
        <v>359.00555555555559</v>
      </c>
      <c r="K357" s="32">
        <v>338.90277777777777</v>
      </c>
      <c r="L357" s="32">
        <v>50.300000000000004</v>
      </c>
      <c r="M357" s="32">
        <v>35.725000000000001</v>
      </c>
      <c r="N357" s="32">
        <v>8.4416666666666664</v>
      </c>
      <c r="O357" s="32">
        <v>6.1333333333333337</v>
      </c>
      <c r="P357" s="32">
        <v>80.75</v>
      </c>
      <c r="Q357" s="32">
        <v>75.222222222222229</v>
      </c>
      <c r="R357" s="32">
        <v>5.5277777777777777</v>
      </c>
      <c r="S357" s="32">
        <v>227.95555555555555</v>
      </c>
      <c r="T357" s="32">
        <v>227.95555555555555</v>
      </c>
      <c r="U357" s="32">
        <v>0</v>
      </c>
      <c r="V357" s="32">
        <v>0</v>
      </c>
      <c r="W357" s="32">
        <v>69.74166666666666</v>
      </c>
      <c r="X357" s="32">
        <v>7.9361111111111109</v>
      </c>
      <c r="Y357" s="32">
        <v>0</v>
      </c>
      <c r="Z357" s="32">
        <v>0</v>
      </c>
      <c r="AA357" s="32">
        <v>33.505555555555553</v>
      </c>
      <c r="AB357" s="32">
        <v>0</v>
      </c>
      <c r="AC357" s="32">
        <v>28.3</v>
      </c>
      <c r="AD357" s="32">
        <v>0</v>
      </c>
      <c r="AE357" s="32">
        <v>0</v>
      </c>
      <c r="AF357" t="s">
        <v>64</v>
      </c>
      <c r="AG357">
        <v>5</v>
      </c>
      <c r="AH357"/>
    </row>
    <row r="358" spans="1:34" x14ac:dyDescent="0.25">
      <c r="A358" t="s">
        <v>1812</v>
      </c>
      <c r="B358" t="s">
        <v>1348</v>
      </c>
      <c r="C358" t="s">
        <v>1517</v>
      </c>
      <c r="D358" t="s">
        <v>1763</v>
      </c>
      <c r="E358" s="32">
        <v>78.5</v>
      </c>
      <c r="F358" s="32">
        <v>3.887641896673744</v>
      </c>
      <c r="G358" s="32">
        <v>3.8831125265392785</v>
      </c>
      <c r="H358" s="32">
        <v>1.1749143665958952</v>
      </c>
      <c r="I358" s="32">
        <v>1.1703849964614295</v>
      </c>
      <c r="J358" s="32">
        <v>305.17988888888891</v>
      </c>
      <c r="K358" s="32">
        <v>304.82433333333336</v>
      </c>
      <c r="L358" s="32">
        <v>92.230777777777774</v>
      </c>
      <c r="M358" s="32">
        <v>91.87522222222222</v>
      </c>
      <c r="N358" s="32">
        <v>0</v>
      </c>
      <c r="O358" s="32">
        <v>0.35555555555555557</v>
      </c>
      <c r="P358" s="32">
        <v>75.462666666666678</v>
      </c>
      <c r="Q358" s="32">
        <v>75.462666666666678</v>
      </c>
      <c r="R358" s="32">
        <v>0</v>
      </c>
      <c r="S358" s="32">
        <v>137.48644444444446</v>
      </c>
      <c r="T358" s="32">
        <v>137.48644444444446</v>
      </c>
      <c r="U358" s="32">
        <v>0</v>
      </c>
      <c r="V358" s="32">
        <v>0</v>
      </c>
      <c r="W358" s="32">
        <v>0</v>
      </c>
      <c r="X358" s="32">
        <v>0</v>
      </c>
      <c r="Y358" s="32">
        <v>0</v>
      </c>
      <c r="Z358" s="32">
        <v>0</v>
      </c>
      <c r="AA358" s="32">
        <v>0</v>
      </c>
      <c r="AB358" s="32">
        <v>0</v>
      </c>
      <c r="AC358" s="32">
        <v>0</v>
      </c>
      <c r="AD358" s="32">
        <v>0</v>
      </c>
      <c r="AE358" s="32">
        <v>0</v>
      </c>
      <c r="AF358" t="s">
        <v>662</v>
      </c>
      <c r="AG358">
        <v>5</v>
      </c>
      <c r="AH358"/>
    </row>
    <row r="359" spans="1:34" x14ac:dyDescent="0.25">
      <c r="A359" t="s">
        <v>1812</v>
      </c>
      <c r="B359" t="s">
        <v>1202</v>
      </c>
      <c r="C359" t="s">
        <v>1653</v>
      </c>
      <c r="D359" t="s">
        <v>1770</v>
      </c>
      <c r="E359" s="32">
        <v>37.5</v>
      </c>
      <c r="F359" s="32">
        <v>3.0720148148148154</v>
      </c>
      <c r="G359" s="32">
        <v>2.9526844444444449</v>
      </c>
      <c r="H359" s="32">
        <v>0.22752592592592596</v>
      </c>
      <c r="I359" s="32">
        <v>0.21715555555555557</v>
      </c>
      <c r="J359" s="32">
        <v>115.20055555555558</v>
      </c>
      <c r="K359" s="32">
        <v>110.72566666666668</v>
      </c>
      <c r="L359" s="32">
        <v>8.5322222222222237</v>
      </c>
      <c r="M359" s="32">
        <v>8.1433333333333344</v>
      </c>
      <c r="N359" s="32">
        <v>0.3888888888888889</v>
      </c>
      <c r="O359" s="32">
        <v>0</v>
      </c>
      <c r="P359" s="32">
        <v>37.378000000000014</v>
      </c>
      <c r="Q359" s="32">
        <v>33.292000000000016</v>
      </c>
      <c r="R359" s="32">
        <v>4.0860000000000003</v>
      </c>
      <c r="S359" s="32">
        <v>69.290333333333336</v>
      </c>
      <c r="T359" s="32">
        <v>69.290333333333336</v>
      </c>
      <c r="U359" s="32">
        <v>0</v>
      </c>
      <c r="V359" s="32">
        <v>0</v>
      </c>
      <c r="W359" s="32">
        <v>0</v>
      </c>
      <c r="X359" s="32">
        <v>0</v>
      </c>
      <c r="Y359" s="32">
        <v>0</v>
      </c>
      <c r="Z359" s="32">
        <v>0</v>
      </c>
      <c r="AA359" s="32">
        <v>0</v>
      </c>
      <c r="AB359" s="32">
        <v>0</v>
      </c>
      <c r="AC359" s="32">
        <v>0</v>
      </c>
      <c r="AD359" s="32">
        <v>0</v>
      </c>
      <c r="AE359" s="32">
        <v>0</v>
      </c>
      <c r="AF359" t="s">
        <v>514</v>
      </c>
      <c r="AG359">
        <v>5</v>
      </c>
      <c r="AH359"/>
    </row>
    <row r="360" spans="1:34" x14ac:dyDescent="0.25">
      <c r="A360" t="s">
        <v>1812</v>
      </c>
      <c r="B360" t="s">
        <v>984</v>
      </c>
      <c r="C360" t="s">
        <v>1579</v>
      </c>
      <c r="D360" t="s">
        <v>1753</v>
      </c>
      <c r="E360" s="32">
        <v>59.655555555555559</v>
      </c>
      <c r="F360" s="32">
        <v>4.191434159061278</v>
      </c>
      <c r="G360" s="32">
        <v>3.8251648351648351</v>
      </c>
      <c r="H360" s="32">
        <v>1.0940584838889922</v>
      </c>
      <c r="I360" s="32">
        <v>0.72778915999254978</v>
      </c>
      <c r="J360" s="32">
        <v>250.04233333333335</v>
      </c>
      <c r="K360" s="32">
        <v>228.19233333333335</v>
      </c>
      <c r="L360" s="32">
        <v>65.266666666666666</v>
      </c>
      <c r="M360" s="32">
        <v>43.416666666666664</v>
      </c>
      <c r="N360" s="32">
        <v>16.161111111111111</v>
      </c>
      <c r="O360" s="32">
        <v>5.6888888888888891</v>
      </c>
      <c r="P360" s="32">
        <v>38.170444444444449</v>
      </c>
      <c r="Q360" s="32">
        <v>38.170444444444449</v>
      </c>
      <c r="R360" s="32">
        <v>0</v>
      </c>
      <c r="S360" s="32">
        <v>146.60522222222224</v>
      </c>
      <c r="T360" s="32">
        <v>146.60522222222224</v>
      </c>
      <c r="U360" s="32">
        <v>0</v>
      </c>
      <c r="V360" s="32">
        <v>0</v>
      </c>
      <c r="W360" s="32">
        <v>46.055555555555557</v>
      </c>
      <c r="X360" s="32">
        <v>13.241666666666667</v>
      </c>
      <c r="Y360" s="32">
        <v>0</v>
      </c>
      <c r="Z360" s="32">
        <v>0</v>
      </c>
      <c r="AA360" s="32">
        <v>2.786111111111111</v>
      </c>
      <c r="AB360" s="32">
        <v>0</v>
      </c>
      <c r="AC360" s="32">
        <v>30.027777777777779</v>
      </c>
      <c r="AD360" s="32">
        <v>0</v>
      </c>
      <c r="AE360" s="32">
        <v>0</v>
      </c>
      <c r="AF360" t="s">
        <v>295</v>
      </c>
      <c r="AG360">
        <v>5</v>
      </c>
      <c r="AH360"/>
    </row>
    <row r="361" spans="1:34" x14ac:dyDescent="0.25">
      <c r="A361" t="s">
        <v>1812</v>
      </c>
      <c r="B361" t="s">
        <v>1151</v>
      </c>
      <c r="C361" t="s">
        <v>1375</v>
      </c>
      <c r="D361" t="s">
        <v>1712</v>
      </c>
      <c r="E361" s="32">
        <v>65.588888888888889</v>
      </c>
      <c r="F361" s="32">
        <v>1.3688192444519736</v>
      </c>
      <c r="G361" s="32">
        <v>1.2755395561578857</v>
      </c>
      <c r="H361" s="32">
        <v>0.26197865492122652</v>
      </c>
      <c r="I361" s="32">
        <v>0.19963069625614094</v>
      </c>
      <c r="J361" s="32">
        <v>89.779333333333327</v>
      </c>
      <c r="K361" s="32">
        <v>83.661222222222221</v>
      </c>
      <c r="L361" s="32">
        <v>17.18288888888889</v>
      </c>
      <c r="M361" s="32">
        <v>13.093555555555556</v>
      </c>
      <c r="N361" s="32">
        <v>2.0491111111111109</v>
      </c>
      <c r="O361" s="32">
        <v>2.0402222222222224</v>
      </c>
      <c r="P361" s="32">
        <v>19.892222222222223</v>
      </c>
      <c r="Q361" s="32">
        <v>17.863444444444443</v>
      </c>
      <c r="R361" s="32">
        <v>2.028777777777778</v>
      </c>
      <c r="S361" s="32">
        <v>52.704222222222214</v>
      </c>
      <c r="T361" s="32">
        <v>52.704222222222214</v>
      </c>
      <c r="U361" s="32">
        <v>0</v>
      </c>
      <c r="V361" s="32">
        <v>0</v>
      </c>
      <c r="W361" s="32">
        <v>0</v>
      </c>
      <c r="X361" s="32">
        <v>0</v>
      </c>
      <c r="Y361" s="32">
        <v>0</v>
      </c>
      <c r="Z361" s="32">
        <v>0</v>
      </c>
      <c r="AA361" s="32">
        <v>0</v>
      </c>
      <c r="AB361" s="32">
        <v>0</v>
      </c>
      <c r="AC361" s="32">
        <v>0</v>
      </c>
      <c r="AD361" s="32">
        <v>0</v>
      </c>
      <c r="AE361" s="32">
        <v>0</v>
      </c>
      <c r="AF361" t="s">
        <v>462</v>
      </c>
      <c r="AG361">
        <v>5</v>
      </c>
      <c r="AH361"/>
    </row>
    <row r="362" spans="1:34" x14ac:dyDescent="0.25">
      <c r="A362" t="s">
        <v>1812</v>
      </c>
      <c r="B362" t="s">
        <v>820</v>
      </c>
      <c r="C362" t="s">
        <v>1443</v>
      </c>
      <c r="D362" t="s">
        <v>1711</v>
      </c>
      <c r="E362" s="32">
        <v>60.888888888888886</v>
      </c>
      <c r="F362" s="32">
        <v>3.95</v>
      </c>
      <c r="G362" s="32">
        <v>3.606204379562044</v>
      </c>
      <c r="H362" s="32">
        <v>0.39958941605839421</v>
      </c>
      <c r="I362" s="32">
        <v>0.30547445255474459</v>
      </c>
      <c r="J362" s="32">
        <v>240.51111111111112</v>
      </c>
      <c r="K362" s="32">
        <v>219.57777777777778</v>
      </c>
      <c r="L362" s="32">
        <v>24.330555555555556</v>
      </c>
      <c r="M362" s="32">
        <v>18.600000000000001</v>
      </c>
      <c r="N362" s="32">
        <v>4.2666666666666666</v>
      </c>
      <c r="O362" s="32">
        <v>1.4638888888888888</v>
      </c>
      <c r="P362" s="32">
        <v>77.661111111111111</v>
      </c>
      <c r="Q362" s="32">
        <v>62.458333333333336</v>
      </c>
      <c r="R362" s="32">
        <v>15.202777777777778</v>
      </c>
      <c r="S362" s="32">
        <v>138.51944444444445</v>
      </c>
      <c r="T362" s="32">
        <v>138.51944444444445</v>
      </c>
      <c r="U362" s="32">
        <v>0</v>
      </c>
      <c r="V362" s="32">
        <v>0</v>
      </c>
      <c r="W362" s="32">
        <v>69.724999999999994</v>
      </c>
      <c r="X362" s="32">
        <v>0.25277777777777777</v>
      </c>
      <c r="Y362" s="32">
        <v>4.2666666666666666</v>
      </c>
      <c r="Z362" s="32">
        <v>1.4638888888888888</v>
      </c>
      <c r="AA362" s="32">
        <v>15.911111111111111</v>
      </c>
      <c r="AB362" s="32">
        <v>0.97777777777777775</v>
      </c>
      <c r="AC362" s="32">
        <v>46.852777777777774</v>
      </c>
      <c r="AD362" s="32">
        <v>0</v>
      </c>
      <c r="AE362" s="32">
        <v>0</v>
      </c>
      <c r="AF362" t="s">
        <v>131</v>
      </c>
      <c r="AG362">
        <v>5</v>
      </c>
      <c r="AH362"/>
    </row>
    <row r="363" spans="1:34" x14ac:dyDescent="0.25">
      <c r="A363" t="s">
        <v>1812</v>
      </c>
      <c r="B363" t="s">
        <v>1193</v>
      </c>
      <c r="C363" t="s">
        <v>1651</v>
      </c>
      <c r="D363" t="s">
        <v>1730</v>
      </c>
      <c r="E363" s="32">
        <v>54.544444444444444</v>
      </c>
      <c r="F363" s="32">
        <v>2.2780097779588511</v>
      </c>
      <c r="G363" s="32">
        <v>2.088256264004889</v>
      </c>
      <c r="H363" s="32">
        <v>0.49200448156447346</v>
      </c>
      <c r="I363" s="32">
        <v>0.30225096761051129</v>
      </c>
      <c r="J363" s="32">
        <v>124.25277777777777</v>
      </c>
      <c r="K363" s="32">
        <v>113.90277777777777</v>
      </c>
      <c r="L363" s="32">
        <v>26.836111111111112</v>
      </c>
      <c r="M363" s="32">
        <v>16.486111111111111</v>
      </c>
      <c r="N363" s="32">
        <v>5.572222222222222</v>
      </c>
      <c r="O363" s="32">
        <v>4.7777777777777777</v>
      </c>
      <c r="P363" s="32">
        <v>33.049999999999997</v>
      </c>
      <c r="Q363" s="32">
        <v>33.049999999999997</v>
      </c>
      <c r="R363" s="32">
        <v>0</v>
      </c>
      <c r="S363" s="32">
        <v>64.36666666666666</v>
      </c>
      <c r="T363" s="32">
        <v>64.36666666666666</v>
      </c>
      <c r="U363" s="32">
        <v>0</v>
      </c>
      <c r="V363" s="32">
        <v>0</v>
      </c>
      <c r="W363" s="32">
        <v>0</v>
      </c>
      <c r="X363" s="32">
        <v>0</v>
      </c>
      <c r="Y363" s="32">
        <v>0</v>
      </c>
      <c r="Z363" s="32">
        <v>0</v>
      </c>
      <c r="AA363" s="32">
        <v>0</v>
      </c>
      <c r="AB363" s="32">
        <v>0</v>
      </c>
      <c r="AC363" s="32">
        <v>0</v>
      </c>
      <c r="AD363" s="32">
        <v>0</v>
      </c>
      <c r="AE363" s="32">
        <v>0</v>
      </c>
      <c r="AF363" t="s">
        <v>505</v>
      </c>
      <c r="AG363">
        <v>5</v>
      </c>
      <c r="AH363"/>
    </row>
    <row r="364" spans="1:34" x14ac:dyDescent="0.25">
      <c r="A364" t="s">
        <v>1812</v>
      </c>
      <c r="B364" t="s">
        <v>761</v>
      </c>
      <c r="C364" t="s">
        <v>1441</v>
      </c>
      <c r="D364" t="s">
        <v>1721</v>
      </c>
      <c r="E364" s="32">
        <v>104.34444444444445</v>
      </c>
      <c r="F364" s="32">
        <v>2.6772707911830476</v>
      </c>
      <c r="G364" s="32">
        <v>2.524038973485252</v>
      </c>
      <c r="H364" s="32">
        <v>0.20900330103290385</v>
      </c>
      <c r="I364" s="32">
        <v>0.12788840379086358</v>
      </c>
      <c r="J364" s="32">
        <v>279.35833333333335</v>
      </c>
      <c r="K364" s="32">
        <v>263.36944444444447</v>
      </c>
      <c r="L364" s="32">
        <v>21.808333333333334</v>
      </c>
      <c r="M364" s="32">
        <v>13.344444444444445</v>
      </c>
      <c r="N364" s="32">
        <v>1.2444444444444445</v>
      </c>
      <c r="O364" s="32">
        <v>7.2194444444444441</v>
      </c>
      <c r="P364" s="32">
        <v>77.319444444444457</v>
      </c>
      <c r="Q364" s="32">
        <v>69.794444444444451</v>
      </c>
      <c r="R364" s="32">
        <v>7.5250000000000004</v>
      </c>
      <c r="S364" s="32">
        <v>180.23055555555555</v>
      </c>
      <c r="T364" s="32">
        <v>180.23055555555555</v>
      </c>
      <c r="U364" s="32">
        <v>0</v>
      </c>
      <c r="V364" s="32">
        <v>0</v>
      </c>
      <c r="W364" s="32">
        <v>2.2972222222222225</v>
      </c>
      <c r="X364" s="32">
        <v>0.47222222222222221</v>
      </c>
      <c r="Y364" s="32">
        <v>1.2444444444444445</v>
      </c>
      <c r="Z364" s="32">
        <v>0</v>
      </c>
      <c r="AA364" s="32">
        <v>0</v>
      </c>
      <c r="AB364" s="32">
        <v>0.35555555555555557</v>
      </c>
      <c r="AC364" s="32">
        <v>0.22500000000000001</v>
      </c>
      <c r="AD364" s="32">
        <v>0</v>
      </c>
      <c r="AE364" s="32">
        <v>0</v>
      </c>
      <c r="AF364" t="s">
        <v>72</v>
      </c>
      <c r="AG364">
        <v>5</v>
      </c>
      <c r="AH364"/>
    </row>
    <row r="365" spans="1:34" x14ac:dyDescent="0.25">
      <c r="A365" t="s">
        <v>1812</v>
      </c>
      <c r="B365" t="s">
        <v>1021</v>
      </c>
      <c r="C365" t="s">
        <v>1408</v>
      </c>
      <c r="D365" t="s">
        <v>1705</v>
      </c>
      <c r="E365" s="32">
        <v>52.588888888888889</v>
      </c>
      <c r="F365" s="32">
        <v>2.7275512360025354</v>
      </c>
      <c r="G365" s="32">
        <v>2.6183181914219316</v>
      </c>
      <c r="H365" s="32">
        <v>0.55551447285020084</v>
      </c>
      <c r="I365" s="32">
        <v>0.46402915698288616</v>
      </c>
      <c r="J365" s="32">
        <v>143.4388888888889</v>
      </c>
      <c r="K365" s="32">
        <v>137.69444444444446</v>
      </c>
      <c r="L365" s="32">
        <v>29.213888888888892</v>
      </c>
      <c r="M365" s="32">
        <v>24.402777777777779</v>
      </c>
      <c r="N365" s="32">
        <v>2.35</v>
      </c>
      <c r="O365" s="32">
        <v>2.4611111111111112</v>
      </c>
      <c r="P365" s="32">
        <v>43.236111111111107</v>
      </c>
      <c r="Q365" s="32">
        <v>42.302777777777777</v>
      </c>
      <c r="R365" s="32">
        <v>0.93333333333333335</v>
      </c>
      <c r="S365" s="32">
        <v>70.988888888888894</v>
      </c>
      <c r="T365" s="32">
        <v>70.988888888888894</v>
      </c>
      <c r="U365" s="32">
        <v>0</v>
      </c>
      <c r="V365" s="32">
        <v>0</v>
      </c>
      <c r="W365" s="32">
        <v>7.4944444444444436</v>
      </c>
      <c r="X365" s="32">
        <v>6.1111111111111109E-2</v>
      </c>
      <c r="Y365" s="32">
        <v>2.35</v>
      </c>
      <c r="Z365" s="32">
        <v>2.4611111111111112</v>
      </c>
      <c r="AA365" s="32">
        <v>0.2361111111111111</v>
      </c>
      <c r="AB365" s="32">
        <v>0.93333333333333335</v>
      </c>
      <c r="AC365" s="32">
        <v>1.4527777777777777</v>
      </c>
      <c r="AD365" s="32">
        <v>0</v>
      </c>
      <c r="AE365" s="32">
        <v>0</v>
      </c>
      <c r="AF365" t="s">
        <v>332</v>
      </c>
      <c r="AG365">
        <v>5</v>
      </c>
      <c r="AH365"/>
    </row>
    <row r="366" spans="1:34" x14ac:dyDescent="0.25">
      <c r="A366" t="s">
        <v>1812</v>
      </c>
      <c r="B366" t="s">
        <v>1136</v>
      </c>
      <c r="C366" t="s">
        <v>1633</v>
      </c>
      <c r="D366" t="s">
        <v>1730</v>
      </c>
      <c r="E366" s="32">
        <v>63.277777777777779</v>
      </c>
      <c r="F366" s="32">
        <v>2.4913959613696224</v>
      </c>
      <c r="G366" s="32">
        <v>2.3651887620719929</v>
      </c>
      <c r="H366" s="32">
        <v>0.22901668129938543</v>
      </c>
      <c r="I366" s="32">
        <v>0.18467954345917473</v>
      </c>
      <c r="J366" s="32">
        <v>157.65</v>
      </c>
      <c r="K366" s="32">
        <v>149.66388888888889</v>
      </c>
      <c r="L366" s="32">
        <v>14.491666666666667</v>
      </c>
      <c r="M366" s="32">
        <v>11.686111111111112</v>
      </c>
      <c r="N366" s="32">
        <v>0.9</v>
      </c>
      <c r="O366" s="32">
        <v>1.9055555555555554</v>
      </c>
      <c r="P366" s="32">
        <v>35.991666666666667</v>
      </c>
      <c r="Q366" s="32">
        <v>30.81111111111111</v>
      </c>
      <c r="R366" s="32">
        <v>5.1805555555555554</v>
      </c>
      <c r="S366" s="32">
        <v>107.16666666666667</v>
      </c>
      <c r="T366" s="32">
        <v>107.16666666666667</v>
      </c>
      <c r="U366" s="32">
        <v>0</v>
      </c>
      <c r="V366" s="32">
        <v>0</v>
      </c>
      <c r="W366" s="32">
        <v>0.9</v>
      </c>
      <c r="X366" s="32">
        <v>0</v>
      </c>
      <c r="Y366" s="32">
        <v>0.9</v>
      </c>
      <c r="Z366" s="32">
        <v>0</v>
      </c>
      <c r="AA366" s="32">
        <v>0</v>
      </c>
      <c r="AB366" s="32">
        <v>0</v>
      </c>
      <c r="AC366" s="32">
        <v>0</v>
      </c>
      <c r="AD366" s="32">
        <v>0</v>
      </c>
      <c r="AE366" s="32">
        <v>0</v>
      </c>
      <c r="AF366" t="s">
        <v>447</v>
      </c>
      <c r="AG366">
        <v>5</v>
      </c>
      <c r="AH366"/>
    </row>
    <row r="367" spans="1:34" x14ac:dyDescent="0.25">
      <c r="A367" t="s">
        <v>1812</v>
      </c>
      <c r="B367" t="s">
        <v>994</v>
      </c>
      <c r="C367" t="s">
        <v>1585</v>
      </c>
      <c r="D367" t="s">
        <v>1724</v>
      </c>
      <c r="E367" s="32">
        <v>66.022222222222226</v>
      </c>
      <c r="F367" s="32">
        <v>2.9972231571861325</v>
      </c>
      <c r="G367" s="32">
        <v>2.8762622012790304</v>
      </c>
      <c r="H367" s="32">
        <v>0.25349209020531804</v>
      </c>
      <c r="I367" s="32">
        <v>0.2278273308650286</v>
      </c>
      <c r="J367" s="32">
        <v>197.88333333333333</v>
      </c>
      <c r="K367" s="32">
        <v>189.89722222222221</v>
      </c>
      <c r="L367" s="32">
        <v>16.736111111111111</v>
      </c>
      <c r="M367" s="32">
        <v>15.041666666666666</v>
      </c>
      <c r="N367" s="32">
        <v>1.6944444444444444</v>
      </c>
      <c r="O367" s="32">
        <v>0</v>
      </c>
      <c r="P367" s="32">
        <v>41.041666666666664</v>
      </c>
      <c r="Q367" s="32">
        <v>34.75</v>
      </c>
      <c r="R367" s="32">
        <v>6.291666666666667</v>
      </c>
      <c r="S367" s="32">
        <v>140.10555555555555</v>
      </c>
      <c r="T367" s="32">
        <v>140.10555555555555</v>
      </c>
      <c r="U367" s="32">
        <v>0</v>
      </c>
      <c r="V367" s="32">
        <v>0</v>
      </c>
      <c r="W367" s="32">
        <v>41.527777777777779</v>
      </c>
      <c r="X367" s="32">
        <v>1.8027777777777778</v>
      </c>
      <c r="Y367" s="32">
        <v>1.6944444444444444</v>
      </c>
      <c r="Z367" s="32">
        <v>0</v>
      </c>
      <c r="AA367" s="32">
        <v>2.6666666666666665</v>
      </c>
      <c r="AB367" s="32">
        <v>0</v>
      </c>
      <c r="AC367" s="32">
        <v>35.363888888888887</v>
      </c>
      <c r="AD367" s="32">
        <v>0</v>
      </c>
      <c r="AE367" s="32">
        <v>0</v>
      </c>
      <c r="AF367" t="s">
        <v>305</v>
      </c>
      <c r="AG367">
        <v>5</v>
      </c>
      <c r="AH367"/>
    </row>
    <row r="368" spans="1:34" x14ac:dyDescent="0.25">
      <c r="A368" t="s">
        <v>1812</v>
      </c>
      <c r="B368" t="s">
        <v>949</v>
      </c>
      <c r="C368" t="s">
        <v>1567</v>
      </c>
      <c r="D368" t="s">
        <v>1711</v>
      </c>
      <c r="E368" s="32">
        <v>42.333333333333336</v>
      </c>
      <c r="F368" s="32">
        <v>3.0613517060367452</v>
      </c>
      <c r="G368" s="32">
        <v>2.7768372703412072</v>
      </c>
      <c r="H368" s="32">
        <v>0.88956692913385838</v>
      </c>
      <c r="I368" s="32">
        <v>0.60715223097112858</v>
      </c>
      <c r="J368" s="32">
        <v>129.59722222222223</v>
      </c>
      <c r="K368" s="32">
        <v>117.55277777777778</v>
      </c>
      <c r="L368" s="32">
        <v>37.658333333333339</v>
      </c>
      <c r="M368" s="32">
        <v>25.702777777777779</v>
      </c>
      <c r="N368" s="32">
        <v>6.2388888888888889</v>
      </c>
      <c r="O368" s="32">
        <v>5.7166666666666668</v>
      </c>
      <c r="P368" s="32">
        <v>18.083333333333332</v>
      </c>
      <c r="Q368" s="32">
        <v>17.994444444444444</v>
      </c>
      <c r="R368" s="32">
        <v>8.8888888888888892E-2</v>
      </c>
      <c r="S368" s="32">
        <v>73.855555555555554</v>
      </c>
      <c r="T368" s="32">
        <v>73.855555555555554</v>
      </c>
      <c r="U368" s="32">
        <v>0</v>
      </c>
      <c r="V368" s="32">
        <v>0</v>
      </c>
      <c r="W368" s="32">
        <v>6.7138888888888886</v>
      </c>
      <c r="X368" s="32">
        <v>0</v>
      </c>
      <c r="Y368" s="32">
        <v>0.71111111111111114</v>
      </c>
      <c r="Z368" s="32">
        <v>0</v>
      </c>
      <c r="AA368" s="32">
        <v>0.64722222222222225</v>
      </c>
      <c r="AB368" s="32">
        <v>8.8888888888888892E-2</v>
      </c>
      <c r="AC368" s="32">
        <v>5.2666666666666666</v>
      </c>
      <c r="AD368" s="32">
        <v>0</v>
      </c>
      <c r="AE368" s="32">
        <v>0</v>
      </c>
      <c r="AF368" t="s">
        <v>260</v>
      </c>
      <c r="AG368">
        <v>5</v>
      </c>
      <c r="AH368"/>
    </row>
    <row r="369" spans="1:34" x14ac:dyDescent="0.25">
      <c r="A369" t="s">
        <v>1812</v>
      </c>
      <c r="B369" t="s">
        <v>1261</v>
      </c>
      <c r="C369" t="s">
        <v>1659</v>
      </c>
      <c r="D369" t="s">
        <v>1788</v>
      </c>
      <c r="E369" s="32">
        <v>27.777777777777779</v>
      </c>
      <c r="F369" s="32">
        <v>3.3186999999999998</v>
      </c>
      <c r="G369" s="32">
        <v>2.8714999999999997</v>
      </c>
      <c r="H369" s="32">
        <v>0.89779999999999993</v>
      </c>
      <c r="I369" s="32">
        <v>0.72329999999999994</v>
      </c>
      <c r="J369" s="32">
        <v>92.186111111111103</v>
      </c>
      <c r="K369" s="32">
        <v>79.763888888888886</v>
      </c>
      <c r="L369" s="32">
        <v>24.938888888888886</v>
      </c>
      <c r="M369" s="32">
        <v>20.091666666666665</v>
      </c>
      <c r="N369" s="32">
        <v>2.2999999999999998</v>
      </c>
      <c r="O369" s="32">
        <v>2.5472222222222221</v>
      </c>
      <c r="P369" s="32">
        <v>17.236111111111111</v>
      </c>
      <c r="Q369" s="32">
        <v>9.6611111111111114</v>
      </c>
      <c r="R369" s="32">
        <v>7.5750000000000002</v>
      </c>
      <c r="S369" s="32">
        <v>50.011111111111113</v>
      </c>
      <c r="T369" s="32">
        <v>50.011111111111113</v>
      </c>
      <c r="U369" s="32">
        <v>0</v>
      </c>
      <c r="V369" s="32">
        <v>0</v>
      </c>
      <c r="W369" s="32">
        <v>2.8333333333333335</v>
      </c>
      <c r="X369" s="32">
        <v>0.33333333333333331</v>
      </c>
      <c r="Y369" s="32">
        <v>2.2999999999999998</v>
      </c>
      <c r="Z369" s="32">
        <v>0</v>
      </c>
      <c r="AA369" s="32">
        <v>0</v>
      </c>
      <c r="AB369" s="32">
        <v>0.2</v>
      </c>
      <c r="AC369" s="32">
        <v>0</v>
      </c>
      <c r="AD369" s="32">
        <v>0</v>
      </c>
      <c r="AE369" s="32">
        <v>0</v>
      </c>
      <c r="AF369" t="s">
        <v>573</v>
      </c>
      <c r="AG369">
        <v>5</v>
      </c>
      <c r="AH369"/>
    </row>
    <row r="370" spans="1:34" x14ac:dyDescent="0.25">
      <c r="A370" t="s">
        <v>1812</v>
      </c>
      <c r="B370" t="s">
        <v>1094</v>
      </c>
      <c r="C370" t="s">
        <v>1374</v>
      </c>
      <c r="D370" t="s">
        <v>1788</v>
      </c>
      <c r="E370" s="32">
        <v>73.733333333333334</v>
      </c>
      <c r="F370" s="32">
        <v>2.9079641350210972</v>
      </c>
      <c r="G370" s="32">
        <v>2.6475286317058466</v>
      </c>
      <c r="H370" s="32">
        <v>0.40027878239903553</v>
      </c>
      <c r="I370" s="32">
        <v>0.23304701627486438</v>
      </c>
      <c r="J370" s="32">
        <v>214.41388888888889</v>
      </c>
      <c r="K370" s="32">
        <v>195.21111111111111</v>
      </c>
      <c r="L370" s="32">
        <v>29.513888888888886</v>
      </c>
      <c r="M370" s="32">
        <v>17.183333333333334</v>
      </c>
      <c r="N370" s="32">
        <v>7.1055555555555552</v>
      </c>
      <c r="O370" s="32">
        <v>5.2249999999999996</v>
      </c>
      <c r="P370" s="32">
        <v>68.966666666666669</v>
      </c>
      <c r="Q370" s="32">
        <v>62.094444444444441</v>
      </c>
      <c r="R370" s="32">
        <v>6.8722222222222218</v>
      </c>
      <c r="S370" s="32">
        <v>115.93333333333334</v>
      </c>
      <c r="T370" s="32">
        <v>115.93333333333334</v>
      </c>
      <c r="U370" s="32">
        <v>0</v>
      </c>
      <c r="V370" s="32">
        <v>0</v>
      </c>
      <c r="W370" s="32">
        <v>3.052777777777778</v>
      </c>
      <c r="X370" s="32">
        <v>0</v>
      </c>
      <c r="Y370" s="32">
        <v>2.0750000000000002</v>
      </c>
      <c r="Z370" s="32">
        <v>0</v>
      </c>
      <c r="AA370" s="32">
        <v>0</v>
      </c>
      <c r="AB370" s="32">
        <v>0.71111111111111114</v>
      </c>
      <c r="AC370" s="32">
        <v>0.26666666666666666</v>
      </c>
      <c r="AD370" s="32">
        <v>0</v>
      </c>
      <c r="AE370" s="32">
        <v>0</v>
      </c>
      <c r="AF370" t="s">
        <v>405</v>
      </c>
      <c r="AG370">
        <v>5</v>
      </c>
      <c r="AH370"/>
    </row>
    <row r="371" spans="1:34" x14ac:dyDescent="0.25">
      <c r="A371" t="s">
        <v>1812</v>
      </c>
      <c r="B371" t="s">
        <v>1342</v>
      </c>
      <c r="C371" t="s">
        <v>1701</v>
      </c>
      <c r="D371" t="s">
        <v>1721</v>
      </c>
      <c r="E371" s="32">
        <v>43.06666666666667</v>
      </c>
      <c r="F371" s="32">
        <v>3.2712203302373579</v>
      </c>
      <c r="G371" s="32">
        <v>2.8541021671826625</v>
      </c>
      <c r="H371" s="32">
        <v>0.37751547987616096</v>
      </c>
      <c r="I371" s="32">
        <v>0.10552115583075335</v>
      </c>
      <c r="J371" s="32">
        <v>140.88055555555556</v>
      </c>
      <c r="K371" s="32">
        <v>122.91666666666667</v>
      </c>
      <c r="L371" s="32">
        <v>16.258333333333333</v>
      </c>
      <c r="M371" s="32">
        <v>4.5444444444444443</v>
      </c>
      <c r="N371" s="32">
        <v>7.3777777777777782</v>
      </c>
      <c r="O371" s="32">
        <v>4.3361111111111112</v>
      </c>
      <c r="P371" s="32">
        <v>47.9</v>
      </c>
      <c r="Q371" s="32">
        <v>41.65</v>
      </c>
      <c r="R371" s="32">
        <v>6.25</v>
      </c>
      <c r="S371" s="32">
        <v>76.722222222222229</v>
      </c>
      <c r="T371" s="32">
        <v>76.722222222222229</v>
      </c>
      <c r="U371" s="32">
        <v>0</v>
      </c>
      <c r="V371" s="32">
        <v>0</v>
      </c>
      <c r="W371" s="32">
        <v>50.647222222222219</v>
      </c>
      <c r="X371" s="32">
        <v>0.26944444444444443</v>
      </c>
      <c r="Y371" s="32">
        <v>7.3777777777777782</v>
      </c>
      <c r="Z371" s="32">
        <v>0</v>
      </c>
      <c r="AA371" s="32">
        <v>4.625</v>
      </c>
      <c r="AB371" s="32">
        <v>1.6444444444444444</v>
      </c>
      <c r="AC371" s="32">
        <v>36.730555555555554</v>
      </c>
      <c r="AD371" s="32">
        <v>0</v>
      </c>
      <c r="AE371" s="32">
        <v>0</v>
      </c>
      <c r="AF371" t="s">
        <v>656</v>
      </c>
      <c r="AG371">
        <v>5</v>
      </c>
      <c r="AH371"/>
    </row>
    <row r="372" spans="1:34" x14ac:dyDescent="0.25">
      <c r="A372" t="s">
        <v>1812</v>
      </c>
      <c r="B372" t="s">
        <v>948</v>
      </c>
      <c r="C372" t="s">
        <v>1566</v>
      </c>
      <c r="D372" t="s">
        <v>1711</v>
      </c>
      <c r="E372" s="32">
        <v>79</v>
      </c>
      <c r="F372" s="32">
        <v>2.6420182841068915</v>
      </c>
      <c r="G372" s="32">
        <v>2.4940225035161743</v>
      </c>
      <c r="H372" s="32">
        <v>0.50323488045007025</v>
      </c>
      <c r="I372" s="32">
        <v>0.36480309423347396</v>
      </c>
      <c r="J372" s="32">
        <v>208.71944444444443</v>
      </c>
      <c r="K372" s="32">
        <v>197.02777777777777</v>
      </c>
      <c r="L372" s="32">
        <v>39.755555555555553</v>
      </c>
      <c r="M372" s="32">
        <v>28.819444444444443</v>
      </c>
      <c r="N372" s="32">
        <v>6.9916666666666663</v>
      </c>
      <c r="O372" s="32">
        <v>3.9444444444444446</v>
      </c>
      <c r="P372" s="32">
        <v>52.902777777777779</v>
      </c>
      <c r="Q372" s="32">
        <v>52.147222222222226</v>
      </c>
      <c r="R372" s="32">
        <v>0.75555555555555554</v>
      </c>
      <c r="S372" s="32">
        <v>116.06111111111112</v>
      </c>
      <c r="T372" s="32">
        <v>116.06111111111112</v>
      </c>
      <c r="U372" s="32">
        <v>0</v>
      </c>
      <c r="V372" s="32">
        <v>0</v>
      </c>
      <c r="W372" s="32">
        <v>22.319444444444446</v>
      </c>
      <c r="X372" s="32">
        <v>0</v>
      </c>
      <c r="Y372" s="32">
        <v>1.0166666666666666</v>
      </c>
      <c r="Z372" s="32">
        <v>0</v>
      </c>
      <c r="AA372" s="32">
        <v>0.78611111111111109</v>
      </c>
      <c r="AB372" s="32">
        <v>0.75555555555555554</v>
      </c>
      <c r="AC372" s="32">
        <v>19.761111111111113</v>
      </c>
      <c r="AD372" s="32">
        <v>0</v>
      </c>
      <c r="AE372" s="32">
        <v>0</v>
      </c>
      <c r="AF372" t="s">
        <v>259</v>
      </c>
      <c r="AG372">
        <v>5</v>
      </c>
      <c r="AH372"/>
    </row>
    <row r="373" spans="1:34" x14ac:dyDescent="0.25">
      <c r="A373" t="s">
        <v>1812</v>
      </c>
      <c r="B373" t="s">
        <v>1185</v>
      </c>
      <c r="C373" t="s">
        <v>1417</v>
      </c>
      <c r="D373" t="s">
        <v>1745</v>
      </c>
      <c r="E373" s="32">
        <v>125.7</v>
      </c>
      <c r="F373" s="32">
        <v>3.4678962255811903</v>
      </c>
      <c r="G373" s="32">
        <v>3.1946044373729339</v>
      </c>
      <c r="H373" s="32">
        <v>0.70345178113674522</v>
      </c>
      <c r="I373" s="32">
        <v>0.56686113320958187</v>
      </c>
      <c r="J373" s="32">
        <v>435.91455555555564</v>
      </c>
      <c r="K373" s="32">
        <v>401.56177777777782</v>
      </c>
      <c r="L373" s="32">
        <v>88.423888888888882</v>
      </c>
      <c r="M373" s="32">
        <v>71.254444444444445</v>
      </c>
      <c r="N373" s="32">
        <v>14.419444444444444</v>
      </c>
      <c r="O373" s="32">
        <v>2.75</v>
      </c>
      <c r="P373" s="32">
        <v>98.647222222222226</v>
      </c>
      <c r="Q373" s="32">
        <v>81.463888888888889</v>
      </c>
      <c r="R373" s="32">
        <v>17.183333333333334</v>
      </c>
      <c r="S373" s="32">
        <v>248.84344444444446</v>
      </c>
      <c r="T373" s="32">
        <v>230.21566666666669</v>
      </c>
      <c r="U373" s="32">
        <v>18.627777777777776</v>
      </c>
      <c r="V373" s="32">
        <v>0</v>
      </c>
      <c r="W373" s="32">
        <v>145.45422222222226</v>
      </c>
      <c r="X373" s="32">
        <v>17.986666666666668</v>
      </c>
      <c r="Y373" s="32">
        <v>0.62222222222222223</v>
      </c>
      <c r="Z373" s="32">
        <v>0</v>
      </c>
      <c r="AA373" s="32">
        <v>9.6277777777777782</v>
      </c>
      <c r="AB373" s="32">
        <v>0</v>
      </c>
      <c r="AC373" s="32">
        <v>117.21755555555559</v>
      </c>
      <c r="AD373" s="32">
        <v>0</v>
      </c>
      <c r="AE373" s="32">
        <v>0</v>
      </c>
      <c r="AF373" t="s">
        <v>497</v>
      </c>
      <c r="AG373">
        <v>5</v>
      </c>
      <c r="AH373"/>
    </row>
    <row r="374" spans="1:34" x14ac:dyDescent="0.25">
      <c r="A374" t="s">
        <v>1812</v>
      </c>
      <c r="B374" t="s">
        <v>1228</v>
      </c>
      <c r="C374" t="s">
        <v>1493</v>
      </c>
      <c r="D374" t="s">
        <v>1769</v>
      </c>
      <c r="E374" s="32">
        <v>28.544444444444444</v>
      </c>
      <c r="F374" s="32">
        <v>3.8983339820941993</v>
      </c>
      <c r="G374" s="32">
        <v>3.4622421175554692</v>
      </c>
      <c r="H374" s="32">
        <v>0.82077462047489291</v>
      </c>
      <c r="I374" s="32">
        <v>0.5697742312183729</v>
      </c>
      <c r="J374" s="32">
        <v>111.27577777777776</v>
      </c>
      <c r="K374" s="32">
        <v>98.827777777777783</v>
      </c>
      <c r="L374" s="32">
        <v>23.428555555555555</v>
      </c>
      <c r="M374" s="32">
        <v>16.263888888888889</v>
      </c>
      <c r="N374" s="32">
        <v>0.48133333333333328</v>
      </c>
      <c r="O374" s="32">
        <v>6.6833333333333336</v>
      </c>
      <c r="P374" s="32">
        <v>26.75</v>
      </c>
      <c r="Q374" s="32">
        <v>21.466666666666665</v>
      </c>
      <c r="R374" s="32">
        <v>5.2833333333333332</v>
      </c>
      <c r="S374" s="32">
        <v>61.097222222222221</v>
      </c>
      <c r="T374" s="32">
        <v>61.097222222222221</v>
      </c>
      <c r="U374" s="32">
        <v>0</v>
      </c>
      <c r="V374" s="32">
        <v>0</v>
      </c>
      <c r="W374" s="32">
        <v>0.48133333333333328</v>
      </c>
      <c r="X374" s="32">
        <v>0</v>
      </c>
      <c r="Y374" s="32">
        <v>0.48133333333333328</v>
      </c>
      <c r="Z374" s="32">
        <v>0</v>
      </c>
      <c r="AA374" s="32">
        <v>0</v>
      </c>
      <c r="AB374" s="32">
        <v>0</v>
      </c>
      <c r="AC374" s="32">
        <v>0</v>
      </c>
      <c r="AD374" s="32">
        <v>0</v>
      </c>
      <c r="AE374" s="32">
        <v>0</v>
      </c>
      <c r="AF374" t="s">
        <v>540</v>
      </c>
      <c r="AG374">
        <v>5</v>
      </c>
      <c r="AH374"/>
    </row>
    <row r="375" spans="1:34" x14ac:dyDescent="0.25">
      <c r="A375" t="s">
        <v>1812</v>
      </c>
      <c r="B375" t="s">
        <v>755</v>
      </c>
      <c r="C375" t="s">
        <v>1390</v>
      </c>
      <c r="D375" t="s">
        <v>1709</v>
      </c>
      <c r="E375" s="32">
        <v>76.477777777777774</v>
      </c>
      <c r="F375" s="32">
        <v>3.1722679064361472</v>
      </c>
      <c r="G375" s="32">
        <v>3.053716402731367</v>
      </c>
      <c r="H375" s="32">
        <v>0.38822315850646522</v>
      </c>
      <c r="I375" s="32">
        <v>0.28594362923143979</v>
      </c>
      <c r="J375" s="32">
        <v>242.608</v>
      </c>
      <c r="K375" s="32">
        <v>233.54144444444444</v>
      </c>
      <c r="L375" s="32">
        <v>29.690444444444445</v>
      </c>
      <c r="M375" s="32">
        <v>21.868333333333332</v>
      </c>
      <c r="N375" s="32">
        <v>0.88888888888888884</v>
      </c>
      <c r="O375" s="32">
        <v>6.9332222222222226</v>
      </c>
      <c r="P375" s="32">
        <v>55.849777777777767</v>
      </c>
      <c r="Q375" s="32">
        <v>54.60533333333332</v>
      </c>
      <c r="R375" s="32">
        <v>1.2444444444444445</v>
      </c>
      <c r="S375" s="32">
        <v>157.06777777777779</v>
      </c>
      <c r="T375" s="32">
        <v>157.06777777777779</v>
      </c>
      <c r="U375" s="32">
        <v>0</v>
      </c>
      <c r="V375" s="32">
        <v>0</v>
      </c>
      <c r="W375" s="32">
        <v>1.7777777777777777</v>
      </c>
      <c r="X375" s="32">
        <v>0</v>
      </c>
      <c r="Y375" s="32">
        <v>0.88888888888888884</v>
      </c>
      <c r="Z375" s="32">
        <v>0</v>
      </c>
      <c r="AA375" s="32">
        <v>0</v>
      </c>
      <c r="AB375" s="32">
        <v>0.88888888888888884</v>
      </c>
      <c r="AC375" s="32">
        <v>0</v>
      </c>
      <c r="AD375" s="32">
        <v>0</v>
      </c>
      <c r="AE375" s="32">
        <v>0</v>
      </c>
      <c r="AF375" t="s">
        <v>66</v>
      </c>
      <c r="AG375">
        <v>5</v>
      </c>
      <c r="AH375"/>
    </row>
    <row r="376" spans="1:34" x14ac:dyDescent="0.25">
      <c r="A376" t="s">
        <v>1812</v>
      </c>
      <c r="B376" t="s">
        <v>1350</v>
      </c>
      <c r="C376" t="s">
        <v>1405</v>
      </c>
      <c r="D376" t="s">
        <v>1748</v>
      </c>
      <c r="E376" s="32">
        <v>13.311111111111112</v>
      </c>
      <c r="F376" s="32">
        <v>11.437395659432388</v>
      </c>
      <c r="G376" s="32">
        <v>10.796327212020033</v>
      </c>
      <c r="H376" s="32">
        <v>2.0419449081803007</v>
      </c>
      <c r="I376" s="32">
        <v>1.4008764607679465</v>
      </c>
      <c r="J376" s="32">
        <v>152.24444444444447</v>
      </c>
      <c r="K376" s="32">
        <v>143.71111111111111</v>
      </c>
      <c r="L376" s="32">
        <v>27.180555555555557</v>
      </c>
      <c r="M376" s="32">
        <v>18.647222222222222</v>
      </c>
      <c r="N376" s="32">
        <v>3.4777777777777779</v>
      </c>
      <c r="O376" s="32">
        <v>5.0555555555555554</v>
      </c>
      <c r="P376" s="32">
        <v>25.255555555555556</v>
      </c>
      <c r="Q376" s="32">
        <v>25.255555555555556</v>
      </c>
      <c r="R376" s="32">
        <v>0</v>
      </c>
      <c r="S376" s="32">
        <v>99.808333333333337</v>
      </c>
      <c r="T376" s="32">
        <v>99.808333333333337</v>
      </c>
      <c r="U376" s="32">
        <v>0</v>
      </c>
      <c r="V376" s="32">
        <v>0</v>
      </c>
      <c r="W376" s="32">
        <v>20.222222222222221</v>
      </c>
      <c r="X376" s="32">
        <v>3.9222222222222221</v>
      </c>
      <c r="Y376" s="32">
        <v>0</v>
      </c>
      <c r="Z376" s="32">
        <v>0</v>
      </c>
      <c r="AA376" s="32">
        <v>7.2333333333333334</v>
      </c>
      <c r="AB376" s="32">
        <v>0</v>
      </c>
      <c r="AC376" s="32">
        <v>9.0666666666666664</v>
      </c>
      <c r="AD376" s="32">
        <v>0</v>
      </c>
      <c r="AE376" s="32">
        <v>0</v>
      </c>
      <c r="AF376" t="s">
        <v>664</v>
      </c>
      <c r="AG376">
        <v>5</v>
      </c>
      <c r="AH376"/>
    </row>
    <row r="377" spans="1:34" x14ac:dyDescent="0.25">
      <c r="A377" t="s">
        <v>1812</v>
      </c>
      <c r="B377" t="s">
        <v>1007</v>
      </c>
      <c r="C377" t="s">
        <v>1522</v>
      </c>
      <c r="D377" t="s">
        <v>1779</v>
      </c>
      <c r="E377" s="32">
        <v>128.24444444444444</v>
      </c>
      <c r="F377" s="32">
        <v>2.8501342921504076</v>
      </c>
      <c r="G377" s="32">
        <v>2.8064676832438051</v>
      </c>
      <c r="H377" s="32">
        <v>0.33293623288858087</v>
      </c>
      <c r="I377" s="32">
        <v>0.28926962398197886</v>
      </c>
      <c r="J377" s="32">
        <v>365.51388888888891</v>
      </c>
      <c r="K377" s="32">
        <v>359.91388888888889</v>
      </c>
      <c r="L377" s="32">
        <v>42.697222222222223</v>
      </c>
      <c r="M377" s="32">
        <v>37.097222222222221</v>
      </c>
      <c r="N377" s="32">
        <v>0</v>
      </c>
      <c r="O377" s="32">
        <v>5.6</v>
      </c>
      <c r="P377" s="32">
        <v>78.686111111111117</v>
      </c>
      <c r="Q377" s="32">
        <v>78.686111111111117</v>
      </c>
      <c r="R377" s="32">
        <v>0</v>
      </c>
      <c r="S377" s="32">
        <v>244.13055555555556</v>
      </c>
      <c r="T377" s="32">
        <v>236.08055555555555</v>
      </c>
      <c r="U377" s="32">
        <v>8.0500000000000007</v>
      </c>
      <c r="V377" s="32">
        <v>0</v>
      </c>
      <c r="W377" s="32">
        <v>0</v>
      </c>
      <c r="X377" s="32">
        <v>0</v>
      </c>
      <c r="Y377" s="32">
        <v>0</v>
      </c>
      <c r="Z377" s="32">
        <v>0</v>
      </c>
      <c r="AA377" s="32">
        <v>0</v>
      </c>
      <c r="AB377" s="32">
        <v>0</v>
      </c>
      <c r="AC377" s="32">
        <v>0</v>
      </c>
      <c r="AD377" s="32">
        <v>0</v>
      </c>
      <c r="AE377" s="32">
        <v>0</v>
      </c>
      <c r="AF377" t="s">
        <v>318</v>
      </c>
      <c r="AG377">
        <v>5</v>
      </c>
      <c r="AH377"/>
    </row>
    <row r="378" spans="1:34" x14ac:dyDescent="0.25">
      <c r="A378" t="s">
        <v>1812</v>
      </c>
      <c r="B378" t="s">
        <v>847</v>
      </c>
      <c r="C378" t="s">
        <v>1522</v>
      </c>
      <c r="D378" t="s">
        <v>1779</v>
      </c>
      <c r="E378" s="32">
        <v>48.855555555555554</v>
      </c>
      <c r="F378" s="32">
        <v>2.7662383443256768</v>
      </c>
      <c r="G378" s="32">
        <v>2.4344348419376844</v>
      </c>
      <c r="H378" s="32">
        <v>0.54016829656584031</v>
      </c>
      <c r="I378" s="32">
        <v>0.20836479417784853</v>
      </c>
      <c r="J378" s="32">
        <v>135.14611111111111</v>
      </c>
      <c r="K378" s="32">
        <v>118.93566666666665</v>
      </c>
      <c r="L378" s="32">
        <v>26.390222222222221</v>
      </c>
      <c r="M378" s="32">
        <v>10.179777777777778</v>
      </c>
      <c r="N378" s="32">
        <v>9.9108888888888895</v>
      </c>
      <c r="O378" s="32">
        <v>6.2995555555555551</v>
      </c>
      <c r="P378" s="32">
        <v>17.274999999999999</v>
      </c>
      <c r="Q378" s="32">
        <v>17.274999999999999</v>
      </c>
      <c r="R378" s="32">
        <v>0</v>
      </c>
      <c r="S378" s="32">
        <v>91.48088888888887</v>
      </c>
      <c r="T378" s="32">
        <v>88.144888888888872</v>
      </c>
      <c r="U378" s="32">
        <v>3.3360000000000003</v>
      </c>
      <c r="V378" s="32">
        <v>0</v>
      </c>
      <c r="W378" s="32">
        <v>31.031111111111112</v>
      </c>
      <c r="X378" s="32">
        <v>2.0628888888888888</v>
      </c>
      <c r="Y378" s="32">
        <v>0</v>
      </c>
      <c r="Z378" s="32">
        <v>0</v>
      </c>
      <c r="AA378" s="32">
        <v>0.45</v>
      </c>
      <c r="AB378" s="32">
        <v>0</v>
      </c>
      <c r="AC378" s="32">
        <v>28.518222222222224</v>
      </c>
      <c r="AD378" s="32">
        <v>0</v>
      </c>
      <c r="AE378" s="32">
        <v>0</v>
      </c>
      <c r="AF378" t="s">
        <v>158</v>
      </c>
      <c r="AG378">
        <v>5</v>
      </c>
      <c r="AH378"/>
    </row>
    <row r="379" spans="1:34" x14ac:dyDescent="0.25">
      <c r="A379" t="s">
        <v>1812</v>
      </c>
      <c r="B379" t="s">
        <v>1358</v>
      </c>
      <c r="C379" t="s">
        <v>1431</v>
      </c>
      <c r="D379" t="s">
        <v>1754</v>
      </c>
      <c r="E379" s="32">
        <v>91.63333333333334</v>
      </c>
      <c r="F379" s="32">
        <v>1.4010828179944219</v>
      </c>
      <c r="G379" s="32">
        <v>1.3302388747423302</v>
      </c>
      <c r="H379" s="32">
        <v>0.22622286892203225</v>
      </c>
      <c r="I379" s="32">
        <v>0.15537892566994058</v>
      </c>
      <c r="J379" s="32">
        <v>128.38588888888887</v>
      </c>
      <c r="K379" s="32">
        <v>121.8942222222222</v>
      </c>
      <c r="L379" s="32">
        <v>20.729555555555557</v>
      </c>
      <c r="M379" s="32">
        <v>14.237888888888889</v>
      </c>
      <c r="N379" s="32">
        <v>0.33611111111111114</v>
      </c>
      <c r="O379" s="32">
        <v>6.1555555555555559</v>
      </c>
      <c r="P379" s="32">
        <v>40.241555555555571</v>
      </c>
      <c r="Q379" s="32">
        <v>40.241555555555571</v>
      </c>
      <c r="R379" s="32">
        <v>0</v>
      </c>
      <c r="S379" s="32">
        <v>67.414777777777743</v>
      </c>
      <c r="T379" s="32">
        <v>67.414777777777743</v>
      </c>
      <c r="U379" s="32">
        <v>0</v>
      </c>
      <c r="V379" s="32">
        <v>0</v>
      </c>
      <c r="W379" s="32">
        <v>43.249111111111112</v>
      </c>
      <c r="X379" s="32">
        <v>6.1388888888888893</v>
      </c>
      <c r="Y379" s="32">
        <v>0</v>
      </c>
      <c r="Z379" s="32">
        <v>0</v>
      </c>
      <c r="AA379" s="32">
        <v>19.679666666666666</v>
      </c>
      <c r="AB379" s="32">
        <v>0</v>
      </c>
      <c r="AC379" s="32">
        <v>17.430555555555557</v>
      </c>
      <c r="AD379" s="32">
        <v>0</v>
      </c>
      <c r="AE379" s="32">
        <v>0</v>
      </c>
      <c r="AF379" t="s">
        <v>672</v>
      </c>
      <c r="AG379">
        <v>5</v>
      </c>
      <c r="AH379"/>
    </row>
    <row r="380" spans="1:34" x14ac:dyDescent="0.25">
      <c r="A380" t="s">
        <v>1812</v>
      </c>
      <c r="B380" t="s">
        <v>1124</v>
      </c>
      <c r="C380" t="s">
        <v>1383</v>
      </c>
      <c r="D380" t="s">
        <v>1730</v>
      </c>
      <c r="E380" s="32">
        <v>23.377777777777776</v>
      </c>
      <c r="F380" s="32">
        <v>2.9121673003802275</v>
      </c>
      <c r="G380" s="32">
        <v>2.6684220532319389</v>
      </c>
      <c r="H380" s="32">
        <v>0.10396863117870724</v>
      </c>
      <c r="I380" s="32">
        <v>9.9096958174904964E-2</v>
      </c>
      <c r="J380" s="32">
        <v>68.079999999999984</v>
      </c>
      <c r="K380" s="32">
        <v>62.381777777777771</v>
      </c>
      <c r="L380" s="32">
        <v>2.4305555555555558</v>
      </c>
      <c r="M380" s="32">
        <v>2.3166666666666669</v>
      </c>
      <c r="N380" s="32">
        <v>0.11388888888888889</v>
      </c>
      <c r="O380" s="32">
        <v>0</v>
      </c>
      <c r="P380" s="32">
        <v>23.503111111111117</v>
      </c>
      <c r="Q380" s="32">
        <v>17.918777777777784</v>
      </c>
      <c r="R380" s="32">
        <v>5.5843333333333334</v>
      </c>
      <c r="S380" s="32">
        <v>42.146333333333317</v>
      </c>
      <c r="T380" s="32">
        <v>42.146333333333317</v>
      </c>
      <c r="U380" s="32">
        <v>0</v>
      </c>
      <c r="V380" s="32">
        <v>0</v>
      </c>
      <c r="W380" s="32">
        <v>0</v>
      </c>
      <c r="X380" s="32">
        <v>0</v>
      </c>
      <c r="Y380" s="32">
        <v>0</v>
      </c>
      <c r="Z380" s="32">
        <v>0</v>
      </c>
      <c r="AA380" s="32">
        <v>0</v>
      </c>
      <c r="AB380" s="32">
        <v>0</v>
      </c>
      <c r="AC380" s="32">
        <v>0</v>
      </c>
      <c r="AD380" s="32">
        <v>0</v>
      </c>
      <c r="AE380" s="32">
        <v>0</v>
      </c>
      <c r="AF380" t="s">
        <v>435</v>
      </c>
      <c r="AG380">
        <v>5</v>
      </c>
      <c r="AH380"/>
    </row>
    <row r="381" spans="1:34" x14ac:dyDescent="0.25">
      <c r="A381" t="s">
        <v>1812</v>
      </c>
      <c r="B381" t="s">
        <v>1070</v>
      </c>
      <c r="C381" t="s">
        <v>1444</v>
      </c>
      <c r="D381" t="s">
        <v>1745</v>
      </c>
      <c r="E381" s="32">
        <v>119.13333333333334</v>
      </c>
      <c r="F381" s="32">
        <v>2.1208356649878755</v>
      </c>
      <c r="G381" s="32">
        <v>1.9259839582167504</v>
      </c>
      <c r="H381" s="32">
        <v>0.29542063047938816</v>
      </c>
      <c r="I381" s="32">
        <v>0.15318970341354224</v>
      </c>
      <c r="J381" s="32">
        <v>252.66222222222223</v>
      </c>
      <c r="K381" s="32">
        <v>229.44888888888889</v>
      </c>
      <c r="L381" s="32">
        <v>35.194444444444443</v>
      </c>
      <c r="M381" s="32">
        <v>18.25</v>
      </c>
      <c r="N381" s="32">
        <v>11.377777777777778</v>
      </c>
      <c r="O381" s="32">
        <v>5.5666666666666664</v>
      </c>
      <c r="P381" s="32">
        <v>80.707777777777778</v>
      </c>
      <c r="Q381" s="32">
        <v>74.438888888888897</v>
      </c>
      <c r="R381" s="32">
        <v>6.2688888888888883</v>
      </c>
      <c r="S381" s="32">
        <v>136.76</v>
      </c>
      <c r="T381" s="32">
        <v>136.76</v>
      </c>
      <c r="U381" s="32">
        <v>0</v>
      </c>
      <c r="V381" s="32">
        <v>0</v>
      </c>
      <c r="W381" s="32">
        <v>0</v>
      </c>
      <c r="X381" s="32">
        <v>0</v>
      </c>
      <c r="Y381" s="32">
        <v>0</v>
      </c>
      <c r="Z381" s="32">
        <v>0</v>
      </c>
      <c r="AA381" s="32">
        <v>0</v>
      </c>
      <c r="AB381" s="32">
        <v>0</v>
      </c>
      <c r="AC381" s="32">
        <v>0</v>
      </c>
      <c r="AD381" s="32">
        <v>0</v>
      </c>
      <c r="AE381" s="32">
        <v>0</v>
      </c>
      <c r="AF381" t="s">
        <v>381</v>
      </c>
      <c r="AG381">
        <v>5</v>
      </c>
      <c r="AH381"/>
    </row>
    <row r="382" spans="1:34" x14ac:dyDescent="0.25">
      <c r="A382" t="s">
        <v>1812</v>
      </c>
      <c r="B382" t="s">
        <v>1166</v>
      </c>
      <c r="C382" t="s">
        <v>1500</v>
      </c>
      <c r="D382" t="s">
        <v>1725</v>
      </c>
      <c r="E382" s="32">
        <v>54.744444444444447</v>
      </c>
      <c r="F382" s="32">
        <v>2.3893322508625934</v>
      </c>
      <c r="G382" s="32">
        <v>2.2039151613557943</v>
      </c>
      <c r="H382" s="32">
        <v>0.22156078749746294</v>
      </c>
      <c r="I382" s="32">
        <v>0.13164806170083215</v>
      </c>
      <c r="J382" s="32">
        <v>130.80266666666665</v>
      </c>
      <c r="K382" s="32">
        <v>120.65211111111111</v>
      </c>
      <c r="L382" s="32">
        <v>12.129222222222221</v>
      </c>
      <c r="M382" s="32">
        <v>7.2069999999999999</v>
      </c>
      <c r="N382" s="32">
        <v>0</v>
      </c>
      <c r="O382" s="32">
        <v>4.9222222222222225</v>
      </c>
      <c r="P382" s="32">
        <v>40.922555555555547</v>
      </c>
      <c r="Q382" s="32">
        <v>35.694222222222216</v>
      </c>
      <c r="R382" s="32">
        <v>5.2283333333333335</v>
      </c>
      <c r="S382" s="32">
        <v>77.750888888888895</v>
      </c>
      <c r="T382" s="32">
        <v>77.584222222222223</v>
      </c>
      <c r="U382" s="32">
        <v>0.16666666666666666</v>
      </c>
      <c r="V382" s="32">
        <v>0</v>
      </c>
      <c r="W382" s="32">
        <v>0</v>
      </c>
      <c r="X382" s="32">
        <v>0</v>
      </c>
      <c r="Y382" s="32">
        <v>0</v>
      </c>
      <c r="Z382" s="32">
        <v>0</v>
      </c>
      <c r="AA382" s="32">
        <v>0</v>
      </c>
      <c r="AB382" s="32">
        <v>0</v>
      </c>
      <c r="AC382" s="32">
        <v>0</v>
      </c>
      <c r="AD382" s="32">
        <v>0</v>
      </c>
      <c r="AE382" s="32">
        <v>0</v>
      </c>
      <c r="AF382" t="s">
        <v>478</v>
      </c>
      <c r="AG382">
        <v>5</v>
      </c>
      <c r="AH382"/>
    </row>
    <row r="383" spans="1:34" x14ac:dyDescent="0.25">
      <c r="A383" t="s">
        <v>1812</v>
      </c>
      <c r="B383" t="s">
        <v>979</v>
      </c>
      <c r="C383" t="s">
        <v>1576</v>
      </c>
      <c r="D383" t="s">
        <v>1749</v>
      </c>
      <c r="E383" s="32">
        <v>63.655555555555559</v>
      </c>
      <c r="F383" s="32">
        <v>3.4288130563798216</v>
      </c>
      <c r="G383" s="32">
        <v>3.1538662942921976</v>
      </c>
      <c r="H383" s="32">
        <v>0.70335137022167904</v>
      </c>
      <c r="I383" s="32">
        <v>0.52011694885669402</v>
      </c>
      <c r="J383" s="32">
        <v>218.26299999999998</v>
      </c>
      <c r="K383" s="32">
        <v>200.76111111111112</v>
      </c>
      <c r="L383" s="32">
        <v>44.772222222222219</v>
      </c>
      <c r="M383" s="32">
        <v>33.108333333333334</v>
      </c>
      <c r="N383" s="32">
        <v>5.2388888888888889</v>
      </c>
      <c r="O383" s="32">
        <v>6.4249999999999998</v>
      </c>
      <c r="P383" s="32">
        <v>47.276888888888891</v>
      </c>
      <c r="Q383" s="32">
        <v>41.43888888888889</v>
      </c>
      <c r="R383" s="32">
        <v>5.8379999999999992</v>
      </c>
      <c r="S383" s="32">
        <v>126.21388888888889</v>
      </c>
      <c r="T383" s="32">
        <v>126.21388888888889</v>
      </c>
      <c r="U383" s="32">
        <v>0</v>
      </c>
      <c r="V383" s="32">
        <v>0</v>
      </c>
      <c r="W383" s="32">
        <v>32.516666666666666</v>
      </c>
      <c r="X383" s="32">
        <v>5.9444444444444446</v>
      </c>
      <c r="Y383" s="32">
        <v>0</v>
      </c>
      <c r="Z383" s="32">
        <v>0</v>
      </c>
      <c r="AA383" s="32">
        <v>10.897222222222222</v>
      </c>
      <c r="AB383" s="32">
        <v>0</v>
      </c>
      <c r="AC383" s="32">
        <v>15.675000000000001</v>
      </c>
      <c r="AD383" s="32">
        <v>0</v>
      </c>
      <c r="AE383" s="32">
        <v>0</v>
      </c>
      <c r="AF383" t="s">
        <v>290</v>
      </c>
      <c r="AG383">
        <v>5</v>
      </c>
      <c r="AH383"/>
    </row>
    <row r="384" spans="1:34" x14ac:dyDescent="0.25">
      <c r="A384" t="s">
        <v>1812</v>
      </c>
      <c r="B384" t="s">
        <v>1282</v>
      </c>
      <c r="C384" t="s">
        <v>1504</v>
      </c>
      <c r="D384" t="s">
        <v>1757</v>
      </c>
      <c r="E384" s="32">
        <v>45.033333333333331</v>
      </c>
      <c r="F384" s="32">
        <v>3.4271699975326921</v>
      </c>
      <c r="G384" s="32">
        <v>3.0502269923513445</v>
      </c>
      <c r="H384" s="32">
        <v>0.85590920305946216</v>
      </c>
      <c r="I384" s="32">
        <v>0.47896619787811495</v>
      </c>
      <c r="J384" s="32">
        <v>154.33688888888889</v>
      </c>
      <c r="K384" s="32">
        <v>137.36188888888887</v>
      </c>
      <c r="L384" s="32">
        <v>38.544444444444444</v>
      </c>
      <c r="M384" s="32">
        <v>21.569444444444443</v>
      </c>
      <c r="N384" s="32">
        <v>12.311111111111112</v>
      </c>
      <c r="O384" s="32">
        <v>4.6638888888888888</v>
      </c>
      <c r="P384" s="32">
        <v>27.322222222222223</v>
      </c>
      <c r="Q384" s="32">
        <v>27.322222222222223</v>
      </c>
      <c r="R384" s="32">
        <v>0</v>
      </c>
      <c r="S384" s="32">
        <v>88.470222222222219</v>
      </c>
      <c r="T384" s="32">
        <v>88.470222222222219</v>
      </c>
      <c r="U384" s="32">
        <v>0</v>
      </c>
      <c r="V384" s="32">
        <v>0</v>
      </c>
      <c r="W384" s="32">
        <v>13.647222222222222</v>
      </c>
      <c r="X384" s="32">
        <v>0</v>
      </c>
      <c r="Y384" s="32">
        <v>0</v>
      </c>
      <c r="Z384" s="32">
        <v>0</v>
      </c>
      <c r="AA384" s="32">
        <v>1.2583333333333333</v>
      </c>
      <c r="AB384" s="32">
        <v>0</v>
      </c>
      <c r="AC384" s="32">
        <v>12.388888888888889</v>
      </c>
      <c r="AD384" s="32">
        <v>0</v>
      </c>
      <c r="AE384" s="32">
        <v>0</v>
      </c>
      <c r="AF384" t="s">
        <v>594</v>
      </c>
      <c r="AG384">
        <v>5</v>
      </c>
      <c r="AH384"/>
    </row>
    <row r="385" spans="1:34" x14ac:dyDescent="0.25">
      <c r="A385" t="s">
        <v>1812</v>
      </c>
      <c r="B385" t="s">
        <v>1288</v>
      </c>
      <c r="C385" t="s">
        <v>1687</v>
      </c>
      <c r="D385" t="s">
        <v>1708</v>
      </c>
      <c r="E385" s="32">
        <v>59.12222222222222</v>
      </c>
      <c r="F385" s="32">
        <v>3.4676658522834054</v>
      </c>
      <c r="G385" s="32">
        <v>3.3714433377184747</v>
      </c>
      <c r="H385" s="32">
        <v>0.72602142454425866</v>
      </c>
      <c r="I385" s="32">
        <v>0.62979890997932719</v>
      </c>
      <c r="J385" s="32">
        <v>205.01611111111112</v>
      </c>
      <c r="K385" s="32">
        <v>199.32722222222225</v>
      </c>
      <c r="L385" s="32">
        <v>42.923999999999999</v>
      </c>
      <c r="M385" s="32">
        <v>37.235111111111109</v>
      </c>
      <c r="N385" s="32">
        <v>0</v>
      </c>
      <c r="O385" s="32">
        <v>5.6888888888888891</v>
      </c>
      <c r="P385" s="32">
        <v>37.820999999999991</v>
      </c>
      <c r="Q385" s="32">
        <v>37.820999999999991</v>
      </c>
      <c r="R385" s="32">
        <v>0</v>
      </c>
      <c r="S385" s="32">
        <v>124.27111111111113</v>
      </c>
      <c r="T385" s="32">
        <v>124.27111111111113</v>
      </c>
      <c r="U385" s="32">
        <v>0</v>
      </c>
      <c r="V385" s="32">
        <v>0</v>
      </c>
      <c r="W385" s="32">
        <v>0</v>
      </c>
      <c r="X385" s="32">
        <v>0</v>
      </c>
      <c r="Y385" s="32">
        <v>0</v>
      </c>
      <c r="Z385" s="32">
        <v>0</v>
      </c>
      <c r="AA385" s="32">
        <v>0</v>
      </c>
      <c r="AB385" s="32">
        <v>0</v>
      </c>
      <c r="AC385" s="32">
        <v>0</v>
      </c>
      <c r="AD385" s="32">
        <v>0</v>
      </c>
      <c r="AE385" s="32">
        <v>0</v>
      </c>
      <c r="AF385" t="s">
        <v>600</v>
      </c>
      <c r="AG385">
        <v>5</v>
      </c>
      <c r="AH385"/>
    </row>
    <row r="386" spans="1:34" x14ac:dyDescent="0.25">
      <c r="A386" t="s">
        <v>1812</v>
      </c>
      <c r="B386" t="s">
        <v>1180</v>
      </c>
      <c r="C386" t="s">
        <v>1649</v>
      </c>
      <c r="D386" t="s">
        <v>1738</v>
      </c>
      <c r="E386" s="32">
        <v>43.777777777777779</v>
      </c>
      <c r="F386" s="32">
        <v>5.0645304568527907</v>
      </c>
      <c r="G386" s="32">
        <v>4.4910786802030449</v>
      </c>
      <c r="H386" s="32">
        <v>2.3052284263959386</v>
      </c>
      <c r="I386" s="32">
        <v>1.8039847715736037</v>
      </c>
      <c r="J386" s="32">
        <v>221.71388888888885</v>
      </c>
      <c r="K386" s="32">
        <v>196.60944444444442</v>
      </c>
      <c r="L386" s="32">
        <v>100.91777777777776</v>
      </c>
      <c r="M386" s="32">
        <v>78.97444444444443</v>
      </c>
      <c r="N386" s="32">
        <v>17.11</v>
      </c>
      <c r="O386" s="32">
        <v>4.833333333333333</v>
      </c>
      <c r="P386" s="32">
        <v>8.1338888888888885</v>
      </c>
      <c r="Q386" s="32">
        <v>4.9727777777777771</v>
      </c>
      <c r="R386" s="32">
        <v>3.161111111111111</v>
      </c>
      <c r="S386" s="32">
        <v>112.66222222222221</v>
      </c>
      <c r="T386" s="32">
        <v>112.66222222222221</v>
      </c>
      <c r="U386" s="32">
        <v>0</v>
      </c>
      <c r="V386" s="32">
        <v>0</v>
      </c>
      <c r="W386" s="32">
        <v>22.861111111111111</v>
      </c>
      <c r="X386" s="32">
        <v>5.4055555555555559</v>
      </c>
      <c r="Y386" s="32">
        <v>0</v>
      </c>
      <c r="Z386" s="32">
        <v>0</v>
      </c>
      <c r="AA386" s="32">
        <v>2.5</v>
      </c>
      <c r="AB386" s="32">
        <v>0</v>
      </c>
      <c r="AC386" s="32">
        <v>14.955555555555556</v>
      </c>
      <c r="AD386" s="32">
        <v>0</v>
      </c>
      <c r="AE386" s="32">
        <v>0</v>
      </c>
      <c r="AF386" t="s">
        <v>492</v>
      </c>
      <c r="AG386">
        <v>5</v>
      </c>
      <c r="AH386"/>
    </row>
    <row r="387" spans="1:34" x14ac:dyDescent="0.25">
      <c r="A387" t="s">
        <v>1812</v>
      </c>
      <c r="B387" t="s">
        <v>737</v>
      </c>
      <c r="C387" t="s">
        <v>1444</v>
      </c>
      <c r="D387" t="s">
        <v>1745</v>
      </c>
      <c r="E387" s="32">
        <v>95.166666666666671</v>
      </c>
      <c r="F387" s="32">
        <v>2.1362521891418562</v>
      </c>
      <c r="G387" s="32">
        <v>1.9714827787507299</v>
      </c>
      <c r="H387" s="32">
        <v>0.44713952130764739</v>
      </c>
      <c r="I387" s="32">
        <v>0.33569760653823699</v>
      </c>
      <c r="J387" s="32">
        <v>203.3</v>
      </c>
      <c r="K387" s="32">
        <v>187.61944444444447</v>
      </c>
      <c r="L387" s="32">
        <v>42.552777777777777</v>
      </c>
      <c r="M387" s="32">
        <v>31.947222222222223</v>
      </c>
      <c r="N387" s="32">
        <v>5.5388888888888888</v>
      </c>
      <c r="O387" s="32">
        <v>5.0666666666666664</v>
      </c>
      <c r="P387" s="32">
        <v>47.31666666666667</v>
      </c>
      <c r="Q387" s="32">
        <v>42.241666666666667</v>
      </c>
      <c r="R387" s="32">
        <v>5.0750000000000002</v>
      </c>
      <c r="S387" s="32">
        <v>113.43055555555556</v>
      </c>
      <c r="T387" s="32">
        <v>113.43055555555556</v>
      </c>
      <c r="U387" s="32">
        <v>0</v>
      </c>
      <c r="V387" s="32">
        <v>0</v>
      </c>
      <c r="W387" s="32">
        <v>0</v>
      </c>
      <c r="X387" s="32">
        <v>0</v>
      </c>
      <c r="Y387" s="32">
        <v>0</v>
      </c>
      <c r="Z387" s="32">
        <v>0</v>
      </c>
      <c r="AA387" s="32">
        <v>0</v>
      </c>
      <c r="AB387" s="32">
        <v>0</v>
      </c>
      <c r="AC387" s="32">
        <v>0</v>
      </c>
      <c r="AD387" s="32">
        <v>0</v>
      </c>
      <c r="AE387" s="32">
        <v>0</v>
      </c>
      <c r="AF387" t="s">
        <v>48</v>
      </c>
      <c r="AG387">
        <v>5</v>
      </c>
      <c r="AH387"/>
    </row>
    <row r="388" spans="1:34" x14ac:dyDescent="0.25">
      <c r="A388" t="s">
        <v>1812</v>
      </c>
      <c r="B388" t="s">
        <v>746</v>
      </c>
      <c r="C388" t="s">
        <v>1462</v>
      </c>
      <c r="D388" t="s">
        <v>1742</v>
      </c>
      <c r="E388" s="32">
        <v>85.355555555555554</v>
      </c>
      <c r="F388" s="32">
        <v>3.3032061963030461</v>
      </c>
      <c r="G388" s="32">
        <v>3.1709489716219736</v>
      </c>
      <c r="H388" s="32">
        <v>0.79539573027857335</v>
      </c>
      <c r="I388" s="32">
        <v>0.66313850559750065</v>
      </c>
      <c r="J388" s="32">
        <v>281.947</v>
      </c>
      <c r="K388" s="32">
        <v>270.65811111111111</v>
      </c>
      <c r="L388" s="32">
        <v>67.891444444444446</v>
      </c>
      <c r="M388" s="32">
        <v>56.602555555555554</v>
      </c>
      <c r="N388" s="32">
        <v>0</v>
      </c>
      <c r="O388" s="32">
        <v>11.28888888888889</v>
      </c>
      <c r="P388" s="32">
        <v>58.7</v>
      </c>
      <c r="Q388" s="32">
        <v>58.7</v>
      </c>
      <c r="R388" s="32">
        <v>0</v>
      </c>
      <c r="S388" s="32">
        <v>155.35555555555555</v>
      </c>
      <c r="T388" s="32">
        <v>155.35555555555555</v>
      </c>
      <c r="U388" s="32">
        <v>0</v>
      </c>
      <c r="V388" s="32">
        <v>0</v>
      </c>
      <c r="W388" s="32">
        <v>0.63055555555555554</v>
      </c>
      <c r="X388" s="32">
        <v>0</v>
      </c>
      <c r="Y388" s="32">
        <v>0</v>
      </c>
      <c r="Z388" s="32">
        <v>0</v>
      </c>
      <c r="AA388" s="32">
        <v>0</v>
      </c>
      <c r="AB388" s="32">
        <v>0</v>
      </c>
      <c r="AC388" s="32">
        <v>0.63055555555555554</v>
      </c>
      <c r="AD388" s="32">
        <v>0</v>
      </c>
      <c r="AE388" s="32">
        <v>0</v>
      </c>
      <c r="AF388" t="s">
        <v>57</v>
      </c>
      <c r="AG388">
        <v>5</v>
      </c>
      <c r="AH388"/>
    </row>
    <row r="389" spans="1:34" x14ac:dyDescent="0.25">
      <c r="A389" t="s">
        <v>1812</v>
      </c>
      <c r="B389" t="s">
        <v>947</v>
      </c>
      <c r="C389" t="s">
        <v>1444</v>
      </c>
      <c r="D389" t="s">
        <v>1745</v>
      </c>
      <c r="E389" s="32">
        <v>123.61111111111111</v>
      </c>
      <c r="F389" s="32">
        <v>2.4069662921348312</v>
      </c>
      <c r="G389" s="32">
        <v>2.3107865168539328</v>
      </c>
      <c r="H389" s="32">
        <v>0.39148314606741574</v>
      </c>
      <c r="I389" s="32">
        <v>0.29530337078651686</v>
      </c>
      <c r="J389" s="32">
        <v>297.52777777777777</v>
      </c>
      <c r="K389" s="32">
        <v>285.63888888888891</v>
      </c>
      <c r="L389" s="32">
        <v>48.391666666666673</v>
      </c>
      <c r="M389" s="32">
        <v>36.50277777777778</v>
      </c>
      <c r="N389" s="32">
        <v>7.5388888888888888</v>
      </c>
      <c r="O389" s="32">
        <v>4.3499999999999996</v>
      </c>
      <c r="P389" s="32">
        <v>76.469444444444449</v>
      </c>
      <c r="Q389" s="32">
        <v>76.469444444444449</v>
      </c>
      <c r="R389" s="32">
        <v>0</v>
      </c>
      <c r="S389" s="32">
        <v>172.66666666666666</v>
      </c>
      <c r="T389" s="32">
        <v>172.66666666666666</v>
      </c>
      <c r="U389" s="32">
        <v>0</v>
      </c>
      <c r="V389" s="32">
        <v>0</v>
      </c>
      <c r="W389" s="32">
        <v>24.533333333333331</v>
      </c>
      <c r="X389" s="32">
        <v>3.4722222222222223</v>
      </c>
      <c r="Y389" s="32">
        <v>0</v>
      </c>
      <c r="Z389" s="32">
        <v>0</v>
      </c>
      <c r="AA389" s="32">
        <v>10.072222222222223</v>
      </c>
      <c r="AB389" s="32">
        <v>0</v>
      </c>
      <c r="AC389" s="32">
        <v>10.988888888888889</v>
      </c>
      <c r="AD389" s="32">
        <v>0</v>
      </c>
      <c r="AE389" s="32">
        <v>0</v>
      </c>
      <c r="AF389" t="s">
        <v>258</v>
      </c>
      <c r="AG389">
        <v>5</v>
      </c>
      <c r="AH389"/>
    </row>
    <row r="390" spans="1:34" x14ac:dyDescent="0.25">
      <c r="A390" t="s">
        <v>1812</v>
      </c>
      <c r="B390" t="s">
        <v>1025</v>
      </c>
      <c r="C390" t="s">
        <v>1412</v>
      </c>
      <c r="D390" t="s">
        <v>1754</v>
      </c>
      <c r="E390" s="32">
        <v>94.288888888888891</v>
      </c>
      <c r="F390" s="32">
        <v>3.2549552203629513</v>
      </c>
      <c r="G390" s="32">
        <v>3.0548138109827954</v>
      </c>
      <c r="H390" s="32">
        <v>0.86315107235446664</v>
      </c>
      <c r="I390" s="32">
        <v>0.74271741692198956</v>
      </c>
      <c r="J390" s="32">
        <v>306.90611111111116</v>
      </c>
      <c r="K390" s="32">
        <v>288.03500000000003</v>
      </c>
      <c r="L390" s="32">
        <v>81.385555555555598</v>
      </c>
      <c r="M390" s="32">
        <v>70.030000000000044</v>
      </c>
      <c r="N390" s="32">
        <v>5.9333333333333336</v>
      </c>
      <c r="O390" s="32">
        <v>5.4222222222222225</v>
      </c>
      <c r="P390" s="32">
        <v>61.827777777777762</v>
      </c>
      <c r="Q390" s="32">
        <v>54.312222222222204</v>
      </c>
      <c r="R390" s="32">
        <v>7.515555555555558</v>
      </c>
      <c r="S390" s="32">
        <v>163.69277777777779</v>
      </c>
      <c r="T390" s="32">
        <v>163.69277777777779</v>
      </c>
      <c r="U390" s="32">
        <v>0</v>
      </c>
      <c r="V390" s="32">
        <v>0</v>
      </c>
      <c r="W390" s="32">
        <v>122.94722222222222</v>
      </c>
      <c r="X390" s="32">
        <v>17.994444444444444</v>
      </c>
      <c r="Y390" s="32">
        <v>0.33333333333333331</v>
      </c>
      <c r="Z390" s="32">
        <v>0</v>
      </c>
      <c r="AA390" s="32">
        <v>9.4777777777777779</v>
      </c>
      <c r="AB390" s="32">
        <v>0</v>
      </c>
      <c r="AC390" s="32">
        <v>95.141666666666666</v>
      </c>
      <c r="AD390" s="32">
        <v>0</v>
      </c>
      <c r="AE390" s="32">
        <v>0</v>
      </c>
      <c r="AF390" t="s">
        <v>336</v>
      </c>
      <c r="AG390">
        <v>5</v>
      </c>
      <c r="AH390"/>
    </row>
    <row r="391" spans="1:34" x14ac:dyDescent="0.25">
      <c r="A391" t="s">
        <v>1812</v>
      </c>
      <c r="B391" t="s">
        <v>775</v>
      </c>
      <c r="C391" t="s">
        <v>1481</v>
      </c>
      <c r="D391" t="s">
        <v>1745</v>
      </c>
      <c r="E391" s="32">
        <v>147.3111111111111</v>
      </c>
      <c r="F391" s="32">
        <v>2.7985178759993969</v>
      </c>
      <c r="G391" s="32">
        <v>2.6060114647759844</v>
      </c>
      <c r="H391" s="32">
        <v>0.62856388595564949</v>
      </c>
      <c r="I391" s="32">
        <v>0.43605747473223716</v>
      </c>
      <c r="J391" s="32">
        <v>412.25277777777779</v>
      </c>
      <c r="K391" s="32">
        <v>383.89444444444445</v>
      </c>
      <c r="L391" s="32">
        <v>92.594444444444449</v>
      </c>
      <c r="M391" s="32">
        <v>64.236111111111114</v>
      </c>
      <c r="N391" s="32">
        <v>25.991666666666667</v>
      </c>
      <c r="O391" s="32">
        <v>2.3666666666666667</v>
      </c>
      <c r="P391" s="32">
        <v>128.75555555555556</v>
      </c>
      <c r="Q391" s="32">
        <v>128.75555555555556</v>
      </c>
      <c r="R391" s="32">
        <v>0</v>
      </c>
      <c r="S391" s="32">
        <v>190.90277777777777</v>
      </c>
      <c r="T391" s="32">
        <v>190.90277777777777</v>
      </c>
      <c r="U391" s="32">
        <v>0</v>
      </c>
      <c r="V391" s="32">
        <v>0</v>
      </c>
      <c r="W391" s="32">
        <v>0</v>
      </c>
      <c r="X391" s="32">
        <v>0</v>
      </c>
      <c r="Y391" s="32">
        <v>0</v>
      </c>
      <c r="Z391" s="32">
        <v>0</v>
      </c>
      <c r="AA391" s="32">
        <v>0</v>
      </c>
      <c r="AB391" s="32">
        <v>0</v>
      </c>
      <c r="AC391" s="32">
        <v>0</v>
      </c>
      <c r="AD391" s="32">
        <v>0</v>
      </c>
      <c r="AE391" s="32">
        <v>0</v>
      </c>
      <c r="AF391" t="s">
        <v>86</v>
      </c>
      <c r="AG391">
        <v>5</v>
      </c>
      <c r="AH391"/>
    </row>
    <row r="392" spans="1:34" x14ac:dyDescent="0.25">
      <c r="A392" t="s">
        <v>1812</v>
      </c>
      <c r="B392" t="s">
        <v>818</v>
      </c>
      <c r="C392" t="s">
        <v>1503</v>
      </c>
      <c r="D392" t="s">
        <v>1745</v>
      </c>
      <c r="E392" s="32">
        <v>154.86666666666667</v>
      </c>
      <c r="F392" s="32">
        <v>2.0561414837135885</v>
      </c>
      <c r="G392" s="32">
        <v>1.8880040177930837</v>
      </c>
      <c r="H392" s="32">
        <v>0.26671688908021235</v>
      </c>
      <c r="I392" s="32">
        <v>0.21342732099296885</v>
      </c>
      <c r="J392" s="32">
        <v>318.42777777777775</v>
      </c>
      <c r="K392" s="32">
        <v>292.38888888888891</v>
      </c>
      <c r="L392" s="32">
        <v>41.305555555555557</v>
      </c>
      <c r="M392" s="32">
        <v>33.052777777777777</v>
      </c>
      <c r="N392" s="32">
        <v>5.3972222222222221</v>
      </c>
      <c r="O392" s="32">
        <v>2.8555555555555556</v>
      </c>
      <c r="P392" s="32">
        <v>121.325</v>
      </c>
      <c r="Q392" s="32">
        <v>103.53888888888889</v>
      </c>
      <c r="R392" s="32">
        <v>17.786111111111111</v>
      </c>
      <c r="S392" s="32">
        <v>155.79722222222222</v>
      </c>
      <c r="T392" s="32">
        <v>154.66944444444445</v>
      </c>
      <c r="U392" s="32">
        <v>1.1277777777777778</v>
      </c>
      <c r="V392" s="32">
        <v>0</v>
      </c>
      <c r="W392" s="32">
        <v>0</v>
      </c>
      <c r="X392" s="32">
        <v>0</v>
      </c>
      <c r="Y392" s="32">
        <v>0</v>
      </c>
      <c r="Z392" s="32">
        <v>0</v>
      </c>
      <c r="AA392" s="32">
        <v>0</v>
      </c>
      <c r="AB392" s="32">
        <v>0</v>
      </c>
      <c r="AC392" s="32">
        <v>0</v>
      </c>
      <c r="AD392" s="32">
        <v>0</v>
      </c>
      <c r="AE392" s="32">
        <v>0</v>
      </c>
      <c r="AF392" t="s">
        <v>129</v>
      </c>
      <c r="AG392">
        <v>5</v>
      </c>
      <c r="AH392"/>
    </row>
    <row r="393" spans="1:34" x14ac:dyDescent="0.25">
      <c r="A393" t="s">
        <v>1812</v>
      </c>
      <c r="B393" t="s">
        <v>1118</v>
      </c>
      <c r="C393" t="s">
        <v>1545</v>
      </c>
      <c r="D393" t="s">
        <v>1721</v>
      </c>
      <c r="E393" s="32">
        <v>52.266666666666666</v>
      </c>
      <c r="F393" s="32">
        <v>3.6103486394557822</v>
      </c>
      <c r="G393" s="32">
        <v>3.327557397959183</v>
      </c>
      <c r="H393" s="32">
        <v>0.13934948979591838</v>
      </c>
      <c r="I393" s="32">
        <v>4.1400935374149656E-2</v>
      </c>
      <c r="J393" s="32">
        <v>188.70088888888887</v>
      </c>
      <c r="K393" s="32">
        <v>173.9203333333333</v>
      </c>
      <c r="L393" s="32">
        <v>7.2833333333333332</v>
      </c>
      <c r="M393" s="32">
        <v>2.1638888888888888</v>
      </c>
      <c r="N393" s="32">
        <v>3.6111111111111108E-2</v>
      </c>
      <c r="O393" s="32">
        <v>5.083333333333333</v>
      </c>
      <c r="P393" s="32">
        <v>62.353000000000009</v>
      </c>
      <c r="Q393" s="32">
        <v>52.691888888888897</v>
      </c>
      <c r="R393" s="32">
        <v>9.6611111111111114</v>
      </c>
      <c r="S393" s="32">
        <v>119.06455555555553</v>
      </c>
      <c r="T393" s="32">
        <v>119.06455555555553</v>
      </c>
      <c r="U393" s="32">
        <v>0</v>
      </c>
      <c r="V393" s="32">
        <v>0</v>
      </c>
      <c r="W393" s="32">
        <v>36.24644444444445</v>
      </c>
      <c r="X393" s="32">
        <v>2.1638888888888888</v>
      </c>
      <c r="Y393" s="32">
        <v>0</v>
      </c>
      <c r="Z393" s="32">
        <v>0</v>
      </c>
      <c r="AA393" s="32">
        <v>16.77322222222223</v>
      </c>
      <c r="AB393" s="32">
        <v>0</v>
      </c>
      <c r="AC393" s="32">
        <v>17.309333333333335</v>
      </c>
      <c r="AD393" s="32">
        <v>0</v>
      </c>
      <c r="AE393" s="32">
        <v>0</v>
      </c>
      <c r="AF393" t="s">
        <v>429</v>
      </c>
      <c r="AG393">
        <v>5</v>
      </c>
      <c r="AH393"/>
    </row>
    <row r="394" spans="1:34" x14ac:dyDescent="0.25">
      <c r="A394" t="s">
        <v>1812</v>
      </c>
      <c r="B394" t="s">
        <v>796</v>
      </c>
      <c r="C394" t="s">
        <v>1481</v>
      </c>
      <c r="D394" t="s">
        <v>1745</v>
      </c>
      <c r="E394" s="32">
        <v>200.96666666666667</v>
      </c>
      <c r="F394" s="32">
        <v>3.0756206114889144</v>
      </c>
      <c r="G394" s="32">
        <v>2.9029413390833194</v>
      </c>
      <c r="H394" s="32">
        <v>0.93650135456405148</v>
      </c>
      <c r="I394" s="32">
        <v>0.76653121026151372</v>
      </c>
      <c r="J394" s="32">
        <v>618.09722222222217</v>
      </c>
      <c r="K394" s="32">
        <v>583.39444444444439</v>
      </c>
      <c r="L394" s="32">
        <v>188.20555555555555</v>
      </c>
      <c r="M394" s="32">
        <v>154.04722222222222</v>
      </c>
      <c r="N394" s="32">
        <v>28.808333333333334</v>
      </c>
      <c r="O394" s="32">
        <v>5.35</v>
      </c>
      <c r="P394" s="32">
        <v>59.958333333333336</v>
      </c>
      <c r="Q394" s="32">
        <v>59.413888888888891</v>
      </c>
      <c r="R394" s="32">
        <v>0.5444444444444444</v>
      </c>
      <c r="S394" s="32">
        <v>369.93333333333328</v>
      </c>
      <c r="T394" s="32">
        <v>358.94722222222219</v>
      </c>
      <c r="U394" s="32">
        <v>10.986111111111111</v>
      </c>
      <c r="V394" s="32">
        <v>0</v>
      </c>
      <c r="W394" s="32">
        <v>3.7249999999999996</v>
      </c>
      <c r="X394" s="32">
        <v>0</v>
      </c>
      <c r="Y394" s="32">
        <v>3.1805555555555554</v>
      </c>
      <c r="Z394" s="32">
        <v>0</v>
      </c>
      <c r="AA394" s="32">
        <v>0</v>
      </c>
      <c r="AB394" s="32">
        <v>0.5444444444444444</v>
      </c>
      <c r="AC394" s="32">
        <v>0</v>
      </c>
      <c r="AD394" s="32">
        <v>0</v>
      </c>
      <c r="AE394" s="32">
        <v>0</v>
      </c>
      <c r="AF394" t="s">
        <v>107</v>
      </c>
      <c r="AG394">
        <v>5</v>
      </c>
      <c r="AH394"/>
    </row>
    <row r="395" spans="1:34" x14ac:dyDescent="0.25">
      <c r="A395" t="s">
        <v>1812</v>
      </c>
      <c r="B395" t="s">
        <v>1121</v>
      </c>
      <c r="C395" t="s">
        <v>1629</v>
      </c>
      <c r="D395" t="s">
        <v>1745</v>
      </c>
      <c r="E395" s="32">
        <v>87.288888888888891</v>
      </c>
      <c r="F395" s="32">
        <v>2.5716586048879844</v>
      </c>
      <c r="G395" s="32">
        <v>2.4344259164969455</v>
      </c>
      <c r="H395" s="32">
        <v>0.38270748472505095</v>
      </c>
      <c r="I395" s="32">
        <v>0.29276349287169046</v>
      </c>
      <c r="J395" s="32">
        <v>224.47722222222228</v>
      </c>
      <c r="K395" s="32">
        <v>212.49833333333339</v>
      </c>
      <c r="L395" s="32">
        <v>33.406111111111116</v>
      </c>
      <c r="M395" s="32">
        <v>25.555000000000003</v>
      </c>
      <c r="N395" s="32">
        <v>2.7844444444444445</v>
      </c>
      <c r="O395" s="32">
        <v>5.0666666666666664</v>
      </c>
      <c r="P395" s="32">
        <v>80.075555555555582</v>
      </c>
      <c r="Q395" s="32">
        <v>75.947777777777802</v>
      </c>
      <c r="R395" s="32">
        <v>4.1277777777777773</v>
      </c>
      <c r="S395" s="32">
        <v>110.99555555555558</v>
      </c>
      <c r="T395" s="32">
        <v>110.99555555555558</v>
      </c>
      <c r="U395" s="32">
        <v>0</v>
      </c>
      <c r="V395" s="32">
        <v>0</v>
      </c>
      <c r="W395" s="32">
        <v>79.366666666666674</v>
      </c>
      <c r="X395" s="32">
        <v>11.891666666666667</v>
      </c>
      <c r="Y395" s="32">
        <v>2.1777777777777776</v>
      </c>
      <c r="Z395" s="32">
        <v>0</v>
      </c>
      <c r="AA395" s="32">
        <v>19.100000000000001</v>
      </c>
      <c r="AB395" s="32">
        <v>0</v>
      </c>
      <c r="AC395" s="32">
        <v>46.197222222222223</v>
      </c>
      <c r="AD395" s="32">
        <v>0</v>
      </c>
      <c r="AE395" s="32">
        <v>0</v>
      </c>
      <c r="AF395" t="s">
        <v>432</v>
      </c>
      <c r="AG395">
        <v>5</v>
      </c>
      <c r="AH395"/>
    </row>
    <row r="396" spans="1:34" x14ac:dyDescent="0.25">
      <c r="A396" t="s">
        <v>1812</v>
      </c>
      <c r="B396" t="s">
        <v>1281</v>
      </c>
      <c r="C396" t="s">
        <v>1685</v>
      </c>
      <c r="D396" t="s">
        <v>1764</v>
      </c>
      <c r="E396" s="32">
        <v>58.833333333333336</v>
      </c>
      <c r="F396" s="32">
        <v>1.4192237960339944</v>
      </c>
      <c r="G396" s="32">
        <v>1.2999131255901795</v>
      </c>
      <c r="H396" s="32">
        <v>0.12693484419263457</v>
      </c>
      <c r="I396" s="32">
        <v>7.6241737488196414E-3</v>
      </c>
      <c r="J396" s="32">
        <v>83.497666666666674</v>
      </c>
      <c r="K396" s="32">
        <v>76.478222222222229</v>
      </c>
      <c r="L396" s="32">
        <v>7.468</v>
      </c>
      <c r="M396" s="32">
        <v>0.4485555555555556</v>
      </c>
      <c r="N396" s="32">
        <v>7.0194444444444448</v>
      </c>
      <c r="O396" s="32">
        <v>0</v>
      </c>
      <c r="P396" s="32">
        <v>2.4833333333333334</v>
      </c>
      <c r="Q396" s="32">
        <v>2.4833333333333334</v>
      </c>
      <c r="R396" s="32">
        <v>0</v>
      </c>
      <c r="S396" s="32">
        <v>73.546333333333337</v>
      </c>
      <c r="T396" s="32">
        <v>73.546333333333337</v>
      </c>
      <c r="U396" s="32">
        <v>0</v>
      </c>
      <c r="V396" s="32">
        <v>0</v>
      </c>
      <c r="W396" s="32">
        <v>77.13933333333334</v>
      </c>
      <c r="X396" s="32">
        <v>0.4485555555555556</v>
      </c>
      <c r="Y396" s="32">
        <v>3.1444444444444444</v>
      </c>
      <c r="Z396" s="32">
        <v>0</v>
      </c>
      <c r="AA396" s="32">
        <v>0</v>
      </c>
      <c r="AB396" s="32">
        <v>0</v>
      </c>
      <c r="AC396" s="32">
        <v>73.546333333333337</v>
      </c>
      <c r="AD396" s="32">
        <v>0</v>
      </c>
      <c r="AE396" s="32">
        <v>0</v>
      </c>
      <c r="AF396" t="s">
        <v>593</v>
      </c>
      <c r="AG396">
        <v>5</v>
      </c>
      <c r="AH396"/>
    </row>
    <row r="397" spans="1:34" x14ac:dyDescent="0.25">
      <c r="A397" t="s">
        <v>1812</v>
      </c>
      <c r="B397" t="s">
        <v>1208</v>
      </c>
      <c r="C397" t="s">
        <v>1410</v>
      </c>
      <c r="D397" t="s">
        <v>1760</v>
      </c>
      <c r="E397" s="32">
        <v>106.72222222222223</v>
      </c>
      <c r="F397" s="32">
        <v>4.5181676210307131</v>
      </c>
      <c r="G397" s="32">
        <v>4.1444039562727744</v>
      </c>
      <c r="H397" s="32">
        <v>0.43232691306611143</v>
      </c>
      <c r="I397" s="32">
        <v>0.30773034877667882</v>
      </c>
      <c r="J397" s="32">
        <v>482.18888888888887</v>
      </c>
      <c r="K397" s="32">
        <v>442.3</v>
      </c>
      <c r="L397" s="32">
        <v>46.138888888888893</v>
      </c>
      <c r="M397" s="32">
        <v>32.841666666666669</v>
      </c>
      <c r="N397" s="32">
        <v>13.297222222222222</v>
      </c>
      <c r="O397" s="32">
        <v>0</v>
      </c>
      <c r="P397" s="32">
        <v>161.19999999999999</v>
      </c>
      <c r="Q397" s="32">
        <v>134.60833333333332</v>
      </c>
      <c r="R397" s="32">
        <v>26.591666666666665</v>
      </c>
      <c r="S397" s="32">
        <v>274.85000000000002</v>
      </c>
      <c r="T397" s="32">
        <v>274.85000000000002</v>
      </c>
      <c r="U397" s="32">
        <v>0</v>
      </c>
      <c r="V397" s="32">
        <v>0</v>
      </c>
      <c r="W397" s="32">
        <v>3.2222222222222223</v>
      </c>
      <c r="X397" s="32">
        <v>0</v>
      </c>
      <c r="Y397" s="32">
        <v>0</v>
      </c>
      <c r="Z397" s="32">
        <v>0</v>
      </c>
      <c r="AA397" s="32">
        <v>1.9777777777777779</v>
      </c>
      <c r="AB397" s="32">
        <v>0</v>
      </c>
      <c r="AC397" s="32">
        <v>1.2444444444444445</v>
      </c>
      <c r="AD397" s="32">
        <v>0</v>
      </c>
      <c r="AE397" s="32">
        <v>0</v>
      </c>
      <c r="AF397" t="s">
        <v>520</v>
      </c>
      <c r="AG397">
        <v>5</v>
      </c>
      <c r="AH397"/>
    </row>
    <row r="398" spans="1:34" x14ac:dyDescent="0.25">
      <c r="A398" t="s">
        <v>1812</v>
      </c>
      <c r="B398" t="s">
        <v>782</v>
      </c>
      <c r="C398" t="s">
        <v>1483</v>
      </c>
      <c r="D398" t="s">
        <v>1738</v>
      </c>
      <c r="E398" s="32">
        <v>16.899999999999999</v>
      </c>
      <c r="F398" s="32">
        <v>5.2603550295857993</v>
      </c>
      <c r="G398" s="32">
        <v>4.559171597633136</v>
      </c>
      <c r="H398" s="32">
        <v>0.98915187376725855</v>
      </c>
      <c r="I398" s="32">
        <v>0.53681788297172917</v>
      </c>
      <c r="J398" s="32">
        <v>88.9</v>
      </c>
      <c r="K398" s="32">
        <v>77.05</v>
      </c>
      <c r="L398" s="32">
        <v>16.716666666666669</v>
      </c>
      <c r="M398" s="32">
        <v>9.0722222222222229</v>
      </c>
      <c r="N398" s="32">
        <v>5.6888888888888891</v>
      </c>
      <c r="O398" s="32">
        <v>1.9555555555555555</v>
      </c>
      <c r="P398" s="32">
        <v>26.569444444444443</v>
      </c>
      <c r="Q398" s="32">
        <v>22.363888888888887</v>
      </c>
      <c r="R398" s="32">
        <v>4.2055555555555557</v>
      </c>
      <c r="S398" s="32">
        <v>45.613888888888887</v>
      </c>
      <c r="T398" s="32">
        <v>45.613888888888887</v>
      </c>
      <c r="U398" s="32">
        <v>0</v>
      </c>
      <c r="V398" s="32">
        <v>0</v>
      </c>
      <c r="W398" s="32">
        <v>0</v>
      </c>
      <c r="X398" s="32">
        <v>0</v>
      </c>
      <c r="Y398" s="32">
        <v>0</v>
      </c>
      <c r="Z398" s="32">
        <v>0</v>
      </c>
      <c r="AA398" s="32">
        <v>0</v>
      </c>
      <c r="AB398" s="32">
        <v>0</v>
      </c>
      <c r="AC398" s="32">
        <v>0</v>
      </c>
      <c r="AD398" s="32">
        <v>0</v>
      </c>
      <c r="AE398" s="32">
        <v>0</v>
      </c>
      <c r="AF398" t="s">
        <v>93</v>
      </c>
      <c r="AG398">
        <v>5</v>
      </c>
      <c r="AH398"/>
    </row>
    <row r="399" spans="1:34" x14ac:dyDescent="0.25">
      <c r="A399" t="s">
        <v>1812</v>
      </c>
      <c r="B399" t="s">
        <v>996</v>
      </c>
      <c r="C399" t="s">
        <v>1505</v>
      </c>
      <c r="D399" t="s">
        <v>1736</v>
      </c>
      <c r="E399" s="32">
        <v>69.233333333333334</v>
      </c>
      <c r="F399" s="32">
        <v>2.9328037233188891</v>
      </c>
      <c r="G399" s="32">
        <v>2.8705504734392551</v>
      </c>
      <c r="H399" s="32">
        <v>0.46435564114909317</v>
      </c>
      <c r="I399" s="32">
        <v>0.40210239126945907</v>
      </c>
      <c r="J399" s="32">
        <v>203.04777777777775</v>
      </c>
      <c r="K399" s="32">
        <v>198.73777777777775</v>
      </c>
      <c r="L399" s="32">
        <v>32.148888888888884</v>
      </c>
      <c r="M399" s="32">
        <v>27.838888888888885</v>
      </c>
      <c r="N399" s="32">
        <v>0.92111111111111121</v>
      </c>
      <c r="O399" s="32">
        <v>3.3888888888888888</v>
      </c>
      <c r="P399" s="32">
        <v>65.623333333333349</v>
      </c>
      <c r="Q399" s="32">
        <v>65.623333333333349</v>
      </c>
      <c r="R399" s="32">
        <v>0</v>
      </c>
      <c r="S399" s="32">
        <v>105.27555555555553</v>
      </c>
      <c r="T399" s="32">
        <v>105.27555555555553</v>
      </c>
      <c r="U399" s="32">
        <v>0</v>
      </c>
      <c r="V399" s="32">
        <v>0</v>
      </c>
      <c r="W399" s="32">
        <v>0</v>
      </c>
      <c r="X399" s="32">
        <v>0</v>
      </c>
      <c r="Y399" s="32">
        <v>0</v>
      </c>
      <c r="Z399" s="32">
        <v>0</v>
      </c>
      <c r="AA399" s="32">
        <v>0</v>
      </c>
      <c r="AB399" s="32">
        <v>0</v>
      </c>
      <c r="AC399" s="32">
        <v>0</v>
      </c>
      <c r="AD399" s="32">
        <v>0</v>
      </c>
      <c r="AE399" s="32">
        <v>0</v>
      </c>
      <c r="AF399" t="s">
        <v>307</v>
      </c>
      <c r="AG399">
        <v>5</v>
      </c>
      <c r="AH399"/>
    </row>
    <row r="400" spans="1:34" x14ac:dyDescent="0.25">
      <c r="A400" t="s">
        <v>1812</v>
      </c>
      <c r="B400" t="s">
        <v>1044</v>
      </c>
      <c r="C400" t="s">
        <v>1604</v>
      </c>
      <c r="D400" t="s">
        <v>1745</v>
      </c>
      <c r="E400" s="32">
        <v>24.6</v>
      </c>
      <c r="F400" s="32">
        <v>4.1366711833785006</v>
      </c>
      <c r="G400" s="32">
        <v>3.705957542908763</v>
      </c>
      <c r="H400" s="32">
        <v>1.1685953026196929</v>
      </c>
      <c r="I400" s="32">
        <v>0.95253839205058721</v>
      </c>
      <c r="J400" s="32">
        <v>101.76211111111112</v>
      </c>
      <c r="K400" s="32">
        <v>91.166555555555576</v>
      </c>
      <c r="L400" s="32">
        <v>28.747444444444447</v>
      </c>
      <c r="M400" s="32">
        <v>23.432444444444446</v>
      </c>
      <c r="N400" s="32">
        <v>1.7594444444444444</v>
      </c>
      <c r="O400" s="32">
        <v>3.5555555555555554</v>
      </c>
      <c r="P400" s="32">
        <v>22.57822222222222</v>
      </c>
      <c r="Q400" s="32">
        <v>17.297666666666665</v>
      </c>
      <c r="R400" s="32">
        <v>5.2805555555555559</v>
      </c>
      <c r="S400" s="32">
        <v>50.436444444444462</v>
      </c>
      <c r="T400" s="32">
        <v>50.436444444444462</v>
      </c>
      <c r="U400" s="32">
        <v>0</v>
      </c>
      <c r="V400" s="32">
        <v>0</v>
      </c>
      <c r="W400" s="32">
        <v>27.231555555555552</v>
      </c>
      <c r="X400" s="32">
        <v>0.71577777777777785</v>
      </c>
      <c r="Y400" s="32">
        <v>1.7594444444444444</v>
      </c>
      <c r="Z400" s="32">
        <v>0</v>
      </c>
      <c r="AA400" s="32">
        <v>9.1171111111111109</v>
      </c>
      <c r="AB400" s="32">
        <v>0</v>
      </c>
      <c r="AC400" s="32">
        <v>15.639222222222219</v>
      </c>
      <c r="AD400" s="32">
        <v>0</v>
      </c>
      <c r="AE400" s="32">
        <v>0</v>
      </c>
      <c r="AF400" t="s">
        <v>355</v>
      </c>
      <c r="AG400">
        <v>5</v>
      </c>
      <c r="AH400"/>
    </row>
    <row r="401" spans="1:34" x14ac:dyDescent="0.25">
      <c r="A401" t="s">
        <v>1812</v>
      </c>
      <c r="B401" t="s">
        <v>688</v>
      </c>
      <c r="C401" t="s">
        <v>1444</v>
      </c>
      <c r="D401" t="s">
        <v>1745</v>
      </c>
      <c r="E401" s="32">
        <v>36.022222222222226</v>
      </c>
      <c r="F401" s="32">
        <v>5.7447563232572474</v>
      </c>
      <c r="G401" s="32">
        <v>5.4421961752004924</v>
      </c>
      <c r="H401" s="32">
        <v>0.78405305367057365</v>
      </c>
      <c r="I401" s="32">
        <v>0.48149290561381858</v>
      </c>
      <c r="J401" s="32">
        <v>206.93888888888887</v>
      </c>
      <c r="K401" s="32">
        <v>196.03999999999996</v>
      </c>
      <c r="L401" s="32">
        <v>28.243333333333332</v>
      </c>
      <c r="M401" s="32">
        <v>17.344444444444445</v>
      </c>
      <c r="N401" s="32">
        <v>5.4766666666666675</v>
      </c>
      <c r="O401" s="32">
        <v>5.4222222222222225</v>
      </c>
      <c r="P401" s="32">
        <v>35.441111111111105</v>
      </c>
      <c r="Q401" s="32">
        <v>35.441111111111105</v>
      </c>
      <c r="R401" s="32">
        <v>0</v>
      </c>
      <c r="S401" s="32">
        <v>143.25444444444443</v>
      </c>
      <c r="T401" s="32">
        <v>143.25444444444443</v>
      </c>
      <c r="U401" s="32">
        <v>0</v>
      </c>
      <c r="V401" s="32">
        <v>0</v>
      </c>
      <c r="W401" s="32">
        <v>15.197777777777777</v>
      </c>
      <c r="X401" s="32">
        <v>0</v>
      </c>
      <c r="Y401" s="32">
        <v>0</v>
      </c>
      <c r="Z401" s="32">
        <v>0</v>
      </c>
      <c r="AA401" s="32">
        <v>0</v>
      </c>
      <c r="AB401" s="32">
        <v>0</v>
      </c>
      <c r="AC401" s="32">
        <v>15.197777777777777</v>
      </c>
      <c r="AD401" s="32">
        <v>0</v>
      </c>
      <c r="AE401" s="32">
        <v>0</v>
      </c>
      <c r="AF401" t="s">
        <v>653</v>
      </c>
      <c r="AG401">
        <v>5</v>
      </c>
      <c r="AH401"/>
    </row>
    <row r="402" spans="1:34" x14ac:dyDescent="0.25">
      <c r="A402" t="s">
        <v>1812</v>
      </c>
      <c r="B402" t="s">
        <v>1343</v>
      </c>
      <c r="C402" t="s">
        <v>1569</v>
      </c>
      <c r="D402" t="s">
        <v>1745</v>
      </c>
      <c r="E402" s="32">
        <v>39.244444444444447</v>
      </c>
      <c r="F402" s="32">
        <v>4.9461693091732712</v>
      </c>
      <c r="G402" s="32">
        <v>4.7277661381653431</v>
      </c>
      <c r="H402" s="32">
        <v>1.0712259343148358</v>
      </c>
      <c r="I402" s="32">
        <v>0.8528227633069082</v>
      </c>
      <c r="J402" s="32">
        <v>194.10966666666661</v>
      </c>
      <c r="K402" s="32">
        <v>185.53855555555549</v>
      </c>
      <c r="L402" s="32">
        <v>42.039666666666669</v>
      </c>
      <c r="M402" s="32">
        <v>33.468555555555554</v>
      </c>
      <c r="N402" s="32">
        <v>2.8822222222222225</v>
      </c>
      <c r="O402" s="32">
        <v>5.6888888888888891</v>
      </c>
      <c r="P402" s="32">
        <v>26.464444444444435</v>
      </c>
      <c r="Q402" s="32">
        <v>26.464444444444435</v>
      </c>
      <c r="R402" s="32">
        <v>0</v>
      </c>
      <c r="S402" s="32">
        <v>125.60555555555551</v>
      </c>
      <c r="T402" s="32">
        <v>125.60555555555551</v>
      </c>
      <c r="U402" s="32">
        <v>0</v>
      </c>
      <c r="V402" s="32">
        <v>0</v>
      </c>
      <c r="W402" s="32">
        <v>23.938555555555556</v>
      </c>
      <c r="X402" s="32">
        <v>6.2052222222222229</v>
      </c>
      <c r="Y402" s="32">
        <v>0</v>
      </c>
      <c r="Z402" s="32">
        <v>0</v>
      </c>
      <c r="AA402" s="32">
        <v>0.26111111111111113</v>
      </c>
      <c r="AB402" s="32">
        <v>0</v>
      </c>
      <c r="AC402" s="32">
        <v>17.472222222222221</v>
      </c>
      <c r="AD402" s="32">
        <v>0</v>
      </c>
      <c r="AE402" s="32">
        <v>0</v>
      </c>
      <c r="AF402" t="s">
        <v>657</v>
      </c>
      <c r="AG402">
        <v>5</v>
      </c>
      <c r="AH402"/>
    </row>
    <row r="403" spans="1:34" x14ac:dyDescent="0.25">
      <c r="A403" t="s">
        <v>1812</v>
      </c>
      <c r="B403" t="s">
        <v>1203</v>
      </c>
      <c r="C403" t="s">
        <v>1444</v>
      </c>
      <c r="D403" t="s">
        <v>1745</v>
      </c>
      <c r="E403" s="32">
        <v>83.977777777777774</v>
      </c>
      <c r="F403" s="32">
        <v>2.2968047102408047</v>
      </c>
      <c r="G403" s="32">
        <v>2.0195157449060597</v>
      </c>
      <c r="H403" s="32">
        <v>0.16803387139454881</v>
      </c>
      <c r="I403" s="32">
        <v>4.9020905001323098E-2</v>
      </c>
      <c r="J403" s="32">
        <v>192.88055555555556</v>
      </c>
      <c r="K403" s="32">
        <v>169.59444444444443</v>
      </c>
      <c r="L403" s="32">
        <v>14.111111111111111</v>
      </c>
      <c r="M403" s="32">
        <v>4.1166666666666663</v>
      </c>
      <c r="N403" s="32">
        <v>4.3472222222222223</v>
      </c>
      <c r="O403" s="32">
        <v>5.6472222222222221</v>
      </c>
      <c r="P403" s="32">
        <v>66.900000000000006</v>
      </c>
      <c r="Q403" s="32">
        <v>53.608333333333334</v>
      </c>
      <c r="R403" s="32">
        <v>13.291666666666666</v>
      </c>
      <c r="S403" s="32">
        <v>111.86944444444444</v>
      </c>
      <c r="T403" s="32">
        <v>111.86944444444444</v>
      </c>
      <c r="U403" s="32">
        <v>0</v>
      </c>
      <c r="V403" s="32">
        <v>0</v>
      </c>
      <c r="W403" s="32">
        <v>0</v>
      </c>
      <c r="X403" s="32">
        <v>0</v>
      </c>
      <c r="Y403" s="32">
        <v>0</v>
      </c>
      <c r="Z403" s="32">
        <v>0</v>
      </c>
      <c r="AA403" s="32">
        <v>0</v>
      </c>
      <c r="AB403" s="32">
        <v>0</v>
      </c>
      <c r="AC403" s="32">
        <v>0</v>
      </c>
      <c r="AD403" s="32">
        <v>0</v>
      </c>
      <c r="AE403" s="32">
        <v>0</v>
      </c>
      <c r="AF403" t="s">
        <v>515</v>
      </c>
      <c r="AG403">
        <v>5</v>
      </c>
      <c r="AH403"/>
    </row>
    <row r="404" spans="1:34" x14ac:dyDescent="0.25">
      <c r="A404" t="s">
        <v>1812</v>
      </c>
      <c r="B404" t="s">
        <v>906</v>
      </c>
      <c r="C404" t="s">
        <v>1422</v>
      </c>
      <c r="D404" t="s">
        <v>1735</v>
      </c>
      <c r="E404" s="32">
        <v>54.711111111111109</v>
      </c>
      <c r="F404" s="32">
        <v>4.1205970755483348</v>
      </c>
      <c r="G404" s="32">
        <v>3.6660885458976438</v>
      </c>
      <c r="H404" s="32">
        <v>0.90637692932575142</v>
      </c>
      <c r="I404" s="32">
        <v>0.64805036555645823</v>
      </c>
      <c r="J404" s="32">
        <v>225.44244444444442</v>
      </c>
      <c r="K404" s="32">
        <v>200.57577777777774</v>
      </c>
      <c r="L404" s="32">
        <v>49.588888888888889</v>
      </c>
      <c r="M404" s="32">
        <v>35.455555555555556</v>
      </c>
      <c r="N404" s="32">
        <v>11.644444444444444</v>
      </c>
      <c r="O404" s="32">
        <v>2.4888888888888889</v>
      </c>
      <c r="P404" s="32">
        <v>38.741666666666667</v>
      </c>
      <c r="Q404" s="32">
        <v>28.008333333333333</v>
      </c>
      <c r="R404" s="32">
        <v>10.733333333333333</v>
      </c>
      <c r="S404" s="32">
        <v>137.11188888888887</v>
      </c>
      <c r="T404" s="32">
        <v>102.67577777777777</v>
      </c>
      <c r="U404" s="32">
        <v>34.43611111111111</v>
      </c>
      <c r="V404" s="32">
        <v>0</v>
      </c>
      <c r="W404" s="32">
        <v>0</v>
      </c>
      <c r="X404" s="32">
        <v>0</v>
      </c>
      <c r="Y404" s="32">
        <v>0</v>
      </c>
      <c r="Z404" s="32">
        <v>0</v>
      </c>
      <c r="AA404" s="32">
        <v>0</v>
      </c>
      <c r="AB404" s="32">
        <v>0</v>
      </c>
      <c r="AC404" s="32">
        <v>0</v>
      </c>
      <c r="AD404" s="32">
        <v>0</v>
      </c>
      <c r="AE404" s="32">
        <v>0</v>
      </c>
      <c r="AF404" t="s">
        <v>217</v>
      </c>
      <c r="AG404">
        <v>5</v>
      </c>
      <c r="AH404"/>
    </row>
    <row r="405" spans="1:34" x14ac:dyDescent="0.25">
      <c r="A405" t="s">
        <v>1812</v>
      </c>
      <c r="B405" t="s">
        <v>701</v>
      </c>
      <c r="C405" t="s">
        <v>1432</v>
      </c>
      <c r="D405" t="s">
        <v>1750</v>
      </c>
      <c r="E405" s="32">
        <v>83.077777777777783</v>
      </c>
      <c r="F405" s="32">
        <v>3.4909843520128399</v>
      </c>
      <c r="G405" s="32">
        <v>3.1244603450581785</v>
      </c>
      <c r="H405" s="32">
        <v>0.57869733850474792</v>
      </c>
      <c r="I405" s="32">
        <v>0.29516116089340644</v>
      </c>
      <c r="J405" s="32">
        <v>290.02322222222227</v>
      </c>
      <c r="K405" s="32">
        <v>259.57322222222223</v>
      </c>
      <c r="L405" s="32">
        <v>48.076888888888895</v>
      </c>
      <c r="M405" s="32">
        <v>24.521333333333335</v>
      </c>
      <c r="N405" s="32">
        <v>18.31111111111111</v>
      </c>
      <c r="O405" s="32">
        <v>5.2444444444444445</v>
      </c>
      <c r="P405" s="32">
        <v>58.262888888888909</v>
      </c>
      <c r="Q405" s="32">
        <v>51.368444444444464</v>
      </c>
      <c r="R405" s="32">
        <v>6.8944444444444448</v>
      </c>
      <c r="S405" s="32">
        <v>183.68344444444443</v>
      </c>
      <c r="T405" s="32">
        <v>162.49733333333333</v>
      </c>
      <c r="U405" s="32">
        <v>21.18611111111111</v>
      </c>
      <c r="V405" s="32">
        <v>0</v>
      </c>
      <c r="W405" s="32">
        <v>54.745444444444445</v>
      </c>
      <c r="X405" s="32">
        <v>6.6463333333333345</v>
      </c>
      <c r="Y405" s="32">
        <v>0</v>
      </c>
      <c r="Z405" s="32">
        <v>0</v>
      </c>
      <c r="AA405" s="32">
        <v>13.565666666666671</v>
      </c>
      <c r="AB405" s="32">
        <v>0</v>
      </c>
      <c r="AC405" s="32">
        <v>34.288999999999994</v>
      </c>
      <c r="AD405" s="32">
        <v>0.24444444444444444</v>
      </c>
      <c r="AE405" s="32">
        <v>0</v>
      </c>
      <c r="AF405" t="s">
        <v>12</v>
      </c>
      <c r="AG405">
        <v>5</v>
      </c>
      <c r="AH405"/>
    </row>
    <row r="406" spans="1:34" x14ac:dyDescent="0.25">
      <c r="A406" t="s">
        <v>1812</v>
      </c>
      <c r="B406" t="s">
        <v>1164</v>
      </c>
      <c r="C406" t="s">
        <v>1375</v>
      </c>
      <c r="D406" t="s">
        <v>1712</v>
      </c>
      <c r="E406" s="32">
        <v>76.74444444444444</v>
      </c>
      <c r="F406" s="32">
        <v>3.4377631388446503</v>
      </c>
      <c r="G406" s="32">
        <v>3.0987954249312293</v>
      </c>
      <c r="H406" s="32">
        <v>0.36543940929491819</v>
      </c>
      <c r="I406" s="32">
        <v>0.27958447951353699</v>
      </c>
      <c r="J406" s="32">
        <v>263.8292222222222</v>
      </c>
      <c r="K406" s="32">
        <v>237.81533333333334</v>
      </c>
      <c r="L406" s="32">
        <v>28.045444444444442</v>
      </c>
      <c r="M406" s="32">
        <v>21.456555555555553</v>
      </c>
      <c r="N406" s="32">
        <v>0</v>
      </c>
      <c r="O406" s="32">
        <v>6.5888888888888886</v>
      </c>
      <c r="P406" s="32">
        <v>86.064777777777778</v>
      </c>
      <c r="Q406" s="32">
        <v>66.63977777777778</v>
      </c>
      <c r="R406" s="32">
        <v>19.425000000000001</v>
      </c>
      <c r="S406" s="32">
        <v>149.71899999999999</v>
      </c>
      <c r="T406" s="32">
        <v>149.22266666666667</v>
      </c>
      <c r="U406" s="32">
        <v>0.49633333333333335</v>
      </c>
      <c r="V406" s="32">
        <v>0</v>
      </c>
      <c r="W406" s="32">
        <v>68.423666666666662</v>
      </c>
      <c r="X406" s="32">
        <v>10.759333333333334</v>
      </c>
      <c r="Y406" s="32">
        <v>0</v>
      </c>
      <c r="Z406" s="32">
        <v>0</v>
      </c>
      <c r="AA406" s="32">
        <v>6.3786666666666667</v>
      </c>
      <c r="AB406" s="32">
        <v>0</v>
      </c>
      <c r="AC406" s="32">
        <v>50.789333333333325</v>
      </c>
      <c r="AD406" s="32">
        <v>0.49633333333333335</v>
      </c>
      <c r="AE406" s="32">
        <v>0</v>
      </c>
      <c r="AF406" t="s">
        <v>476</v>
      </c>
      <c r="AG406">
        <v>5</v>
      </c>
      <c r="AH406"/>
    </row>
    <row r="407" spans="1:34" x14ac:dyDescent="0.25">
      <c r="A407" t="s">
        <v>1812</v>
      </c>
      <c r="B407" t="s">
        <v>1192</v>
      </c>
      <c r="C407" t="s">
        <v>1375</v>
      </c>
      <c r="D407" t="s">
        <v>1712</v>
      </c>
      <c r="E407" s="32">
        <v>107.01111111111111</v>
      </c>
      <c r="F407" s="32">
        <v>3.5667947253660057</v>
      </c>
      <c r="G407" s="32">
        <v>3.2081351884539511</v>
      </c>
      <c r="H407" s="32">
        <v>0.28586854947565155</v>
      </c>
      <c r="I407" s="32">
        <v>0.21443256152009138</v>
      </c>
      <c r="J407" s="32">
        <v>381.68666666666667</v>
      </c>
      <c r="K407" s="32">
        <v>343.30611111111114</v>
      </c>
      <c r="L407" s="32">
        <v>30.591111111111111</v>
      </c>
      <c r="M407" s="32">
        <v>22.946666666666665</v>
      </c>
      <c r="N407" s="32">
        <v>1.9555555555555555</v>
      </c>
      <c r="O407" s="32">
        <v>5.6888888888888891</v>
      </c>
      <c r="P407" s="32">
        <v>130.71333333333334</v>
      </c>
      <c r="Q407" s="32">
        <v>99.977222222222224</v>
      </c>
      <c r="R407" s="32">
        <v>30.736111111111111</v>
      </c>
      <c r="S407" s="32">
        <v>220.38222222222223</v>
      </c>
      <c r="T407" s="32">
        <v>220.38222222222223</v>
      </c>
      <c r="U407" s="32">
        <v>0</v>
      </c>
      <c r="V407" s="32">
        <v>0</v>
      </c>
      <c r="W407" s="32">
        <v>7.0088888888888894</v>
      </c>
      <c r="X407" s="32">
        <v>2.6272222222222226</v>
      </c>
      <c r="Y407" s="32">
        <v>0</v>
      </c>
      <c r="Z407" s="32">
        <v>0</v>
      </c>
      <c r="AA407" s="32">
        <v>0.63555555555555554</v>
      </c>
      <c r="AB407" s="32">
        <v>0</v>
      </c>
      <c r="AC407" s="32">
        <v>3.7461111111111114</v>
      </c>
      <c r="AD407" s="32">
        <v>0</v>
      </c>
      <c r="AE407" s="32">
        <v>0</v>
      </c>
      <c r="AF407" t="s">
        <v>504</v>
      </c>
      <c r="AG407">
        <v>5</v>
      </c>
      <c r="AH407"/>
    </row>
    <row r="408" spans="1:34" x14ac:dyDescent="0.25">
      <c r="A408" t="s">
        <v>1812</v>
      </c>
      <c r="B408" t="s">
        <v>823</v>
      </c>
      <c r="C408" t="s">
        <v>1396</v>
      </c>
      <c r="D408" t="s">
        <v>1768</v>
      </c>
      <c r="E408" s="32">
        <v>55.533333333333331</v>
      </c>
      <c r="F408" s="32">
        <v>4.4294277711084442</v>
      </c>
      <c r="G408" s="32">
        <v>4.113871548619449</v>
      </c>
      <c r="H408" s="32">
        <v>0.50058223289315729</v>
      </c>
      <c r="I408" s="32">
        <v>0.38643657462985193</v>
      </c>
      <c r="J408" s="32">
        <v>245.98088888888893</v>
      </c>
      <c r="K408" s="32">
        <v>228.45700000000005</v>
      </c>
      <c r="L408" s="32">
        <v>27.798999999999999</v>
      </c>
      <c r="M408" s="32">
        <v>21.460111111111111</v>
      </c>
      <c r="N408" s="32">
        <v>0.8</v>
      </c>
      <c r="O408" s="32">
        <v>5.5388888888888888</v>
      </c>
      <c r="P408" s="32">
        <v>49.08111111111112</v>
      </c>
      <c r="Q408" s="32">
        <v>37.896111111111118</v>
      </c>
      <c r="R408" s="32">
        <v>11.185</v>
      </c>
      <c r="S408" s="32">
        <v>169.10077777777781</v>
      </c>
      <c r="T408" s="32">
        <v>151.27300000000002</v>
      </c>
      <c r="U408" s="32">
        <v>17.827777777777779</v>
      </c>
      <c r="V408" s="32">
        <v>0</v>
      </c>
      <c r="W408" s="32">
        <v>84.250333333333316</v>
      </c>
      <c r="X408" s="32">
        <v>9.0851111111111109</v>
      </c>
      <c r="Y408" s="32">
        <v>0</v>
      </c>
      <c r="Z408" s="32">
        <v>0.56111111111111112</v>
      </c>
      <c r="AA408" s="32">
        <v>21.384999999999994</v>
      </c>
      <c r="AB408" s="32">
        <v>0</v>
      </c>
      <c r="AC408" s="32">
        <v>53.219111111111104</v>
      </c>
      <c r="AD408" s="32">
        <v>0</v>
      </c>
      <c r="AE408" s="32">
        <v>0</v>
      </c>
      <c r="AF408" t="s">
        <v>134</v>
      </c>
      <c r="AG408">
        <v>5</v>
      </c>
      <c r="AH408"/>
    </row>
    <row r="409" spans="1:34" x14ac:dyDescent="0.25">
      <c r="A409" t="s">
        <v>1812</v>
      </c>
      <c r="B409" t="s">
        <v>1339</v>
      </c>
      <c r="C409" t="s">
        <v>1427</v>
      </c>
      <c r="D409" t="s">
        <v>1750</v>
      </c>
      <c r="E409" s="32">
        <v>19.377777777777776</v>
      </c>
      <c r="F409" s="32">
        <v>3.5787213302752297</v>
      </c>
      <c r="G409" s="32">
        <v>3.2621444954128442</v>
      </c>
      <c r="H409" s="32">
        <v>0.96047018348623858</v>
      </c>
      <c r="I409" s="32">
        <v>0.64389334862385328</v>
      </c>
      <c r="J409" s="32">
        <v>69.347666666666669</v>
      </c>
      <c r="K409" s="32">
        <v>63.213111111111111</v>
      </c>
      <c r="L409" s="32">
        <v>18.611777777777778</v>
      </c>
      <c r="M409" s="32">
        <v>12.477222222222222</v>
      </c>
      <c r="N409" s="32">
        <v>0</v>
      </c>
      <c r="O409" s="32">
        <v>6.1345555555555569</v>
      </c>
      <c r="P409" s="32">
        <v>10.190999999999999</v>
      </c>
      <c r="Q409" s="32">
        <v>10.190999999999999</v>
      </c>
      <c r="R409" s="32">
        <v>0</v>
      </c>
      <c r="S409" s="32">
        <v>40.544888888888892</v>
      </c>
      <c r="T409" s="32">
        <v>40.544888888888892</v>
      </c>
      <c r="U409" s="32">
        <v>0</v>
      </c>
      <c r="V409" s="32">
        <v>0</v>
      </c>
      <c r="W409" s="32">
        <v>4.1504444444444442</v>
      </c>
      <c r="X409" s="32">
        <v>8.2777777777777783E-2</v>
      </c>
      <c r="Y409" s="32">
        <v>0</v>
      </c>
      <c r="Z409" s="32">
        <v>1.2178888888888888</v>
      </c>
      <c r="AA409" s="32">
        <v>0.19933333333333331</v>
      </c>
      <c r="AB409" s="32">
        <v>0</v>
      </c>
      <c r="AC409" s="32">
        <v>2.6504444444444446</v>
      </c>
      <c r="AD409" s="32">
        <v>0</v>
      </c>
      <c r="AE409" s="32">
        <v>0</v>
      </c>
      <c r="AF409" t="s">
        <v>652</v>
      </c>
      <c r="AG409">
        <v>5</v>
      </c>
      <c r="AH409"/>
    </row>
    <row r="410" spans="1:34" x14ac:dyDescent="0.25">
      <c r="A410" t="s">
        <v>1812</v>
      </c>
      <c r="B410" t="s">
        <v>794</v>
      </c>
      <c r="C410" t="s">
        <v>1489</v>
      </c>
      <c r="D410" t="s">
        <v>1742</v>
      </c>
      <c r="E410" s="32">
        <v>51.31111111111111</v>
      </c>
      <c r="F410" s="32">
        <v>3.4438198354265914</v>
      </c>
      <c r="G410" s="32">
        <v>3.1708120398440882</v>
      </c>
      <c r="H410" s="32">
        <v>0.81886097877869213</v>
      </c>
      <c r="I410" s="32">
        <v>0.62976396708531834</v>
      </c>
      <c r="J410" s="32">
        <v>176.70622222222221</v>
      </c>
      <c r="K410" s="32">
        <v>162.69788888888888</v>
      </c>
      <c r="L410" s="32">
        <v>42.016666666666666</v>
      </c>
      <c r="M410" s="32">
        <v>32.31388888888889</v>
      </c>
      <c r="N410" s="32">
        <v>4.5111111111111111</v>
      </c>
      <c r="O410" s="32">
        <v>5.1916666666666664</v>
      </c>
      <c r="P410" s="32">
        <v>10.716666666666667</v>
      </c>
      <c r="Q410" s="32">
        <v>6.4111111111111114</v>
      </c>
      <c r="R410" s="32">
        <v>4.3055555555555554</v>
      </c>
      <c r="S410" s="32">
        <v>123.97288888888889</v>
      </c>
      <c r="T410" s="32">
        <v>123.97288888888889</v>
      </c>
      <c r="U410" s="32">
        <v>0</v>
      </c>
      <c r="V410" s="32">
        <v>0</v>
      </c>
      <c r="W410" s="32">
        <v>0</v>
      </c>
      <c r="X410" s="32">
        <v>0</v>
      </c>
      <c r="Y410" s="32">
        <v>0</v>
      </c>
      <c r="Z410" s="32">
        <v>0</v>
      </c>
      <c r="AA410" s="32">
        <v>0</v>
      </c>
      <c r="AB410" s="32">
        <v>0</v>
      </c>
      <c r="AC410" s="32">
        <v>0</v>
      </c>
      <c r="AD410" s="32">
        <v>0</v>
      </c>
      <c r="AE410" s="32">
        <v>0</v>
      </c>
      <c r="AF410" t="s">
        <v>105</v>
      </c>
      <c r="AG410">
        <v>5</v>
      </c>
      <c r="AH410"/>
    </row>
    <row r="411" spans="1:34" x14ac:dyDescent="0.25">
      <c r="A411" t="s">
        <v>1812</v>
      </c>
      <c r="B411" t="s">
        <v>1012</v>
      </c>
      <c r="C411" t="s">
        <v>1452</v>
      </c>
      <c r="D411" t="s">
        <v>1745</v>
      </c>
      <c r="E411" s="32">
        <v>269.14444444444445</v>
      </c>
      <c r="F411" s="32">
        <v>3.9102394418527857</v>
      </c>
      <c r="G411" s="32">
        <v>3.7052379969450531</v>
      </c>
      <c r="H411" s="32">
        <v>1.0629249060809975</v>
      </c>
      <c r="I411" s="32">
        <v>0.85792346117326523</v>
      </c>
      <c r="J411" s="32">
        <v>1052.4192222222225</v>
      </c>
      <c r="K411" s="32">
        <v>997.24422222222245</v>
      </c>
      <c r="L411" s="32">
        <v>286.08033333333339</v>
      </c>
      <c r="M411" s="32">
        <v>230.90533333333337</v>
      </c>
      <c r="N411" s="32">
        <v>50.008333333333333</v>
      </c>
      <c r="O411" s="32">
        <v>5.166666666666667</v>
      </c>
      <c r="P411" s="32">
        <v>105.05855555555559</v>
      </c>
      <c r="Q411" s="32">
        <v>105.05855555555559</v>
      </c>
      <c r="R411" s="32">
        <v>0</v>
      </c>
      <c r="S411" s="32">
        <v>661.28033333333349</v>
      </c>
      <c r="T411" s="32">
        <v>661.28033333333349</v>
      </c>
      <c r="U411" s="32">
        <v>0</v>
      </c>
      <c r="V411" s="32">
        <v>0</v>
      </c>
      <c r="W411" s="32">
        <v>20.408333333333335</v>
      </c>
      <c r="X411" s="32">
        <v>0</v>
      </c>
      <c r="Y411" s="32">
        <v>0</v>
      </c>
      <c r="Z411" s="32">
        <v>0</v>
      </c>
      <c r="AA411" s="32">
        <v>0</v>
      </c>
      <c r="AB411" s="32">
        <v>0</v>
      </c>
      <c r="AC411" s="32">
        <v>20.408333333333335</v>
      </c>
      <c r="AD411" s="32">
        <v>0</v>
      </c>
      <c r="AE411" s="32">
        <v>0</v>
      </c>
      <c r="AF411" t="s">
        <v>323</v>
      </c>
      <c r="AG411">
        <v>5</v>
      </c>
      <c r="AH411"/>
    </row>
    <row r="412" spans="1:34" x14ac:dyDescent="0.25">
      <c r="A412" t="s">
        <v>1812</v>
      </c>
      <c r="B412" t="s">
        <v>1029</v>
      </c>
      <c r="C412" t="s">
        <v>1382</v>
      </c>
      <c r="D412" t="s">
        <v>1755</v>
      </c>
      <c r="E412" s="32">
        <v>68.3</v>
      </c>
      <c r="F412" s="32">
        <v>5.4119879616072888</v>
      </c>
      <c r="G412" s="32">
        <v>4.9860484789328137</v>
      </c>
      <c r="H412" s="32">
        <v>0.90347811940784128</v>
      </c>
      <c r="I412" s="32">
        <v>0.57966162355620632</v>
      </c>
      <c r="J412" s="32">
        <v>369.63877777777782</v>
      </c>
      <c r="K412" s="32">
        <v>340.54711111111118</v>
      </c>
      <c r="L412" s="32">
        <v>61.707555555555558</v>
      </c>
      <c r="M412" s="32">
        <v>39.590888888888891</v>
      </c>
      <c r="N412" s="32">
        <v>16.516666666666666</v>
      </c>
      <c r="O412" s="32">
        <v>5.6</v>
      </c>
      <c r="P412" s="32">
        <v>72.399999999999991</v>
      </c>
      <c r="Q412" s="32">
        <v>65.424999999999997</v>
      </c>
      <c r="R412" s="32">
        <v>6.9749999999999996</v>
      </c>
      <c r="S412" s="32">
        <v>235.53122222222228</v>
      </c>
      <c r="T412" s="32">
        <v>235.53122222222228</v>
      </c>
      <c r="U412" s="32">
        <v>0</v>
      </c>
      <c r="V412" s="32">
        <v>0</v>
      </c>
      <c r="W412" s="32">
        <v>93.816555555555539</v>
      </c>
      <c r="X412" s="32">
        <v>5.5853333333333337</v>
      </c>
      <c r="Y412" s="32">
        <v>0</v>
      </c>
      <c r="Z412" s="32">
        <v>0</v>
      </c>
      <c r="AA412" s="32">
        <v>1.2027777777777777</v>
      </c>
      <c r="AB412" s="32">
        <v>0</v>
      </c>
      <c r="AC412" s="32">
        <v>87.028444444444432</v>
      </c>
      <c r="AD412" s="32">
        <v>0</v>
      </c>
      <c r="AE412" s="32">
        <v>0</v>
      </c>
      <c r="AF412" t="s">
        <v>340</v>
      </c>
      <c r="AG412">
        <v>5</v>
      </c>
      <c r="AH412"/>
    </row>
    <row r="413" spans="1:34" x14ac:dyDescent="0.25">
      <c r="A413" t="s">
        <v>1812</v>
      </c>
      <c r="B413" t="s">
        <v>1086</v>
      </c>
      <c r="C413" t="s">
        <v>1439</v>
      </c>
      <c r="D413" t="s">
        <v>1745</v>
      </c>
      <c r="E413" s="32">
        <v>12.7</v>
      </c>
      <c r="F413" s="32">
        <v>6.4656605424321958</v>
      </c>
      <c r="G413" s="32">
        <v>5.9234470691163601</v>
      </c>
      <c r="H413" s="32">
        <v>4.5570866141732278</v>
      </c>
      <c r="I413" s="32">
        <v>4.014873140857393</v>
      </c>
      <c r="J413" s="32">
        <v>82.11388888888888</v>
      </c>
      <c r="K413" s="32">
        <v>75.227777777777774</v>
      </c>
      <c r="L413" s="32">
        <v>57.874999999999993</v>
      </c>
      <c r="M413" s="32">
        <v>50.988888888888887</v>
      </c>
      <c r="N413" s="32">
        <v>5.9972222222222218</v>
      </c>
      <c r="O413" s="32">
        <v>0.88888888888888884</v>
      </c>
      <c r="P413" s="32">
        <v>0</v>
      </c>
      <c r="Q413" s="32">
        <v>0</v>
      </c>
      <c r="R413" s="32">
        <v>0</v>
      </c>
      <c r="S413" s="32">
        <v>24.238888888888887</v>
      </c>
      <c r="T413" s="32">
        <v>24.238888888888887</v>
      </c>
      <c r="U413" s="32">
        <v>0</v>
      </c>
      <c r="V413" s="32">
        <v>0</v>
      </c>
      <c r="W413" s="32">
        <v>0</v>
      </c>
      <c r="X413" s="32">
        <v>0</v>
      </c>
      <c r="Y413" s="32">
        <v>0</v>
      </c>
      <c r="Z413" s="32">
        <v>0</v>
      </c>
      <c r="AA413" s="32">
        <v>0</v>
      </c>
      <c r="AB413" s="32">
        <v>0</v>
      </c>
      <c r="AC413" s="32">
        <v>0</v>
      </c>
      <c r="AD413" s="32">
        <v>0</v>
      </c>
      <c r="AE413" s="32">
        <v>0</v>
      </c>
      <c r="AF413" t="s">
        <v>397</v>
      </c>
      <c r="AG413">
        <v>5</v>
      </c>
      <c r="AH413"/>
    </row>
    <row r="414" spans="1:34" x14ac:dyDescent="0.25">
      <c r="A414" t="s">
        <v>1812</v>
      </c>
      <c r="B414" t="s">
        <v>696</v>
      </c>
      <c r="C414" t="s">
        <v>1428</v>
      </c>
      <c r="D414" t="s">
        <v>1751</v>
      </c>
      <c r="E414" s="32">
        <v>43.666666666666664</v>
      </c>
      <c r="F414" s="32">
        <v>3.3498040712468189</v>
      </c>
      <c r="G414" s="32">
        <v>3.221559796437659</v>
      </c>
      <c r="H414" s="32">
        <v>0.98175318066157746</v>
      </c>
      <c r="I414" s="32">
        <v>0.85350890585241712</v>
      </c>
      <c r="J414" s="32">
        <v>146.27477777777776</v>
      </c>
      <c r="K414" s="32">
        <v>140.67477777777776</v>
      </c>
      <c r="L414" s="32">
        <v>42.86988888888888</v>
      </c>
      <c r="M414" s="32">
        <v>37.269888888888879</v>
      </c>
      <c r="N414" s="32">
        <v>0</v>
      </c>
      <c r="O414" s="32">
        <v>5.6</v>
      </c>
      <c r="P414" s="32">
        <v>22.231000000000005</v>
      </c>
      <c r="Q414" s="32">
        <v>22.231000000000005</v>
      </c>
      <c r="R414" s="32">
        <v>0</v>
      </c>
      <c r="S414" s="32">
        <v>81.173888888888868</v>
      </c>
      <c r="T414" s="32">
        <v>81.173888888888868</v>
      </c>
      <c r="U414" s="32">
        <v>0</v>
      </c>
      <c r="V414" s="32">
        <v>0</v>
      </c>
      <c r="W414" s="32">
        <v>0</v>
      </c>
      <c r="X414" s="32">
        <v>0</v>
      </c>
      <c r="Y414" s="32">
        <v>0</v>
      </c>
      <c r="Z414" s="32">
        <v>0</v>
      </c>
      <c r="AA414" s="32">
        <v>0</v>
      </c>
      <c r="AB414" s="32">
        <v>0</v>
      </c>
      <c r="AC414" s="32">
        <v>0</v>
      </c>
      <c r="AD414" s="32">
        <v>0</v>
      </c>
      <c r="AE414" s="32">
        <v>0</v>
      </c>
      <c r="AF414" t="s">
        <v>7</v>
      </c>
      <c r="AG414">
        <v>5</v>
      </c>
      <c r="AH414"/>
    </row>
    <row r="415" spans="1:34" x14ac:dyDescent="0.25">
      <c r="A415" t="s">
        <v>1812</v>
      </c>
      <c r="B415" t="s">
        <v>1344</v>
      </c>
      <c r="C415" t="s">
        <v>1444</v>
      </c>
      <c r="D415" t="s">
        <v>1745</v>
      </c>
      <c r="E415" s="32">
        <v>114.11111111111111</v>
      </c>
      <c r="F415" s="32">
        <v>2.3673953261927947</v>
      </c>
      <c r="G415" s="32">
        <v>2.2666893865628048</v>
      </c>
      <c r="H415" s="32">
        <v>0.15097370983446934</v>
      </c>
      <c r="I415" s="32">
        <v>0.10289678675754625</v>
      </c>
      <c r="J415" s="32">
        <v>270.14611111111111</v>
      </c>
      <c r="K415" s="32">
        <v>258.65444444444449</v>
      </c>
      <c r="L415" s="32">
        <v>17.227777777777778</v>
      </c>
      <c r="M415" s="32">
        <v>11.741666666666667</v>
      </c>
      <c r="N415" s="32">
        <v>0</v>
      </c>
      <c r="O415" s="32">
        <v>5.4861111111111107</v>
      </c>
      <c r="P415" s="32">
        <v>88.116666666666674</v>
      </c>
      <c r="Q415" s="32">
        <v>82.111111111111114</v>
      </c>
      <c r="R415" s="32">
        <v>6.0055555555555555</v>
      </c>
      <c r="S415" s="32">
        <v>164.80166666666668</v>
      </c>
      <c r="T415" s="32">
        <v>164.80166666666668</v>
      </c>
      <c r="U415" s="32">
        <v>0</v>
      </c>
      <c r="V415" s="32">
        <v>0</v>
      </c>
      <c r="W415" s="32">
        <v>20.233333333333334</v>
      </c>
      <c r="X415" s="32">
        <v>0</v>
      </c>
      <c r="Y415" s="32">
        <v>0</v>
      </c>
      <c r="Z415" s="32">
        <v>0</v>
      </c>
      <c r="AA415" s="32">
        <v>7.0166666666666666</v>
      </c>
      <c r="AB415" s="32">
        <v>0</v>
      </c>
      <c r="AC415" s="32">
        <v>13.216666666666667</v>
      </c>
      <c r="AD415" s="32">
        <v>0</v>
      </c>
      <c r="AE415" s="32">
        <v>0</v>
      </c>
      <c r="AF415" t="s">
        <v>658</v>
      </c>
      <c r="AG415">
        <v>5</v>
      </c>
      <c r="AH415"/>
    </row>
    <row r="416" spans="1:34" x14ac:dyDescent="0.25">
      <c r="A416" t="s">
        <v>1812</v>
      </c>
      <c r="B416" t="s">
        <v>1326</v>
      </c>
      <c r="C416" t="s">
        <v>1408</v>
      </c>
      <c r="D416" t="s">
        <v>1705</v>
      </c>
      <c r="E416" s="32">
        <v>83.711111111111109</v>
      </c>
      <c r="F416" s="32">
        <v>3.8668808070082292</v>
      </c>
      <c r="G416" s="32">
        <v>3.8060897265728699</v>
      </c>
      <c r="H416" s="32">
        <v>0.41199761083090003</v>
      </c>
      <c r="I416" s="32">
        <v>0.35120653039554028</v>
      </c>
      <c r="J416" s="32">
        <v>323.70088888888887</v>
      </c>
      <c r="K416" s="32">
        <v>318.61200000000002</v>
      </c>
      <c r="L416" s="32">
        <v>34.488777777777784</v>
      </c>
      <c r="M416" s="32">
        <v>29.399888888888892</v>
      </c>
      <c r="N416" s="32">
        <v>0</v>
      </c>
      <c r="O416" s="32">
        <v>5.0888888888888886</v>
      </c>
      <c r="P416" s="32">
        <v>56.356666666666669</v>
      </c>
      <c r="Q416" s="32">
        <v>56.356666666666669</v>
      </c>
      <c r="R416" s="32">
        <v>0</v>
      </c>
      <c r="S416" s="32">
        <v>232.85544444444443</v>
      </c>
      <c r="T416" s="32">
        <v>218.2582222222222</v>
      </c>
      <c r="U416" s="32">
        <v>14.597222222222221</v>
      </c>
      <c r="V416" s="32">
        <v>0</v>
      </c>
      <c r="W416" s="32">
        <v>38.120333333333335</v>
      </c>
      <c r="X416" s="32">
        <v>3.6859999999999999</v>
      </c>
      <c r="Y416" s="32">
        <v>0</v>
      </c>
      <c r="Z416" s="32">
        <v>0</v>
      </c>
      <c r="AA416" s="32">
        <v>4.384444444444445</v>
      </c>
      <c r="AB416" s="32">
        <v>0</v>
      </c>
      <c r="AC416" s="32">
        <v>30.049888888888891</v>
      </c>
      <c r="AD416" s="32">
        <v>0</v>
      </c>
      <c r="AE416" s="32">
        <v>0</v>
      </c>
      <c r="AF416" t="s">
        <v>639</v>
      </c>
      <c r="AG416">
        <v>5</v>
      </c>
      <c r="AH416"/>
    </row>
    <row r="417" spans="1:34" x14ac:dyDescent="0.25">
      <c r="A417" t="s">
        <v>1812</v>
      </c>
      <c r="B417" t="s">
        <v>1249</v>
      </c>
      <c r="C417" t="s">
        <v>1393</v>
      </c>
      <c r="D417" t="s">
        <v>1796</v>
      </c>
      <c r="E417" s="32">
        <v>79.422222222222217</v>
      </c>
      <c r="F417" s="32">
        <v>3.5841843872411867</v>
      </c>
      <c r="G417" s="32">
        <v>3.5147943480693908</v>
      </c>
      <c r="H417" s="32">
        <v>0.2659135422495803</v>
      </c>
      <c r="I417" s="32">
        <v>0.19652350307778399</v>
      </c>
      <c r="J417" s="32">
        <v>284.66388888888889</v>
      </c>
      <c r="K417" s="32">
        <v>279.15277777777783</v>
      </c>
      <c r="L417" s="32">
        <v>21.119444444444444</v>
      </c>
      <c r="M417" s="32">
        <v>15.608333333333333</v>
      </c>
      <c r="N417" s="32">
        <v>0</v>
      </c>
      <c r="O417" s="32">
        <v>5.5111111111111111</v>
      </c>
      <c r="P417" s="32">
        <v>62.85733333333333</v>
      </c>
      <c r="Q417" s="32">
        <v>62.85733333333333</v>
      </c>
      <c r="R417" s="32">
        <v>0</v>
      </c>
      <c r="S417" s="32">
        <v>200.68711111111111</v>
      </c>
      <c r="T417" s="32">
        <v>200.626</v>
      </c>
      <c r="U417" s="32">
        <v>6.1111111111111109E-2</v>
      </c>
      <c r="V417" s="32">
        <v>0</v>
      </c>
      <c r="W417" s="32">
        <v>71.797222222222217</v>
      </c>
      <c r="X417" s="32">
        <v>6.2583333333333337</v>
      </c>
      <c r="Y417" s="32">
        <v>0</v>
      </c>
      <c r="Z417" s="32">
        <v>0</v>
      </c>
      <c r="AA417" s="32">
        <v>6.8101111111111106</v>
      </c>
      <c r="AB417" s="32">
        <v>0</v>
      </c>
      <c r="AC417" s="32">
        <v>58.728777777777772</v>
      </c>
      <c r="AD417" s="32">
        <v>0</v>
      </c>
      <c r="AE417" s="32">
        <v>0</v>
      </c>
      <c r="AF417" t="s">
        <v>561</v>
      </c>
      <c r="AG417">
        <v>5</v>
      </c>
      <c r="AH417"/>
    </row>
    <row r="418" spans="1:34" x14ac:dyDescent="0.25">
      <c r="A418" t="s">
        <v>1812</v>
      </c>
      <c r="B418" t="s">
        <v>1271</v>
      </c>
      <c r="C418" t="s">
        <v>1457</v>
      </c>
      <c r="D418" t="s">
        <v>1764</v>
      </c>
      <c r="E418" s="32">
        <v>86.566666666666663</v>
      </c>
      <c r="F418" s="32">
        <v>3.4131626235399821</v>
      </c>
      <c r="G418" s="32">
        <v>3.3494994224104735</v>
      </c>
      <c r="H418" s="32">
        <v>0.67138621486330374</v>
      </c>
      <c r="I418" s="32">
        <v>0.60772301373379534</v>
      </c>
      <c r="J418" s="32">
        <v>295.4661111111111</v>
      </c>
      <c r="K418" s="32">
        <v>289.95499999999998</v>
      </c>
      <c r="L418" s="32">
        <v>58.11966666666666</v>
      </c>
      <c r="M418" s="32">
        <v>52.608555555555547</v>
      </c>
      <c r="N418" s="32">
        <v>0</v>
      </c>
      <c r="O418" s="32">
        <v>5.5111111111111111</v>
      </c>
      <c r="P418" s="32">
        <v>39.166666666666664</v>
      </c>
      <c r="Q418" s="32">
        <v>39.166666666666664</v>
      </c>
      <c r="R418" s="32">
        <v>0</v>
      </c>
      <c r="S418" s="32">
        <v>198.17977777777779</v>
      </c>
      <c r="T418" s="32">
        <v>195.80477777777779</v>
      </c>
      <c r="U418" s="32">
        <v>2.375</v>
      </c>
      <c r="V418" s="32">
        <v>0</v>
      </c>
      <c r="W418" s="32">
        <v>49.30777777777778</v>
      </c>
      <c r="X418" s="32">
        <v>8.480777777777778</v>
      </c>
      <c r="Y418" s="32">
        <v>0</v>
      </c>
      <c r="Z418" s="32">
        <v>0</v>
      </c>
      <c r="AA418" s="32">
        <v>1.1111111111111112</v>
      </c>
      <c r="AB418" s="32">
        <v>0</v>
      </c>
      <c r="AC418" s="32">
        <v>39.715888888888891</v>
      </c>
      <c r="AD418" s="32">
        <v>0</v>
      </c>
      <c r="AE418" s="32">
        <v>0</v>
      </c>
      <c r="AF418" t="s">
        <v>583</v>
      </c>
      <c r="AG418">
        <v>5</v>
      </c>
      <c r="AH418"/>
    </row>
    <row r="419" spans="1:34" x14ac:dyDescent="0.25">
      <c r="A419" t="s">
        <v>1812</v>
      </c>
      <c r="B419" t="s">
        <v>1002</v>
      </c>
      <c r="C419" t="s">
        <v>1371</v>
      </c>
      <c r="D419" t="s">
        <v>1711</v>
      </c>
      <c r="E419" s="32">
        <v>88.966666666666669</v>
      </c>
      <c r="F419" s="32">
        <v>4.6209828899712759</v>
      </c>
      <c r="G419" s="32">
        <v>4.5710266017234931</v>
      </c>
      <c r="H419" s="32">
        <v>0.27560259772698892</v>
      </c>
      <c r="I419" s="32">
        <v>0.22564630947920569</v>
      </c>
      <c r="J419" s="32">
        <v>411.1134444444445</v>
      </c>
      <c r="K419" s="32">
        <v>406.6690000000001</v>
      </c>
      <c r="L419" s="32">
        <v>24.519444444444446</v>
      </c>
      <c r="M419" s="32">
        <v>20.074999999999999</v>
      </c>
      <c r="N419" s="32">
        <v>0</v>
      </c>
      <c r="O419" s="32">
        <v>4.4444444444444446</v>
      </c>
      <c r="P419" s="32">
        <v>104.73100000000001</v>
      </c>
      <c r="Q419" s="32">
        <v>104.73100000000001</v>
      </c>
      <c r="R419" s="32">
        <v>0</v>
      </c>
      <c r="S419" s="32">
        <v>281.86300000000006</v>
      </c>
      <c r="T419" s="32">
        <v>257.84077777777782</v>
      </c>
      <c r="U419" s="32">
        <v>24.022222222222222</v>
      </c>
      <c r="V419" s="32">
        <v>0</v>
      </c>
      <c r="W419" s="32">
        <v>27.87177777777778</v>
      </c>
      <c r="X419" s="32">
        <v>8.8888888888888892E-2</v>
      </c>
      <c r="Y419" s="32">
        <v>0</v>
      </c>
      <c r="Z419" s="32">
        <v>0</v>
      </c>
      <c r="AA419" s="32">
        <v>7.9198888888888899</v>
      </c>
      <c r="AB419" s="32">
        <v>0</v>
      </c>
      <c r="AC419" s="32">
        <v>19.863</v>
      </c>
      <c r="AD419" s="32">
        <v>0</v>
      </c>
      <c r="AE419" s="32">
        <v>0</v>
      </c>
      <c r="AF419" t="s">
        <v>313</v>
      </c>
      <c r="AG419">
        <v>5</v>
      </c>
      <c r="AH419"/>
    </row>
    <row r="420" spans="1:34" x14ac:dyDescent="0.25">
      <c r="A420" t="s">
        <v>1812</v>
      </c>
      <c r="B420" t="s">
        <v>1276</v>
      </c>
      <c r="C420" t="s">
        <v>1382</v>
      </c>
      <c r="D420" t="s">
        <v>1755</v>
      </c>
      <c r="E420" s="32">
        <v>31.833333333333332</v>
      </c>
      <c r="F420" s="32">
        <v>4.2209424083769633</v>
      </c>
      <c r="G420" s="32">
        <v>4.0785340314136125</v>
      </c>
      <c r="H420" s="32">
        <v>0.92513089005235616</v>
      </c>
      <c r="I420" s="32">
        <v>0.78272251308900531</v>
      </c>
      <c r="J420" s="32">
        <v>134.36666666666667</v>
      </c>
      <c r="K420" s="32">
        <v>129.83333333333331</v>
      </c>
      <c r="L420" s="32">
        <v>29.450000000000003</v>
      </c>
      <c r="M420" s="32">
        <v>24.916666666666668</v>
      </c>
      <c r="N420" s="32">
        <v>0</v>
      </c>
      <c r="O420" s="32">
        <v>4.5333333333333332</v>
      </c>
      <c r="P420" s="32">
        <v>33.969444444444441</v>
      </c>
      <c r="Q420" s="32">
        <v>33.969444444444441</v>
      </c>
      <c r="R420" s="32">
        <v>0</v>
      </c>
      <c r="S420" s="32">
        <v>70.947222222222223</v>
      </c>
      <c r="T420" s="32">
        <v>70.947222222222223</v>
      </c>
      <c r="U420" s="32">
        <v>0</v>
      </c>
      <c r="V420" s="32">
        <v>0</v>
      </c>
      <c r="W420" s="32">
        <v>0.875</v>
      </c>
      <c r="X420" s="32">
        <v>0.13333333333333333</v>
      </c>
      <c r="Y420" s="32">
        <v>0</v>
      </c>
      <c r="Z420" s="32">
        <v>0</v>
      </c>
      <c r="AA420" s="32">
        <v>0</v>
      </c>
      <c r="AB420" s="32">
        <v>0</v>
      </c>
      <c r="AC420" s="32">
        <v>0.7416666666666667</v>
      </c>
      <c r="AD420" s="32">
        <v>0</v>
      </c>
      <c r="AE420" s="32">
        <v>0</v>
      </c>
      <c r="AF420" t="s">
        <v>588</v>
      </c>
      <c r="AG420">
        <v>5</v>
      </c>
      <c r="AH420"/>
    </row>
    <row r="421" spans="1:34" x14ac:dyDescent="0.25">
      <c r="A421" t="s">
        <v>1812</v>
      </c>
      <c r="B421" t="s">
        <v>1260</v>
      </c>
      <c r="C421" t="s">
        <v>1434</v>
      </c>
      <c r="D421" t="s">
        <v>1757</v>
      </c>
      <c r="E421" s="32">
        <v>83.544444444444451</v>
      </c>
      <c r="F421" s="32">
        <v>3.3782816863944674</v>
      </c>
      <c r="G421" s="32">
        <v>3.3197632663918077</v>
      </c>
      <c r="H421" s="32">
        <v>0.91694374251895194</v>
      </c>
      <c r="I421" s="32">
        <v>0.858425322516292</v>
      </c>
      <c r="J421" s="32">
        <v>282.23666666666668</v>
      </c>
      <c r="K421" s="32">
        <v>277.34777777777782</v>
      </c>
      <c r="L421" s="32">
        <v>76.605555555555554</v>
      </c>
      <c r="M421" s="32">
        <v>71.716666666666669</v>
      </c>
      <c r="N421" s="32">
        <v>0</v>
      </c>
      <c r="O421" s="32">
        <v>4.8888888888888893</v>
      </c>
      <c r="P421" s="32">
        <v>35.12222222222222</v>
      </c>
      <c r="Q421" s="32">
        <v>35.12222222222222</v>
      </c>
      <c r="R421" s="32">
        <v>0</v>
      </c>
      <c r="S421" s="32">
        <v>170.50888888888889</v>
      </c>
      <c r="T421" s="32">
        <v>162.13944444444445</v>
      </c>
      <c r="U421" s="32">
        <v>8.3694444444444436</v>
      </c>
      <c r="V421" s="32">
        <v>0</v>
      </c>
      <c r="W421" s="32">
        <v>30.800555555555558</v>
      </c>
      <c r="X421" s="32">
        <v>5.4833333333333334</v>
      </c>
      <c r="Y421" s="32">
        <v>0</v>
      </c>
      <c r="Z421" s="32">
        <v>0</v>
      </c>
      <c r="AA421" s="32">
        <v>0.80277777777777781</v>
      </c>
      <c r="AB421" s="32">
        <v>0</v>
      </c>
      <c r="AC421" s="32">
        <v>24.514444444444447</v>
      </c>
      <c r="AD421" s="32">
        <v>0</v>
      </c>
      <c r="AE421" s="32">
        <v>0</v>
      </c>
      <c r="AF421" t="s">
        <v>572</v>
      </c>
      <c r="AG421">
        <v>5</v>
      </c>
      <c r="AH421"/>
    </row>
    <row r="422" spans="1:34" x14ac:dyDescent="0.25">
      <c r="A422" t="s">
        <v>1812</v>
      </c>
      <c r="B422" t="s">
        <v>1254</v>
      </c>
      <c r="C422" t="s">
        <v>1508</v>
      </c>
      <c r="D422" t="s">
        <v>1775</v>
      </c>
      <c r="E422" s="32">
        <v>72.86666666666666</v>
      </c>
      <c r="F422" s="32">
        <v>3.5296584324489184</v>
      </c>
      <c r="G422" s="32">
        <v>3.4576090271424222</v>
      </c>
      <c r="H422" s="32">
        <v>0.48429399207075335</v>
      </c>
      <c r="I422" s="32">
        <v>0.4122445867642574</v>
      </c>
      <c r="J422" s="32">
        <v>257.19444444444451</v>
      </c>
      <c r="K422" s="32">
        <v>251.94444444444449</v>
      </c>
      <c r="L422" s="32">
        <v>35.288888888888891</v>
      </c>
      <c r="M422" s="32">
        <v>30.038888888888888</v>
      </c>
      <c r="N422" s="32">
        <v>0</v>
      </c>
      <c r="O422" s="32">
        <v>5.25</v>
      </c>
      <c r="P422" s="32">
        <v>52.913888888888891</v>
      </c>
      <c r="Q422" s="32">
        <v>52.913888888888891</v>
      </c>
      <c r="R422" s="32">
        <v>0</v>
      </c>
      <c r="S422" s="32">
        <v>168.9916666666667</v>
      </c>
      <c r="T422" s="32">
        <v>144.74722222222226</v>
      </c>
      <c r="U422" s="32">
        <v>24.244444444444444</v>
      </c>
      <c r="V422" s="32">
        <v>0</v>
      </c>
      <c r="W422" s="32">
        <v>51.022222222222233</v>
      </c>
      <c r="X422" s="32">
        <v>1.0555555555555556</v>
      </c>
      <c r="Y422" s="32">
        <v>0</v>
      </c>
      <c r="Z422" s="32">
        <v>0</v>
      </c>
      <c r="AA422" s="32">
        <v>0</v>
      </c>
      <c r="AB422" s="32">
        <v>0</v>
      </c>
      <c r="AC422" s="32">
        <v>49.966666666666676</v>
      </c>
      <c r="AD422" s="32">
        <v>0</v>
      </c>
      <c r="AE422" s="32">
        <v>0</v>
      </c>
      <c r="AF422" t="s">
        <v>566</v>
      </c>
      <c r="AG422">
        <v>5</v>
      </c>
      <c r="AH422"/>
    </row>
    <row r="423" spans="1:34" x14ac:dyDescent="0.25">
      <c r="A423" t="s">
        <v>1812</v>
      </c>
      <c r="B423" t="s">
        <v>1346</v>
      </c>
      <c r="C423" t="s">
        <v>1647</v>
      </c>
      <c r="D423" t="s">
        <v>1752</v>
      </c>
      <c r="E423" s="32">
        <v>37.266666666666666</v>
      </c>
      <c r="F423" s="32">
        <v>4.1034436493738831</v>
      </c>
      <c r="G423" s="32">
        <v>3.9865682766845572</v>
      </c>
      <c r="H423" s="32">
        <v>0.94214370900417421</v>
      </c>
      <c r="I423" s="32">
        <v>0.82526833631484808</v>
      </c>
      <c r="J423" s="32">
        <v>152.92166666666671</v>
      </c>
      <c r="K423" s="32">
        <v>148.56611111111116</v>
      </c>
      <c r="L423" s="32">
        <v>35.110555555555557</v>
      </c>
      <c r="M423" s="32">
        <v>30.755000000000003</v>
      </c>
      <c r="N423" s="32">
        <v>0</v>
      </c>
      <c r="O423" s="32">
        <v>4.3555555555555552</v>
      </c>
      <c r="P423" s="32">
        <v>11.477777777777778</v>
      </c>
      <c r="Q423" s="32">
        <v>11.477777777777778</v>
      </c>
      <c r="R423" s="32">
        <v>0</v>
      </c>
      <c r="S423" s="32">
        <v>106.33333333333337</v>
      </c>
      <c r="T423" s="32">
        <v>99.150000000000034</v>
      </c>
      <c r="U423" s="32">
        <v>7.1833333333333336</v>
      </c>
      <c r="V423" s="32">
        <v>0</v>
      </c>
      <c r="W423" s="32">
        <v>79.555000000000007</v>
      </c>
      <c r="X423" s="32">
        <v>5.2188888888888885</v>
      </c>
      <c r="Y423" s="32">
        <v>0</v>
      </c>
      <c r="Z423" s="32">
        <v>0</v>
      </c>
      <c r="AA423" s="32">
        <v>11.477777777777778</v>
      </c>
      <c r="AB423" s="32">
        <v>0</v>
      </c>
      <c r="AC423" s="32">
        <v>62.858333333333341</v>
      </c>
      <c r="AD423" s="32">
        <v>0</v>
      </c>
      <c r="AE423" s="32">
        <v>0</v>
      </c>
      <c r="AF423" t="s">
        <v>660</v>
      </c>
      <c r="AG423">
        <v>5</v>
      </c>
      <c r="AH423"/>
    </row>
    <row r="424" spans="1:34" x14ac:dyDescent="0.25">
      <c r="A424" t="s">
        <v>1812</v>
      </c>
      <c r="B424" t="s">
        <v>876</v>
      </c>
      <c r="C424" t="s">
        <v>1538</v>
      </c>
      <c r="D424" t="s">
        <v>1721</v>
      </c>
      <c r="E424" s="32">
        <v>36.155555555555559</v>
      </c>
      <c r="F424" s="32">
        <v>3.378856791641057</v>
      </c>
      <c r="G424" s="32">
        <v>3.3198524892440067</v>
      </c>
      <c r="H424" s="32">
        <v>0.3526644130301167</v>
      </c>
      <c r="I424" s="32">
        <v>0.29366011063306691</v>
      </c>
      <c r="J424" s="32">
        <v>122.16444444444444</v>
      </c>
      <c r="K424" s="32">
        <v>120.0311111111111</v>
      </c>
      <c r="L424" s="32">
        <v>12.750777777777776</v>
      </c>
      <c r="M424" s="32">
        <v>10.617444444444443</v>
      </c>
      <c r="N424" s="32">
        <v>0</v>
      </c>
      <c r="O424" s="32">
        <v>2.1333333333333333</v>
      </c>
      <c r="P424" s="32">
        <v>32.212222222222216</v>
      </c>
      <c r="Q424" s="32">
        <v>32.212222222222216</v>
      </c>
      <c r="R424" s="32">
        <v>0</v>
      </c>
      <c r="S424" s="32">
        <v>77.201444444444448</v>
      </c>
      <c r="T424" s="32">
        <v>77.201444444444448</v>
      </c>
      <c r="U424" s="32">
        <v>0</v>
      </c>
      <c r="V424" s="32">
        <v>0</v>
      </c>
      <c r="W424" s="32">
        <v>58.039444444444442</v>
      </c>
      <c r="X424" s="32">
        <v>0.67577777777777781</v>
      </c>
      <c r="Y424" s="32">
        <v>0</v>
      </c>
      <c r="Z424" s="32">
        <v>0</v>
      </c>
      <c r="AA424" s="32">
        <v>11.753888888888888</v>
      </c>
      <c r="AB424" s="32">
        <v>0</v>
      </c>
      <c r="AC424" s="32">
        <v>45.609777777777779</v>
      </c>
      <c r="AD424" s="32">
        <v>0</v>
      </c>
      <c r="AE424" s="32">
        <v>0</v>
      </c>
      <c r="AF424" t="s">
        <v>187</v>
      </c>
      <c r="AG424">
        <v>5</v>
      </c>
      <c r="AH424"/>
    </row>
    <row r="425" spans="1:34" x14ac:dyDescent="0.25">
      <c r="A425" t="s">
        <v>1812</v>
      </c>
      <c r="B425" t="s">
        <v>835</v>
      </c>
      <c r="C425" t="s">
        <v>1426</v>
      </c>
      <c r="D425" t="s">
        <v>1749</v>
      </c>
      <c r="E425" s="32">
        <v>86.522222222222226</v>
      </c>
      <c r="F425" s="32">
        <v>2.7791408758186726</v>
      </c>
      <c r="G425" s="32">
        <v>2.5832695518171311</v>
      </c>
      <c r="H425" s="32">
        <v>0.17548478232952355</v>
      </c>
      <c r="I425" s="32">
        <v>6.4016951329138302E-2</v>
      </c>
      <c r="J425" s="32">
        <v>240.45744444444449</v>
      </c>
      <c r="K425" s="32">
        <v>223.51022222222224</v>
      </c>
      <c r="L425" s="32">
        <v>15.183333333333334</v>
      </c>
      <c r="M425" s="32">
        <v>5.5388888888888888</v>
      </c>
      <c r="N425" s="32">
        <v>4.8111111111111109</v>
      </c>
      <c r="O425" s="32">
        <v>4.833333333333333</v>
      </c>
      <c r="P425" s="32">
        <v>74.49766666666666</v>
      </c>
      <c r="Q425" s="32">
        <v>67.194888888888883</v>
      </c>
      <c r="R425" s="32">
        <v>7.302777777777778</v>
      </c>
      <c r="S425" s="32">
        <v>150.77644444444448</v>
      </c>
      <c r="T425" s="32">
        <v>129.98055555555558</v>
      </c>
      <c r="U425" s="32">
        <v>20.795888888888893</v>
      </c>
      <c r="V425" s="32">
        <v>0</v>
      </c>
      <c r="W425" s="32">
        <v>23.665333333333336</v>
      </c>
      <c r="X425" s="32">
        <v>0</v>
      </c>
      <c r="Y425" s="32">
        <v>0</v>
      </c>
      <c r="Z425" s="32">
        <v>0</v>
      </c>
      <c r="AA425" s="32">
        <v>5.1850000000000014</v>
      </c>
      <c r="AB425" s="32">
        <v>0</v>
      </c>
      <c r="AC425" s="32">
        <v>18.480333333333334</v>
      </c>
      <c r="AD425" s="32">
        <v>0</v>
      </c>
      <c r="AE425" s="32">
        <v>0</v>
      </c>
      <c r="AF425" t="s">
        <v>146</v>
      </c>
      <c r="AG425">
        <v>5</v>
      </c>
      <c r="AH425"/>
    </row>
    <row r="426" spans="1:34" x14ac:dyDescent="0.25">
      <c r="A426" t="s">
        <v>1812</v>
      </c>
      <c r="B426" t="s">
        <v>1225</v>
      </c>
      <c r="C426" t="s">
        <v>1388</v>
      </c>
      <c r="D426" t="s">
        <v>1733</v>
      </c>
      <c r="E426" s="32">
        <v>47.144444444444446</v>
      </c>
      <c r="F426" s="32">
        <v>3.9232759839736033</v>
      </c>
      <c r="G426" s="32">
        <v>3.806377563045015</v>
      </c>
      <c r="H426" s="32">
        <v>0.78851991515437148</v>
      </c>
      <c r="I426" s="32">
        <v>0.67162149422578332</v>
      </c>
      <c r="J426" s="32">
        <v>184.96066666666667</v>
      </c>
      <c r="K426" s="32">
        <v>179.44955555555555</v>
      </c>
      <c r="L426" s="32">
        <v>37.174333333333315</v>
      </c>
      <c r="M426" s="32">
        <v>31.663222222222206</v>
      </c>
      <c r="N426" s="32">
        <v>0</v>
      </c>
      <c r="O426" s="32">
        <v>5.5111111111111111</v>
      </c>
      <c r="P426" s="32">
        <v>32.577999999999996</v>
      </c>
      <c r="Q426" s="32">
        <v>32.577999999999996</v>
      </c>
      <c r="R426" s="32">
        <v>0</v>
      </c>
      <c r="S426" s="32">
        <v>115.20833333333336</v>
      </c>
      <c r="T426" s="32">
        <v>115.20833333333336</v>
      </c>
      <c r="U426" s="32">
        <v>0</v>
      </c>
      <c r="V426" s="32">
        <v>0</v>
      </c>
      <c r="W426" s="32">
        <v>0</v>
      </c>
      <c r="X426" s="32">
        <v>0</v>
      </c>
      <c r="Y426" s="32">
        <v>0</v>
      </c>
      <c r="Z426" s="32">
        <v>0</v>
      </c>
      <c r="AA426" s="32">
        <v>0</v>
      </c>
      <c r="AB426" s="32">
        <v>0</v>
      </c>
      <c r="AC426" s="32">
        <v>0</v>
      </c>
      <c r="AD426" s="32">
        <v>0</v>
      </c>
      <c r="AE426" s="32">
        <v>0</v>
      </c>
      <c r="AF426" t="s">
        <v>537</v>
      </c>
      <c r="AG426">
        <v>5</v>
      </c>
      <c r="AH426"/>
    </row>
    <row r="427" spans="1:34" x14ac:dyDescent="0.25">
      <c r="A427" t="s">
        <v>1812</v>
      </c>
      <c r="B427" t="s">
        <v>921</v>
      </c>
      <c r="C427" t="s">
        <v>1558</v>
      </c>
      <c r="D427" t="s">
        <v>1784</v>
      </c>
      <c r="E427" s="32">
        <v>52.133333333333333</v>
      </c>
      <c r="F427" s="32">
        <v>2.9430029838022165</v>
      </c>
      <c r="G427" s="32">
        <v>2.6049658994032394</v>
      </c>
      <c r="H427" s="32">
        <v>0.37539428815004267</v>
      </c>
      <c r="I427" s="32">
        <v>0.13746803069053709</v>
      </c>
      <c r="J427" s="32">
        <v>153.42855555555556</v>
      </c>
      <c r="K427" s="32">
        <v>135.80555555555554</v>
      </c>
      <c r="L427" s="32">
        <v>19.570555555555558</v>
      </c>
      <c r="M427" s="32">
        <v>7.166666666666667</v>
      </c>
      <c r="N427" s="32">
        <v>7.0038888888888895</v>
      </c>
      <c r="O427" s="32">
        <v>5.4</v>
      </c>
      <c r="P427" s="32">
        <v>50.285777777777781</v>
      </c>
      <c r="Q427" s="32">
        <v>45.06666666666667</v>
      </c>
      <c r="R427" s="32">
        <v>5.2191111111111113</v>
      </c>
      <c r="S427" s="32">
        <v>83.572222222222223</v>
      </c>
      <c r="T427" s="32">
        <v>83.572222222222223</v>
      </c>
      <c r="U427" s="32">
        <v>0</v>
      </c>
      <c r="V427" s="32">
        <v>0</v>
      </c>
      <c r="W427" s="32">
        <v>6.9777777777777779</v>
      </c>
      <c r="X427" s="32">
        <v>0</v>
      </c>
      <c r="Y427" s="32">
        <v>0</v>
      </c>
      <c r="Z427" s="32">
        <v>0</v>
      </c>
      <c r="AA427" s="32">
        <v>2.7111111111111112</v>
      </c>
      <c r="AB427" s="32">
        <v>0</v>
      </c>
      <c r="AC427" s="32">
        <v>4.2666666666666666</v>
      </c>
      <c r="AD427" s="32">
        <v>0</v>
      </c>
      <c r="AE427" s="32">
        <v>0</v>
      </c>
      <c r="AF427" t="s">
        <v>232</v>
      </c>
      <c r="AG427">
        <v>5</v>
      </c>
      <c r="AH427"/>
    </row>
    <row r="428" spans="1:34" x14ac:dyDescent="0.25">
      <c r="A428" t="s">
        <v>1812</v>
      </c>
      <c r="B428" t="s">
        <v>1247</v>
      </c>
      <c r="C428" t="s">
        <v>1487</v>
      </c>
      <c r="D428" t="s">
        <v>1771</v>
      </c>
      <c r="E428" s="32">
        <v>57.044444444444444</v>
      </c>
      <c r="F428" s="32">
        <v>3.1173587845734327</v>
      </c>
      <c r="G428" s="32">
        <v>2.8097078301519285</v>
      </c>
      <c r="H428" s="32">
        <v>0.28638098948188551</v>
      </c>
      <c r="I428" s="32">
        <v>1.6367354888975456E-2</v>
      </c>
      <c r="J428" s="32">
        <v>177.82800000000003</v>
      </c>
      <c r="K428" s="32">
        <v>160.27822222222224</v>
      </c>
      <c r="L428" s="32">
        <v>16.336444444444446</v>
      </c>
      <c r="M428" s="32">
        <v>0.93366666666666664</v>
      </c>
      <c r="N428" s="32">
        <v>11.069444444444445</v>
      </c>
      <c r="O428" s="32">
        <v>4.333333333333333</v>
      </c>
      <c r="P428" s="32">
        <v>55.358111111111107</v>
      </c>
      <c r="Q428" s="32">
        <v>53.211111111111109</v>
      </c>
      <c r="R428" s="32">
        <v>2.1470000000000002</v>
      </c>
      <c r="S428" s="32">
        <v>106.13344444444446</v>
      </c>
      <c r="T428" s="32">
        <v>106.13344444444446</v>
      </c>
      <c r="U428" s="32">
        <v>0</v>
      </c>
      <c r="V428" s="32">
        <v>0</v>
      </c>
      <c r="W428" s="32">
        <v>0</v>
      </c>
      <c r="X428" s="32">
        <v>0</v>
      </c>
      <c r="Y428" s="32">
        <v>0</v>
      </c>
      <c r="Z428" s="32">
        <v>0</v>
      </c>
      <c r="AA428" s="32">
        <v>0</v>
      </c>
      <c r="AB428" s="32">
        <v>0</v>
      </c>
      <c r="AC428" s="32">
        <v>0</v>
      </c>
      <c r="AD428" s="32">
        <v>0</v>
      </c>
      <c r="AE428" s="32">
        <v>0</v>
      </c>
      <c r="AF428" t="s">
        <v>559</v>
      </c>
      <c r="AG428">
        <v>5</v>
      </c>
      <c r="AH428"/>
    </row>
    <row r="429" spans="1:34" x14ac:dyDescent="0.25">
      <c r="A429" t="s">
        <v>1812</v>
      </c>
      <c r="B429" t="s">
        <v>1306</v>
      </c>
      <c r="C429" t="s">
        <v>1425</v>
      </c>
      <c r="D429" t="s">
        <v>1745</v>
      </c>
      <c r="E429" s="32">
        <v>22.7</v>
      </c>
      <c r="F429" s="32">
        <v>5.1821243269701425</v>
      </c>
      <c r="G429" s="32">
        <v>4.8150171316691139</v>
      </c>
      <c r="H429" s="32">
        <v>2.4155653450807639</v>
      </c>
      <c r="I429" s="32">
        <v>2.0484581497797358</v>
      </c>
      <c r="J429" s="32">
        <v>117.63422222222222</v>
      </c>
      <c r="K429" s="32">
        <v>109.30088888888889</v>
      </c>
      <c r="L429" s="32">
        <v>54.833333333333336</v>
      </c>
      <c r="M429" s="32">
        <v>46.5</v>
      </c>
      <c r="N429" s="32">
        <v>4.833333333333333</v>
      </c>
      <c r="O429" s="32">
        <v>3.5</v>
      </c>
      <c r="P429" s="32">
        <v>0</v>
      </c>
      <c r="Q429" s="32">
        <v>0</v>
      </c>
      <c r="R429" s="32">
        <v>0</v>
      </c>
      <c r="S429" s="32">
        <v>62.800888888888885</v>
      </c>
      <c r="T429" s="32">
        <v>62.800888888888885</v>
      </c>
      <c r="U429" s="32">
        <v>0</v>
      </c>
      <c r="V429" s="32">
        <v>0</v>
      </c>
      <c r="W429" s="32">
        <v>5.2222222222222214</v>
      </c>
      <c r="X429" s="32">
        <v>0.35555555555555557</v>
      </c>
      <c r="Y429" s="32">
        <v>0</v>
      </c>
      <c r="Z429" s="32">
        <v>0</v>
      </c>
      <c r="AA429" s="32">
        <v>0</v>
      </c>
      <c r="AB429" s="32">
        <v>0</v>
      </c>
      <c r="AC429" s="32">
        <v>4.8666666666666663</v>
      </c>
      <c r="AD429" s="32">
        <v>0</v>
      </c>
      <c r="AE429" s="32">
        <v>0</v>
      </c>
      <c r="AF429" t="s">
        <v>618</v>
      </c>
      <c r="AG429">
        <v>5</v>
      </c>
      <c r="AH429"/>
    </row>
    <row r="430" spans="1:34" x14ac:dyDescent="0.25">
      <c r="A430" t="s">
        <v>1812</v>
      </c>
      <c r="B430" t="s">
        <v>856</v>
      </c>
      <c r="C430" t="s">
        <v>1528</v>
      </c>
      <c r="D430" t="s">
        <v>1781</v>
      </c>
      <c r="E430" s="32">
        <v>71.12222222222222</v>
      </c>
      <c r="F430" s="32">
        <v>2.6508170598344005</v>
      </c>
      <c r="G430" s="32">
        <v>2.4873269801593496</v>
      </c>
      <c r="H430" s="32">
        <v>0.5070192157475395</v>
      </c>
      <c r="I430" s="32">
        <v>0.34352913607248875</v>
      </c>
      <c r="J430" s="32">
        <v>188.53199999999998</v>
      </c>
      <c r="K430" s="32">
        <v>176.90422222222219</v>
      </c>
      <c r="L430" s="32">
        <v>36.06033333333334</v>
      </c>
      <c r="M430" s="32">
        <v>24.43255555555556</v>
      </c>
      <c r="N430" s="32">
        <v>0</v>
      </c>
      <c r="O430" s="32">
        <v>11.627777777777778</v>
      </c>
      <c r="P430" s="32">
        <v>50.294222222222217</v>
      </c>
      <c r="Q430" s="32">
        <v>50.294222222222217</v>
      </c>
      <c r="R430" s="32">
        <v>0</v>
      </c>
      <c r="S430" s="32">
        <v>102.17744444444442</v>
      </c>
      <c r="T430" s="32">
        <v>102.17744444444442</v>
      </c>
      <c r="U430" s="32">
        <v>0</v>
      </c>
      <c r="V430" s="32">
        <v>0</v>
      </c>
      <c r="W430" s="32">
        <v>16.95366666666667</v>
      </c>
      <c r="X430" s="32">
        <v>3.332555555555555</v>
      </c>
      <c r="Y430" s="32">
        <v>0</v>
      </c>
      <c r="Z430" s="32">
        <v>0</v>
      </c>
      <c r="AA430" s="32">
        <v>0.25755555555555554</v>
      </c>
      <c r="AB430" s="32">
        <v>0</v>
      </c>
      <c r="AC430" s="32">
        <v>13.363555555555561</v>
      </c>
      <c r="AD430" s="32">
        <v>0</v>
      </c>
      <c r="AE430" s="32">
        <v>0</v>
      </c>
      <c r="AF430" t="s">
        <v>167</v>
      </c>
      <c r="AG430">
        <v>5</v>
      </c>
      <c r="AH430"/>
    </row>
    <row r="431" spans="1:34" x14ac:dyDescent="0.25">
      <c r="A431" t="s">
        <v>1812</v>
      </c>
      <c r="B431" t="s">
        <v>1109</v>
      </c>
      <c r="C431" t="s">
        <v>1444</v>
      </c>
      <c r="D431" t="s">
        <v>1745</v>
      </c>
      <c r="E431" s="32">
        <v>115.94444444444444</v>
      </c>
      <c r="F431" s="32">
        <v>2.5521868711068518</v>
      </c>
      <c r="G431" s="32">
        <v>2.3332122664111163</v>
      </c>
      <c r="H431" s="32">
        <v>0.27304743651173935</v>
      </c>
      <c r="I431" s="32">
        <v>0.16753713464302827</v>
      </c>
      <c r="J431" s="32">
        <v>295.91188888888888</v>
      </c>
      <c r="K431" s="32">
        <v>270.52299999999997</v>
      </c>
      <c r="L431" s="32">
        <v>31.658333333333335</v>
      </c>
      <c r="M431" s="32">
        <v>19.425000000000001</v>
      </c>
      <c r="N431" s="32">
        <v>6.5444444444444443</v>
      </c>
      <c r="O431" s="32">
        <v>5.6888888888888891</v>
      </c>
      <c r="P431" s="32">
        <v>109.6268888888889</v>
      </c>
      <c r="Q431" s="32">
        <v>96.471333333333348</v>
      </c>
      <c r="R431" s="32">
        <v>13.155555555555555</v>
      </c>
      <c r="S431" s="32">
        <v>154.62666666666667</v>
      </c>
      <c r="T431" s="32">
        <v>153.92944444444444</v>
      </c>
      <c r="U431" s="32">
        <v>0.69722222222222219</v>
      </c>
      <c r="V431" s="32">
        <v>0</v>
      </c>
      <c r="W431" s="32">
        <v>15.620222222222221</v>
      </c>
      <c r="X431" s="32">
        <v>0</v>
      </c>
      <c r="Y431" s="32">
        <v>0</v>
      </c>
      <c r="Z431" s="32">
        <v>0</v>
      </c>
      <c r="AA431" s="32">
        <v>10.790777777777777</v>
      </c>
      <c r="AB431" s="32">
        <v>0</v>
      </c>
      <c r="AC431" s="32">
        <v>4.8294444444444444</v>
      </c>
      <c r="AD431" s="32">
        <v>0</v>
      </c>
      <c r="AE431" s="32">
        <v>0</v>
      </c>
      <c r="AF431" t="s">
        <v>420</v>
      </c>
      <c r="AG431">
        <v>5</v>
      </c>
      <c r="AH431"/>
    </row>
    <row r="432" spans="1:34" x14ac:dyDescent="0.25">
      <c r="A432" t="s">
        <v>1812</v>
      </c>
      <c r="B432" t="s">
        <v>863</v>
      </c>
      <c r="C432" t="s">
        <v>1432</v>
      </c>
      <c r="D432" t="s">
        <v>1750</v>
      </c>
      <c r="E432" s="32">
        <v>88.522222222222226</v>
      </c>
      <c r="F432" s="32">
        <v>3.6977971632986066</v>
      </c>
      <c r="G432" s="32">
        <v>3.5312037153257188</v>
      </c>
      <c r="H432" s="32">
        <v>0.74896447847370418</v>
      </c>
      <c r="I432" s="32">
        <v>0.65401029245638254</v>
      </c>
      <c r="J432" s="32">
        <v>327.33722222222224</v>
      </c>
      <c r="K432" s="32">
        <v>312.59000000000003</v>
      </c>
      <c r="L432" s="32">
        <v>66.300000000000011</v>
      </c>
      <c r="M432" s="32">
        <v>57.894444444444446</v>
      </c>
      <c r="N432" s="32">
        <v>2.4500000000000002</v>
      </c>
      <c r="O432" s="32">
        <v>5.9555555555555557</v>
      </c>
      <c r="P432" s="32">
        <v>61.162222222222226</v>
      </c>
      <c r="Q432" s="32">
        <v>54.820555555555558</v>
      </c>
      <c r="R432" s="32">
        <v>6.3416666666666668</v>
      </c>
      <c r="S432" s="32">
        <v>199.875</v>
      </c>
      <c r="T432" s="32">
        <v>199.875</v>
      </c>
      <c r="U432" s="32">
        <v>0</v>
      </c>
      <c r="V432" s="32">
        <v>0</v>
      </c>
      <c r="W432" s="32">
        <v>115.38722222222222</v>
      </c>
      <c r="X432" s="32">
        <v>19.180555555555557</v>
      </c>
      <c r="Y432" s="32">
        <v>0</v>
      </c>
      <c r="Z432" s="32">
        <v>0</v>
      </c>
      <c r="AA432" s="32">
        <v>18.989999999999998</v>
      </c>
      <c r="AB432" s="32">
        <v>0</v>
      </c>
      <c r="AC432" s="32">
        <v>77.216666666666669</v>
      </c>
      <c r="AD432" s="32">
        <v>0</v>
      </c>
      <c r="AE432" s="32">
        <v>0</v>
      </c>
      <c r="AF432" t="s">
        <v>174</v>
      </c>
      <c r="AG432">
        <v>5</v>
      </c>
      <c r="AH432"/>
    </row>
    <row r="433" spans="1:34" x14ac:dyDescent="0.25">
      <c r="A433" t="s">
        <v>1812</v>
      </c>
      <c r="B433" t="s">
        <v>1163</v>
      </c>
      <c r="C433" t="s">
        <v>1644</v>
      </c>
      <c r="D433" t="s">
        <v>1741</v>
      </c>
      <c r="E433" s="32">
        <v>19.266666666666666</v>
      </c>
      <c r="F433" s="32">
        <v>3.711712802768167</v>
      </c>
      <c r="G433" s="32">
        <v>3.2850230680507502</v>
      </c>
      <c r="H433" s="32">
        <v>0.54106689734717428</v>
      </c>
      <c r="I433" s="32">
        <v>0.24903690888119959</v>
      </c>
      <c r="J433" s="32">
        <v>71.512333333333345</v>
      </c>
      <c r="K433" s="32">
        <v>63.291444444444451</v>
      </c>
      <c r="L433" s="32">
        <v>10.424555555555557</v>
      </c>
      <c r="M433" s="32">
        <v>4.7981111111111119</v>
      </c>
      <c r="N433" s="32">
        <v>0.2931111111111111</v>
      </c>
      <c r="O433" s="32">
        <v>5.333333333333333</v>
      </c>
      <c r="P433" s="32">
        <v>20.613555555555561</v>
      </c>
      <c r="Q433" s="32">
        <v>18.019111111111116</v>
      </c>
      <c r="R433" s="32">
        <v>2.5944444444444446</v>
      </c>
      <c r="S433" s="32">
        <v>40.474222222222224</v>
      </c>
      <c r="T433" s="32">
        <v>40.474222222222224</v>
      </c>
      <c r="U433" s="32">
        <v>0</v>
      </c>
      <c r="V433" s="32">
        <v>0</v>
      </c>
      <c r="W433" s="32">
        <v>0</v>
      </c>
      <c r="X433" s="32">
        <v>0</v>
      </c>
      <c r="Y433" s="32">
        <v>0</v>
      </c>
      <c r="Z433" s="32">
        <v>0</v>
      </c>
      <c r="AA433" s="32">
        <v>0</v>
      </c>
      <c r="AB433" s="32">
        <v>0</v>
      </c>
      <c r="AC433" s="32">
        <v>0</v>
      </c>
      <c r="AD433" s="32">
        <v>0</v>
      </c>
      <c r="AE433" s="32">
        <v>0</v>
      </c>
      <c r="AF433" t="s">
        <v>475</v>
      </c>
      <c r="AG433">
        <v>5</v>
      </c>
      <c r="AH433"/>
    </row>
    <row r="434" spans="1:34" x14ac:dyDescent="0.25">
      <c r="A434" t="s">
        <v>1812</v>
      </c>
      <c r="B434" t="s">
        <v>988</v>
      </c>
      <c r="C434" t="s">
        <v>1582</v>
      </c>
      <c r="D434" t="s">
        <v>1754</v>
      </c>
      <c r="E434" s="32">
        <v>182.0888888888889</v>
      </c>
      <c r="F434" s="32">
        <v>3.1415187942396878</v>
      </c>
      <c r="G434" s="32">
        <v>2.9210525994630219</v>
      </c>
      <c r="H434" s="32">
        <v>0.74523004637539669</v>
      </c>
      <c r="I434" s="32">
        <v>0.58526543812545762</v>
      </c>
      <c r="J434" s="32">
        <v>572.03566666666677</v>
      </c>
      <c r="K434" s="32">
        <v>531.89122222222227</v>
      </c>
      <c r="L434" s="32">
        <v>135.69811111111113</v>
      </c>
      <c r="M434" s="32">
        <v>106.57033333333334</v>
      </c>
      <c r="N434" s="32">
        <v>23.794444444444444</v>
      </c>
      <c r="O434" s="32">
        <v>5.333333333333333</v>
      </c>
      <c r="P434" s="32">
        <v>117.78299999999999</v>
      </c>
      <c r="Q434" s="32">
        <v>106.76633333333332</v>
      </c>
      <c r="R434" s="32">
        <v>11.016666666666667</v>
      </c>
      <c r="S434" s="32">
        <v>318.55455555555557</v>
      </c>
      <c r="T434" s="32">
        <v>290.72955555555558</v>
      </c>
      <c r="U434" s="32">
        <v>27.824999999999999</v>
      </c>
      <c r="V434" s="32">
        <v>0</v>
      </c>
      <c r="W434" s="32">
        <v>32.974555555555554</v>
      </c>
      <c r="X434" s="32">
        <v>0.6286666666666666</v>
      </c>
      <c r="Y434" s="32">
        <v>4.0444444444444443</v>
      </c>
      <c r="Z434" s="32">
        <v>0</v>
      </c>
      <c r="AA434" s="32">
        <v>1.7829999999999999</v>
      </c>
      <c r="AB434" s="32">
        <v>0.77222222222222225</v>
      </c>
      <c r="AC434" s="32">
        <v>25.746222222222222</v>
      </c>
      <c r="AD434" s="32">
        <v>0</v>
      </c>
      <c r="AE434" s="32">
        <v>0</v>
      </c>
      <c r="AF434" t="s">
        <v>299</v>
      </c>
      <c r="AG434">
        <v>5</v>
      </c>
      <c r="AH434"/>
    </row>
    <row r="435" spans="1:34" x14ac:dyDescent="0.25">
      <c r="A435" t="s">
        <v>1812</v>
      </c>
      <c r="B435" t="s">
        <v>1262</v>
      </c>
      <c r="C435" t="s">
        <v>1594</v>
      </c>
      <c r="D435" t="s">
        <v>1745</v>
      </c>
      <c r="E435" s="32">
        <v>137.23333333333332</v>
      </c>
      <c r="F435" s="32">
        <v>3.0029001700267184</v>
      </c>
      <c r="G435" s="32">
        <v>2.6337600194316253</v>
      </c>
      <c r="H435" s="32">
        <v>0.68510646911181283</v>
      </c>
      <c r="I435" s="32">
        <v>0.51457371872722857</v>
      </c>
      <c r="J435" s="32">
        <v>412.09799999999996</v>
      </c>
      <c r="K435" s="32">
        <v>361.43966666666665</v>
      </c>
      <c r="L435" s="32">
        <v>94.019444444444431</v>
      </c>
      <c r="M435" s="32">
        <v>70.61666666666666</v>
      </c>
      <c r="N435" s="32">
        <v>19.069444444444443</v>
      </c>
      <c r="O435" s="32">
        <v>4.333333333333333</v>
      </c>
      <c r="P435" s="32">
        <v>121.673</v>
      </c>
      <c r="Q435" s="32">
        <v>94.417444444444442</v>
      </c>
      <c r="R435" s="32">
        <v>27.255555555555556</v>
      </c>
      <c r="S435" s="32">
        <v>196.40555555555557</v>
      </c>
      <c r="T435" s="32">
        <v>196.40555555555557</v>
      </c>
      <c r="U435" s="32">
        <v>0</v>
      </c>
      <c r="V435" s="32">
        <v>0</v>
      </c>
      <c r="W435" s="32">
        <v>3.7618888888888895</v>
      </c>
      <c r="X435" s="32">
        <v>0</v>
      </c>
      <c r="Y435" s="32">
        <v>2.8166666666666669</v>
      </c>
      <c r="Z435" s="32">
        <v>0</v>
      </c>
      <c r="AA435" s="32">
        <v>0.53133333333333332</v>
      </c>
      <c r="AB435" s="32">
        <v>0.33333333333333331</v>
      </c>
      <c r="AC435" s="32">
        <v>8.0555555555555561E-2</v>
      </c>
      <c r="AD435" s="32">
        <v>0</v>
      </c>
      <c r="AE435" s="32">
        <v>0</v>
      </c>
      <c r="AF435" t="s">
        <v>574</v>
      </c>
      <c r="AG435">
        <v>5</v>
      </c>
      <c r="AH435"/>
    </row>
    <row r="436" spans="1:34" x14ac:dyDescent="0.25">
      <c r="A436" t="s">
        <v>1812</v>
      </c>
      <c r="B436" t="s">
        <v>1101</v>
      </c>
      <c r="C436" t="s">
        <v>1435</v>
      </c>
      <c r="D436" t="s">
        <v>1758</v>
      </c>
      <c r="E436" s="32">
        <v>172.97777777777779</v>
      </c>
      <c r="F436" s="32">
        <v>2.7573329907502568</v>
      </c>
      <c r="G436" s="32">
        <v>2.6319315262076053</v>
      </c>
      <c r="H436" s="32">
        <v>0.69691996402877687</v>
      </c>
      <c r="I436" s="32">
        <v>0.61420220966084271</v>
      </c>
      <c r="J436" s="32">
        <v>476.95733333333334</v>
      </c>
      <c r="K436" s="32">
        <v>455.26566666666668</v>
      </c>
      <c r="L436" s="32">
        <v>120.55166666666665</v>
      </c>
      <c r="M436" s="32">
        <v>106.24333333333333</v>
      </c>
      <c r="N436" s="32">
        <v>8.9749999999999996</v>
      </c>
      <c r="O436" s="32">
        <v>5.333333333333333</v>
      </c>
      <c r="P436" s="32">
        <v>98.947222222222223</v>
      </c>
      <c r="Q436" s="32">
        <v>91.563888888888883</v>
      </c>
      <c r="R436" s="32">
        <v>7.3833333333333337</v>
      </c>
      <c r="S436" s="32">
        <v>257.45844444444447</v>
      </c>
      <c r="T436" s="32">
        <v>257.45844444444447</v>
      </c>
      <c r="U436" s="32">
        <v>0</v>
      </c>
      <c r="V436" s="32">
        <v>0</v>
      </c>
      <c r="W436" s="32">
        <v>48.751777777777775</v>
      </c>
      <c r="X436" s="32">
        <v>2.3266666666666662</v>
      </c>
      <c r="Y436" s="32">
        <v>5.0611111111111109</v>
      </c>
      <c r="Z436" s="32">
        <v>0</v>
      </c>
      <c r="AA436" s="32">
        <v>13.21111111111111</v>
      </c>
      <c r="AB436" s="32">
        <v>0.33333333333333331</v>
      </c>
      <c r="AC436" s="32">
        <v>27.819555555555556</v>
      </c>
      <c r="AD436" s="32">
        <v>0</v>
      </c>
      <c r="AE436" s="32">
        <v>0</v>
      </c>
      <c r="AF436" t="s">
        <v>412</v>
      </c>
      <c r="AG436">
        <v>5</v>
      </c>
      <c r="AH436"/>
    </row>
    <row r="437" spans="1:34" x14ac:dyDescent="0.25">
      <c r="A437" t="s">
        <v>1812</v>
      </c>
      <c r="B437" t="s">
        <v>1285</v>
      </c>
      <c r="C437" t="s">
        <v>1686</v>
      </c>
      <c r="D437" t="s">
        <v>1727</v>
      </c>
      <c r="E437" s="32">
        <v>46.9</v>
      </c>
      <c r="F437" s="32">
        <v>2.9267780146884621</v>
      </c>
      <c r="G437" s="32">
        <v>2.8015896706941481</v>
      </c>
      <c r="H437" s="32">
        <v>0.30501539919450366</v>
      </c>
      <c r="I437" s="32">
        <v>0.21978204217010183</v>
      </c>
      <c r="J437" s="32">
        <v>137.26588888888887</v>
      </c>
      <c r="K437" s="32">
        <v>131.39455555555554</v>
      </c>
      <c r="L437" s="32">
        <v>14.30522222222222</v>
      </c>
      <c r="M437" s="32">
        <v>10.307777777777776</v>
      </c>
      <c r="N437" s="32">
        <v>0.88888888888888884</v>
      </c>
      <c r="O437" s="32">
        <v>3.1085555555555553</v>
      </c>
      <c r="P437" s="32">
        <v>35.622777777777785</v>
      </c>
      <c r="Q437" s="32">
        <v>33.748888888888892</v>
      </c>
      <c r="R437" s="32">
        <v>1.8738888888888889</v>
      </c>
      <c r="S437" s="32">
        <v>87.33788888888887</v>
      </c>
      <c r="T437" s="32">
        <v>84.193999999999988</v>
      </c>
      <c r="U437" s="32">
        <v>3.1438888888888883</v>
      </c>
      <c r="V437" s="32">
        <v>0</v>
      </c>
      <c r="W437" s="32">
        <v>0.88888888888888884</v>
      </c>
      <c r="X437" s="32">
        <v>0</v>
      </c>
      <c r="Y437" s="32">
        <v>0.88888888888888884</v>
      </c>
      <c r="Z437" s="32">
        <v>0</v>
      </c>
      <c r="AA437" s="32">
        <v>0</v>
      </c>
      <c r="AB437" s="32">
        <v>0</v>
      </c>
      <c r="AC437" s="32">
        <v>0</v>
      </c>
      <c r="AD437" s="32">
        <v>0</v>
      </c>
      <c r="AE437" s="32">
        <v>0</v>
      </c>
      <c r="AF437" t="s">
        <v>597</v>
      </c>
      <c r="AG437">
        <v>5</v>
      </c>
      <c r="AH437"/>
    </row>
    <row r="438" spans="1:34" x14ac:dyDescent="0.25">
      <c r="A438" t="s">
        <v>1812</v>
      </c>
      <c r="B438" t="s">
        <v>864</v>
      </c>
      <c r="C438" t="s">
        <v>1532</v>
      </c>
      <c r="D438" t="s">
        <v>1761</v>
      </c>
      <c r="E438" s="32">
        <v>51.222222222222221</v>
      </c>
      <c r="F438" s="32">
        <v>3.2430065075921912</v>
      </c>
      <c r="G438" s="32">
        <v>3.0096095444685469</v>
      </c>
      <c r="H438" s="32">
        <v>0.59752711496746225</v>
      </c>
      <c r="I438" s="32">
        <v>0.48744034707158368</v>
      </c>
      <c r="J438" s="32">
        <v>166.114</v>
      </c>
      <c r="K438" s="32">
        <v>154.1588888888889</v>
      </c>
      <c r="L438" s="32">
        <v>30.606666666666676</v>
      </c>
      <c r="M438" s="32">
        <v>24.967777777777787</v>
      </c>
      <c r="N438" s="32">
        <v>0</v>
      </c>
      <c r="O438" s="32">
        <v>5.6388888888888893</v>
      </c>
      <c r="P438" s="32">
        <v>23.169555555555554</v>
      </c>
      <c r="Q438" s="32">
        <v>16.853333333333332</v>
      </c>
      <c r="R438" s="32">
        <v>6.3162222222222226</v>
      </c>
      <c r="S438" s="32">
        <v>112.33777777777777</v>
      </c>
      <c r="T438" s="32">
        <v>112.33777777777777</v>
      </c>
      <c r="U438" s="32">
        <v>0</v>
      </c>
      <c r="V438" s="32">
        <v>0</v>
      </c>
      <c r="W438" s="32">
        <v>12.391666666666666</v>
      </c>
      <c r="X438" s="32">
        <v>0</v>
      </c>
      <c r="Y438" s="32">
        <v>0</v>
      </c>
      <c r="Z438" s="32">
        <v>0</v>
      </c>
      <c r="AA438" s="32">
        <v>1.2722222222222221</v>
      </c>
      <c r="AB438" s="32">
        <v>0</v>
      </c>
      <c r="AC438" s="32">
        <v>11.119444444444444</v>
      </c>
      <c r="AD438" s="32">
        <v>0</v>
      </c>
      <c r="AE438" s="32">
        <v>0</v>
      </c>
      <c r="AF438" t="s">
        <v>175</v>
      </c>
      <c r="AG438">
        <v>5</v>
      </c>
      <c r="AH438"/>
    </row>
    <row r="439" spans="1:34" x14ac:dyDescent="0.25">
      <c r="A439" t="s">
        <v>1812</v>
      </c>
      <c r="B439" t="s">
        <v>711</v>
      </c>
      <c r="C439" t="s">
        <v>1441</v>
      </c>
      <c r="D439" t="s">
        <v>1721</v>
      </c>
      <c r="E439" s="32">
        <v>50.62222222222222</v>
      </c>
      <c r="F439" s="32">
        <v>6.1005684811237924</v>
      </c>
      <c r="G439" s="32">
        <v>5.4130179982440731</v>
      </c>
      <c r="H439" s="32">
        <v>2.3180421422300266</v>
      </c>
      <c r="I439" s="32">
        <v>1.6304916593503074</v>
      </c>
      <c r="J439" s="32">
        <v>308.8243333333333</v>
      </c>
      <c r="K439" s="32">
        <v>274.01899999999995</v>
      </c>
      <c r="L439" s="32">
        <v>117.34444444444446</v>
      </c>
      <c r="M439" s="32">
        <v>82.539111111111112</v>
      </c>
      <c r="N439" s="32">
        <v>34.805333333333344</v>
      </c>
      <c r="O439" s="32">
        <v>0</v>
      </c>
      <c r="P439" s="32">
        <v>62.543999999999983</v>
      </c>
      <c r="Q439" s="32">
        <v>62.543999999999983</v>
      </c>
      <c r="R439" s="32">
        <v>0</v>
      </c>
      <c r="S439" s="32">
        <v>128.93588888888885</v>
      </c>
      <c r="T439" s="32">
        <v>128.93588888888885</v>
      </c>
      <c r="U439" s="32">
        <v>0</v>
      </c>
      <c r="V439" s="32">
        <v>0</v>
      </c>
      <c r="W439" s="32">
        <v>3.6462222222222227</v>
      </c>
      <c r="X439" s="32">
        <v>0</v>
      </c>
      <c r="Y439" s="32">
        <v>0</v>
      </c>
      <c r="Z439" s="32">
        <v>0</v>
      </c>
      <c r="AA439" s="32">
        <v>0</v>
      </c>
      <c r="AB439" s="32">
        <v>0</v>
      </c>
      <c r="AC439" s="32">
        <v>3.6462222222222227</v>
      </c>
      <c r="AD439" s="32">
        <v>0</v>
      </c>
      <c r="AE439" s="32">
        <v>0</v>
      </c>
      <c r="AF439" t="s">
        <v>22</v>
      </c>
      <c r="AG439">
        <v>5</v>
      </c>
      <c r="AH439"/>
    </row>
    <row r="440" spans="1:34" x14ac:dyDescent="0.25">
      <c r="A440" t="s">
        <v>1812</v>
      </c>
      <c r="B440" t="s">
        <v>1299</v>
      </c>
      <c r="C440" t="s">
        <v>1624</v>
      </c>
      <c r="D440" t="s">
        <v>1790</v>
      </c>
      <c r="E440" s="32">
        <v>44.177777777777777</v>
      </c>
      <c r="F440" s="32">
        <v>3.2584431589537224</v>
      </c>
      <c r="G440" s="32">
        <v>3.1397308853118706</v>
      </c>
      <c r="H440" s="32">
        <v>0.74747987927565374</v>
      </c>
      <c r="I440" s="32">
        <v>0.62876760563380252</v>
      </c>
      <c r="J440" s="32">
        <v>143.95077777777777</v>
      </c>
      <c r="K440" s="32">
        <v>138.7063333333333</v>
      </c>
      <c r="L440" s="32">
        <v>33.021999999999991</v>
      </c>
      <c r="M440" s="32">
        <v>27.777555555555544</v>
      </c>
      <c r="N440" s="32">
        <v>0</v>
      </c>
      <c r="O440" s="32">
        <v>5.2444444444444445</v>
      </c>
      <c r="P440" s="32">
        <v>21.899888888888892</v>
      </c>
      <c r="Q440" s="32">
        <v>21.899888888888892</v>
      </c>
      <c r="R440" s="32">
        <v>0</v>
      </c>
      <c r="S440" s="32">
        <v>89.028888888888886</v>
      </c>
      <c r="T440" s="32">
        <v>89.028888888888886</v>
      </c>
      <c r="U440" s="32">
        <v>0</v>
      </c>
      <c r="V440" s="32">
        <v>0</v>
      </c>
      <c r="W440" s="32">
        <v>0</v>
      </c>
      <c r="X440" s="32">
        <v>0</v>
      </c>
      <c r="Y440" s="32">
        <v>0</v>
      </c>
      <c r="Z440" s="32">
        <v>0</v>
      </c>
      <c r="AA440" s="32">
        <v>0</v>
      </c>
      <c r="AB440" s="32">
        <v>0</v>
      </c>
      <c r="AC440" s="32">
        <v>0</v>
      </c>
      <c r="AD440" s="32">
        <v>0</v>
      </c>
      <c r="AE440" s="32">
        <v>0</v>
      </c>
      <c r="AF440" t="s">
        <v>611</v>
      </c>
      <c r="AG440">
        <v>5</v>
      </c>
      <c r="AH440"/>
    </row>
    <row r="441" spans="1:34" x14ac:dyDescent="0.25">
      <c r="A441" t="s">
        <v>1812</v>
      </c>
      <c r="B441" t="s">
        <v>1329</v>
      </c>
      <c r="C441" t="s">
        <v>1444</v>
      </c>
      <c r="D441" t="s">
        <v>1745</v>
      </c>
      <c r="E441" s="32">
        <v>20.3</v>
      </c>
      <c r="F441" s="32">
        <v>5.1012260536398468</v>
      </c>
      <c r="G441" s="32">
        <v>4.571395730706076</v>
      </c>
      <c r="H441" s="32">
        <v>1.5125396825396822</v>
      </c>
      <c r="I441" s="32">
        <v>0.98270935960591088</v>
      </c>
      <c r="J441" s="32">
        <v>103.5548888888889</v>
      </c>
      <c r="K441" s="32">
        <v>92.799333333333351</v>
      </c>
      <c r="L441" s="32">
        <v>30.704555555555547</v>
      </c>
      <c r="M441" s="32">
        <v>19.948999999999991</v>
      </c>
      <c r="N441" s="32">
        <v>5.6</v>
      </c>
      <c r="O441" s="32">
        <v>5.1555555555555559</v>
      </c>
      <c r="P441" s="32">
        <v>17.27588888888889</v>
      </c>
      <c r="Q441" s="32">
        <v>17.27588888888889</v>
      </c>
      <c r="R441" s="32">
        <v>0</v>
      </c>
      <c r="S441" s="32">
        <v>55.57444444444446</v>
      </c>
      <c r="T441" s="32">
        <v>55.57444444444446</v>
      </c>
      <c r="U441" s="32">
        <v>0</v>
      </c>
      <c r="V441" s="32">
        <v>0</v>
      </c>
      <c r="W441" s="32">
        <v>1.1926666666666668</v>
      </c>
      <c r="X441" s="32">
        <v>0.91566666666666663</v>
      </c>
      <c r="Y441" s="32">
        <v>0</v>
      </c>
      <c r="Z441" s="32">
        <v>0</v>
      </c>
      <c r="AA441" s="32">
        <v>0.27700000000000002</v>
      </c>
      <c r="AB441" s="32">
        <v>0</v>
      </c>
      <c r="AC441" s="32">
        <v>0</v>
      </c>
      <c r="AD441" s="32">
        <v>0</v>
      </c>
      <c r="AE441" s="32">
        <v>0</v>
      </c>
      <c r="AF441" t="s">
        <v>642</v>
      </c>
      <c r="AG441">
        <v>5</v>
      </c>
      <c r="AH441"/>
    </row>
    <row r="442" spans="1:34" x14ac:dyDescent="0.25">
      <c r="A442" t="s">
        <v>1812</v>
      </c>
      <c r="B442" t="s">
        <v>1200</v>
      </c>
      <c r="C442" t="s">
        <v>1652</v>
      </c>
      <c r="D442" t="s">
        <v>1763</v>
      </c>
      <c r="E442" s="32">
        <v>16.011111111111113</v>
      </c>
      <c r="F442" s="32">
        <v>6.0995836224843849</v>
      </c>
      <c r="G442" s="32">
        <v>5.7026370575988894</v>
      </c>
      <c r="H442" s="32">
        <v>2.3216516308119362</v>
      </c>
      <c r="I442" s="32">
        <v>1.9247050659264398</v>
      </c>
      <c r="J442" s="32">
        <v>97.661111111111111</v>
      </c>
      <c r="K442" s="32">
        <v>91.305555555555557</v>
      </c>
      <c r="L442" s="32">
        <v>37.172222222222224</v>
      </c>
      <c r="M442" s="32">
        <v>30.816666666666666</v>
      </c>
      <c r="N442" s="32">
        <v>0</v>
      </c>
      <c r="O442" s="32">
        <v>6.3555555555555552</v>
      </c>
      <c r="P442" s="32">
        <v>2.5527777777777776</v>
      </c>
      <c r="Q442" s="32">
        <v>2.5527777777777776</v>
      </c>
      <c r="R442" s="32">
        <v>0</v>
      </c>
      <c r="S442" s="32">
        <v>57.93611111111111</v>
      </c>
      <c r="T442" s="32">
        <v>57.93611111111111</v>
      </c>
      <c r="U442" s="32">
        <v>0</v>
      </c>
      <c r="V442" s="32">
        <v>0</v>
      </c>
      <c r="W442" s="32">
        <v>1.1555555555555554</v>
      </c>
      <c r="X442" s="32">
        <v>0</v>
      </c>
      <c r="Y442" s="32">
        <v>0</v>
      </c>
      <c r="Z442" s="32">
        <v>0</v>
      </c>
      <c r="AA442" s="32">
        <v>0</v>
      </c>
      <c r="AB442" s="32">
        <v>0</v>
      </c>
      <c r="AC442" s="32">
        <v>1.1555555555555554</v>
      </c>
      <c r="AD442" s="32">
        <v>0</v>
      </c>
      <c r="AE442" s="32">
        <v>0</v>
      </c>
      <c r="AF442" t="s">
        <v>512</v>
      </c>
      <c r="AG442">
        <v>5</v>
      </c>
      <c r="AH442"/>
    </row>
    <row r="443" spans="1:34" x14ac:dyDescent="0.25">
      <c r="A443" t="s">
        <v>1812</v>
      </c>
      <c r="B443" t="s">
        <v>923</v>
      </c>
      <c r="C443" t="s">
        <v>1559</v>
      </c>
      <c r="D443" t="s">
        <v>1721</v>
      </c>
      <c r="E443" s="32">
        <v>56.211111111111109</v>
      </c>
      <c r="F443" s="32">
        <v>4.1401956908479933</v>
      </c>
      <c r="G443" s="32">
        <v>3.7729254793437441</v>
      </c>
      <c r="H443" s="32">
        <v>0.2565724451472623</v>
      </c>
      <c r="I443" s="32">
        <v>0.12373986953943468</v>
      </c>
      <c r="J443" s="32">
        <v>232.72499999999997</v>
      </c>
      <c r="K443" s="32">
        <v>212.08033333333333</v>
      </c>
      <c r="L443" s="32">
        <v>14.422222222222221</v>
      </c>
      <c r="M443" s="32">
        <v>6.9555555555555557</v>
      </c>
      <c r="N443" s="32">
        <v>2.6666666666666665</v>
      </c>
      <c r="O443" s="32">
        <v>4.8</v>
      </c>
      <c r="P443" s="32">
        <v>83.399999999999991</v>
      </c>
      <c r="Q443" s="32">
        <v>70.221999999999994</v>
      </c>
      <c r="R443" s="32">
        <v>13.177999999999999</v>
      </c>
      <c r="S443" s="32">
        <v>134.90277777777777</v>
      </c>
      <c r="T443" s="32">
        <v>134.90277777777777</v>
      </c>
      <c r="U443" s="32">
        <v>0</v>
      </c>
      <c r="V443" s="32">
        <v>0</v>
      </c>
      <c r="W443" s="32">
        <v>2.8500000000000005</v>
      </c>
      <c r="X443" s="32">
        <v>0.62222222222222223</v>
      </c>
      <c r="Y443" s="32">
        <v>0</v>
      </c>
      <c r="Z443" s="32">
        <v>0</v>
      </c>
      <c r="AA443" s="32">
        <v>1.913888888888889</v>
      </c>
      <c r="AB443" s="32">
        <v>0</v>
      </c>
      <c r="AC443" s="32">
        <v>0.31388888888888888</v>
      </c>
      <c r="AD443" s="32">
        <v>0</v>
      </c>
      <c r="AE443" s="32">
        <v>0</v>
      </c>
      <c r="AF443" t="s">
        <v>234</v>
      </c>
      <c r="AG443">
        <v>5</v>
      </c>
      <c r="AH443"/>
    </row>
    <row r="444" spans="1:34" x14ac:dyDescent="0.25">
      <c r="A444" t="s">
        <v>1812</v>
      </c>
      <c r="B444" t="s">
        <v>1349</v>
      </c>
      <c r="C444" t="s">
        <v>1446</v>
      </c>
      <c r="D444" t="s">
        <v>1761</v>
      </c>
      <c r="E444" s="32">
        <v>4.4444444444444446</v>
      </c>
      <c r="F444" s="32">
        <v>11.568175</v>
      </c>
      <c r="G444" s="32">
        <v>11.421949999999999</v>
      </c>
      <c r="H444" s="32">
        <v>6.2796249999999985</v>
      </c>
      <c r="I444" s="32">
        <v>6.1333999999999982</v>
      </c>
      <c r="J444" s="32">
        <v>51.414111111111112</v>
      </c>
      <c r="K444" s="32">
        <v>50.764222222222216</v>
      </c>
      <c r="L444" s="32">
        <v>27.909444444444439</v>
      </c>
      <c r="M444" s="32">
        <v>27.259555555555551</v>
      </c>
      <c r="N444" s="32">
        <v>0.64988888888888896</v>
      </c>
      <c r="O444" s="32">
        <v>0</v>
      </c>
      <c r="P444" s="32">
        <v>3.1707777777777779</v>
      </c>
      <c r="Q444" s="32">
        <v>3.1707777777777779</v>
      </c>
      <c r="R444" s="32">
        <v>0</v>
      </c>
      <c r="S444" s="32">
        <v>20.33388888888889</v>
      </c>
      <c r="T444" s="32">
        <v>20.33388888888889</v>
      </c>
      <c r="U444" s="32">
        <v>0</v>
      </c>
      <c r="V444" s="32">
        <v>0</v>
      </c>
      <c r="W444" s="32">
        <v>0</v>
      </c>
      <c r="X444" s="32">
        <v>0</v>
      </c>
      <c r="Y444" s="32">
        <v>0</v>
      </c>
      <c r="Z444" s="32">
        <v>0</v>
      </c>
      <c r="AA444" s="32">
        <v>0</v>
      </c>
      <c r="AB444" s="32">
        <v>0</v>
      </c>
      <c r="AC444" s="32">
        <v>0</v>
      </c>
      <c r="AD444" s="32">
        <v>0</v>
      </c>
      <c r="AE444" s="32">
        <v>0</v>
      </c>
      <c r="AF444" t="s">
        <v>663</v>
      </c>
      <c r="AG444">
        <v>5</v>
      </c>
      <c r="AH444"/>
    </row>
    <row r="445" spans="1:34" x14ac:dyDescent="0.25">
      <c r="A445" t="s">
        <v>1812</v>
      </c>
      <c r="B445" t="s">
        <v>1303</v>
      </c>
      <c r="C445" t="s">
        <v>1490</v>
      </c>
      <c r="D445" t="s">
        <v>1711</v>
      </c>
      <c r="E445" s="32">
        <v>59.533333333333331</v>
      </c>
      <c r="F445" s="32">
        <v>4.5691022769690193</v>
      </c>
      <c r="G445" s="32">
        <v>4.2617581187010076</v>
      </c>
      <c r="H445" s="32">
        <v>0.84131205673758869</v>
      </c>
      <c r="I445" s="32">
        <v>0.62803284807764093</v>
      </c>
      <c r="J445" s="32">
        <v>272.01388888888891</v>
      </c>
      <c r="K445" s="32">
        <v>253.71666666666667</v>
      </c>
      <c r="L445" s="32">
        <v>50.086111111111109</v>
      </c>
      <c r="M445" s="32">
        <v>37.388888888888886</v>
      </c>
      <c r="N445" s="32">
        <v>7.0083333333333337</v>
      </c>
      <c r="O445" s="32">
        <v>5.6888888888888891</v>
      </c>
      <c r="P445" s="32">
        <v>54.81666666666667</v>
      </c>
      <c r="Q445" s="32">
        <v>49.216666666666669</v>
      </c>
      <c r="R445" s="32">
        <v>5.6</v>
      </c>
      <c r="S445" s="32">
        <v>167.11111111111111</v>
      </c>
      <c r="T445" s="32">
        <v>167.11111111111111</v>
      </c>
      <c r="U445" s="32">
        <v>0</v>
      </c>
      <c r="V445" s="32">
        <v>0</v>
      </c>
      <c r="W445" s="32">
        <v>0</v>
      </c>
      <c r="X445" s="32">
        <v>0</v>
      </c>
      <c r="Y445" s="32">
        <v>0</v>
      </c>
      <c r="Z445" s="32">
        <v>0</v>
      </c>
      <c r="AA445" s="32">
        <v>0</v>
      </c>
      <c r="AB445" s="32">
        <v>0</v>
      </c>
      <c r="AC445" s="32">
        <v>0</v>
      </c>
      <c r="AD445" s="32">
        <v>0</v>
      </c>
      <c r="AE445" s="32">
        <v>0</v>
      </c>
      <c r="AF445" t="s">
        <v>615</v>
      </c>
      <c r="AG445">
        <v>5</v>
      </c>
      <c r="AH445"/>
    </row>
    <row r="446" spans="1:34" x14ac:dyDescent="0.25">
      <c r="A446" t="s">
        <v>1812</v>
      </c>
      <c r="B446" t="s">
        <v>1061</v>
      </c>
      <c r="C446" t="s">
        <v>1491</v>
      </c>
      <c r="D446" t="s">
        <v>1773</v>
      </c>
      <c r="E446" s="32">
        <v>62.666666666666664</v>
      </c>
      <c r="F446" s="32">
        <v>2.1640939716312055</v>
      </c>
      <c r="G446" s="32">
        <v>2.0151578014184399</v>
      </c>
      <c r="H446" s="32">
        <v>0.47127659574468084</v>
      </c>
      <c r="I446" s="32">
        <v>0.38617021276595748</v>
      </c>
      <c r="J446" s="32">
        <v>135.61655555555555</v>
      </c>
      <c r="K446" s="32">
        <v>126.28322222222222</v>
      </c>
      <c r="L446" s="32">
        <v>29.533333333333331</v>
      </c>
      <c r="M446" s="32">
        <v>24.2</v>
      </c>
      <c r="N446" s="32">
        <v>0</v>
      </c>
      <c r="O446" s="32">
        <v>5.333333333333333</v>
      </c>
      <c r="P446" s="32">
        <v>23.597222222222221</v>
      </c>
      <c r="Q446" s="32">
        <v>19.597222222222221</v>
      </c>
      <c r="R446" s="32">
        <v>4</v>
      </c>
      <c r="S446" s="32">
        <v>82.486000000000004</v>
      </c>
      <c r="T446" s="32">
        <v>82.486000000000004</v>
      </c>
      <c r="U446" s="32">
        <v>0</v>
      </c>
      <c r="V446" s="32">
        <v>0</v>
      </c>
      <c r="W446" s="32">
        <v>0.75822222222222235</v>
      </c>
      <c r="X446" s="32">
        <v>0</v>
      </c>
      <c r="Y446" s="32">
        <v>0</v>
      </c>
      <c r="Z446" s="32">
        <v>0</v>
      </c>
      <c r="AA446" s="32">
        <v>0</v>
      </c>
      <c r="AB446" s="32">
        <v>0</v>
      </c>
      <c r="AC446" s="32">
        <v>0.75822222222222235</v>
      </c>
      <c r="AD446" s="32">
        <v>0</v>
      </c>
      <c r="AE446" s="32">
        <v>0</v>
      </c>
      <c r="AF446" t="s">
        <v>372</v>
      </c>
      <c r="AG446">
        <v>5</v>
      </c>
      <c r="AH446"/>
    </row>
    <row r="447" spans="1:34" x14ac:dyDescent="0.25">
      <c r="A447" t="s">
        <v>1812</v>
      </c>
      <c r="B447" t="s">
        <v>807</v>
      </c>
      <c r="C447" t="s">
        <v>1495</v>
      </c>
      <c r="D447" t="s">
        <v>1748</v>
      </c>
      <c r="E447" s="32">
        <v>73.87777777777778</v>
      </c>
      <c r="F447" s="32">
        <v>3.816625056399459</v>
      </c>
      <c r="G447" s="32">
        <v>3.4878237328921649</v>
      </c>
      <c r="H447" s="32">
        <v>1.4259888705068433</v>
      </c>
      <c r="I447" s="32">
        <v>1.0971875469995489</v>
      </c>
      <c r="J447" s="32">
        <v>281.96377777777781</v>
      </c>
      <c r="K447" s="32">
        <v>257.67266666666671</v>
      </c>
      <c r="L447" s="32">
        <v>105.34888888888891</v>
      </c>
      <c r="M447" s="32">
        <v>81.057777777777787</v>
      </c>
      <c r="N447" s="32">
        <v>20.024444444444448</v>
      </c>
      <c r="O447" s="32">
        <v>4.2666666666666666</v>
      </c>
      <c r="P447" s="32">
        <v>15.924000000000001</v>
      </c>
      <c r="Q447" s="32">
        <v>15.924000000000001</v>
      </c>
      <c r="R447" s="32">
        <v>0</v>
      </c>
      <c r="S447" s="32">
        <v>160.69088888888891</v>
      </c>
      <c r="T447" s="32">
        <v>160.69088888888891</v>
      </c>
      <c r="U447" s="32">
        <v>0</v>
      </c>
      <c r="V447" s="32">
        <v>0</v>
      </c>
      <c r="W447" s="32">
        <v>52.39222222222223</v>
      </c>
      <c r="X447" s="32">
        <v>15.45</v>
      </c>
      <c r="Y447" s="32">
        <v>0</v>
      </c>
      <c r="Z447" s="32">
        <v>0</v>
      </c>
      <c r="AA447" s="32">
        <v>7.2222222222222215E-2</v>
      </c>
      <c r="AB447" s="32">
        <v>0</v>
      </c>
      <c r="AC447" s="32">
        <v>36.870000000000005</v>
      </c>
      <c r="AD447" s="32">
        <v>0</v>
      </c>
      <c r="AE447" s="32">
        <v>0</v>
      </c>
      <c r="AF447" t="s">
        <v>118</v>
      </c>
      <c r="AG447">
        <v>5</v>
      </c>
      <c r="AH447"/>
    </row>
    <row r="448" spans="1:34" x14ac:dyDescent="0.25">
      <c r="A448" t="s">
        <v>1812</v>
      </c>
      <c r="B448" t="s">
        <v>1038</v>
      </c>
      <c r="C448" t="s">
        <v>1454</v>
      </c>
      <c r="D448" t="s">
        <v>1745</v>
      </c>
      <c r="E448" s="32">
        <v>361.48888888888888</v>
      </c>
      <c r="F448" s="32">
        <v>1.2576304788836294</v>
      </c>
      <c r="G448" s="32">
        <v>1.1525404192537039</v>
      </c>
      <c r="H448" s="32">
        <v>0.14445656851294034</v>
      </c>
      <c r="I448" s="32">
        <v>8.9076043523698301E-2</v>
      </c>
      <c r="J448" s="32">
        <v>454.61944444444441</v>
      </c>
      <c r="K448" s="32">
        <v>416.63055555555559</v>
      </c>
      <c r="L448" s="32">
        <v>52.219444444444449</v>
      </c>
      <c r="M448" s="32">
        <v>32.200000000000003</v>
      </c>
      <c r="N448" s="32">
        <v>13.975</v>
      </c>
      <c r="O448" s="32">
        <v>6.0444444444444443</v>
      </c>
      <c r="P448" s="32">
        <v>175</v>
      </c>
      <c r="Q448" s="32">
        <v>157.03055555555557</v>
      </c>
      <c r="R448" s="32">
        <v>17.969444444444445</v>
      </c>
      <c r="S448" s="32">
        <v>227.4</v>
      </c>
      <c r="T448" s="32">
        <v>227.4</v>
      </c>
      <c r="U448" s="32">
        <v>0</v>
      </c>
      <c r="V448" s="32">
        <v>0</v>
      </c>
      <c r="W448" s="32">
        <v>0</v>
      </c>
      <c r="X448" s="32">
        <v>0</v>
      </c>
      <c r="Y448" s="32">
        <v>0</v>
      </c>
      <c r="Z448" s="32">
        <v>0</v>
      </c>
      <c r="AA448" s="32">
        <v>0</v>
      </c>
      <c r="AB448" s="32">
        <v>0</v>
      </c>
      <c r="AC448" s="32">
        <v>0</v>
      </c>
      <c r="AD448" s="32">
        <v>0</v>
      </c>
      <c r="AE448" s="32">
        <v>0</v>
      </c>
      <c r="AF448" t="s">
        <v>349</v>
      </c>
      <c r="AG448">
        <v>5</v>
      </c>
      <c r="AH448"/>
    </row>
    <row r="449" spans="1:34" x14ac:dyDescent="0.25">
      <c r="A449" t="s">
        <v>1812</v>
      </c>
      <c r="B449" t="s">
        <v>1082</v>
      </c>
      <c r="C449" t="s">
        <v>1433</v>
      </c>
      <c r="D449" t="s">
        <v>1756</v>
      </c>
      <c r="E449" s="32">
        <v>62.06666666666667</v>
      </c>
      <c r="F449" s="32">
        <v>4.0421643394199789</v>
      </c>
      <c r="G449" s="32">
        <v>3.523515932688865</v>
      </c>
      <c r="H449" s="32">
        <v>2.1179502327246693</v>
      </c>
      <c r="I449" s="32">
        <v>1.6084998209810246</v>
      </c>
      <c r="J449" s="32">
        <v>250.88366666666673</v>
      </c>
      <c r="K449" s="32">
        <v>218.69288888888889</v>
      </c>
      <c r="L449" s="32">
        <v>131.45411111111116</v>
      </c>
      <c r="M449" s="32">
        <v>99.834222222222266</v>
      </c>
      <c r="N449" s="32">
        <v>27.086555555555559</v>
      </c>
      <c r="O449" s="32">
        <v>4.5333333333333332</v>
      </c>
      <c r="P449" s="32">
        <v>15.450333333333338</v>
      </c>
      <c r="Q449" s="32">
        <v>14.879444444444449</v>
      </c>
      <c r="R449" s="32">
        <v>0.57088888888888889</v>
      </c>
      <c r="S449" s="32">
        <v>103.97922222222219</v>
      </c>
      <c r="T449" s="32">
        <v>103.97922222222219</v>
      </c>
      <c r="U449" s="32">
        <v>0</v>
      </c>
      <c r="V449" s="32">
        <v>0</v>
      </c>
      <c r="W449" s="32">
        <v>0</v>
      </c>
      <c r="X449" s="32">
        <v>0</v>
      </c>
      <c r="Y449" s="32">
        <v>0</v>
      </c>
      <c r="Z449" s="32">
        <v>0</v>
      </c>
      <c r="AA449" s="32">
        <v>0</v>
      </c>
      <c r="AB449" s="32">
        <v>0</v>
      </c>
      <c r="AC449" s="32">
        <v>0</v>
      </c>
      <c r="AD449" s="32">
        <v>0</v>
      </c>
      <c r="AE449" s="32">
        <v>0</v>
      </c>
      <c r="AF449" t="s">
        <v>393</v>
      </c>
      <c r="AG449">
        <v>5</v>
      </c>
      <c r="AH449"/>
    </row>
    <row r="450" spans="1:34" x14ac:dyDescent="0.25">
      <c r="A450" t="s">
        <v>1812</v>
      </c>
      <c r="B450" t="s">
        <v>991</v>
      </c>
      <c r="C450" t="s">
        <v>1584</v>
      </c>
      <c r="D450" t="s">
        <v>1756</v>
      </c>
      <c r="E450" s="32">
        <v>87.922222222222217</v>
      </c>
      <c r="F450" s="32">
        <v>1.77979274611399</v>
      </c>
      <c r="G450" s="32">
        <v>1.5826172121824849</v>
      </c>
      <c r="H450" s="32">
        <v>0.2780550992038418</v>
      </c>
      <c r="I450" s="32">
        <v>0.11367370150385442</v>
      </c>
      <c r="J450" s="32">
        <v>156.48333333333335</v>
      </c>
      <c r="K450" s="32">
        <v>139.14722222222224</v>
      </c>
      <c r="L450" s="32">
        <v>24.447222222222223</v>
      </c>
      <c r="M450" s="32">
        <v>9.9944444444444436</v>
      </c>
      <c r="N450" s="32">
        <v>8.7638888888888893</v>
      </c>
      <c r="O450" s="32">
        <v>5.6888888888888891</v>
      </c>
      <c r="P450" s="32">
        <v>41.088888888888889</v>
      </c>
      <c r="Q450" s="32">
        <v>38.205555555555556</v>
      </c>
      <c r="R450" s="32">
        <v>2.8833333333333333</v>
      </c>
      <c r="S450" s="32">
        <v>90.947222222222223</v>
      </c>
      <c r="T450" s="32">
        <v>90.947222222222223</v>
      </c>
      <c r="U450" s="32">
        <v>0</v>
      </c>
      <c r="V450" s="32">
        <v>0</v>
      </c>
      <c r="W450" s="32">
        <v>0.81388888888888888</v>
      </c>
      <c r="X450" s="32">
        <v>0.32777777777777778</v>
      </c>
      <c r="Y450" s="32">
        <v>0</v>
      </c>
      <c r="Z450" s="32">
        <v>0</v>
      </c>
      <c r="AA450" s="32">
        <v>0.4861111111111111</v>
      </c>
      <c r="AB450" s="32">
        <v>0</v>
      </c>
      <c r="AC450" s="32">
        <v>0</v>
      </c>
      <c r="AD450" s="32">
        <v>0</v>
      </c>
      <c r="AE450" s="32">
        <v>0</v>
      </c>
      <c r="AF450" t="s">
        <v>302</v>
      </c>
      <c r="AG450">
        <v>5</v>
      </c>
      <c r="AH450"/>
    </row>
    <row r="451" spans="1:34" x14ac:dyDescent="0.25">
      <c r="A451" t="s">
        <v>1812</v>
      </c>
      <c r="B451" t="s">
        <v>1234</v>
      </c>
      <c r="C451" t="s">
        <v>1667</v>
      </c>
      <c r="D451" t="s">
        <v>1743</v>
      </c>
      <c r="E451" s="32">
        <v>36.922222222222224</v>
      </c>
      <c r="F451" s="32">
        <v>2.9640866686728855</v>
      </c>
      <c r="G451" s="32">
        <v>2.6796659644899186</v>
      </c>
      <c r="H451" s="32">
        <v>0.58577189286789033</v>
      </c>
      <c r="I451" s="32">
        <v>0.30135118868492317</v>
      </c>
      <c r="J451" s="32">
        <v>109.44066666666666</v>
      </c>
      <c r="K451" s="32">
        <v>98.939222222222213</v>
      </c>
      <c r="L451" s="32">
        <v>21.627999999999997</v>
      </c>
      <c r="M451" s="32">
        <v>11.126555555555553</v>
      </c>
      <c r="N451" s="32">
        <v>0</v>
      </c>
      <c r="O451" s="32">
        <v>10.501444444444443</v>
      </c>
      <c r="P451" s="32">
        <v>29.691999999999997</v>
      </c>
      <c r="Q451" s="32">
        <v>29.691999999999997</v>
      </c>
      <c r="R451" s="32">
        <v>0</v>
      </c>
      <c r="S451" s="32">
        <v>58.120666666666672</v>
      </c>
      <c r="T451" s="32">
        <v>58.120666666666672</v>
      </c>
      <c r="U451" s="32">
        <v>0</v>
      </c>
      <c r="V451" s="32">
        <v>0</v>
      </c>
      <c r="W451" s="32">
        <v>0.15555555555555556</v>
      </c>
      <c r="X451" s="32">
        <v>0</v>
      </c>
      <c r="Y451" s="32">
        <v>0</v>
      </c>
      <c r="Z451" s="32">
        <v>0</v>
      </c>
      <c r="AA451" s="32">
        <v>0</v>
      </c>
      <c r="AB451" s="32">
        <v>0</v>
      </c>
      <c r="AC451" s="32">
        <v>0.15555555555555556</v>
      </c>
      <c r="AD451" s="32">
        <v>0</v>
      </c>
      <c r="AE451" s="32">
        <v>0</v>
      </c>
      <c r="AF451" t="s">
        <v>546</v>
      </c>
      <c r="AG451">
        <v>5</v>
      </c>
      <c r="AH451"/>
    </row>
    <row r="452" spans="1:34" x14ac:dyDescent="0.25">
      <c r="A452" t="s">
        <v>1812</v>
      </c>
      <c r="B452" t="s">
        <v>858</v>
      </c>
      <c r="C452" t="s">
        <v>1529</v>
      </c>
      <c r="D452" t="s">
        <v>1707</v>
      </c>
      <c r="E452" s="32">
        <v>73.599999999999994</v>
      </c>
      <c r="F452" s="32">
        <v>2.8841847826086959</v>
      </c>
      <c r="G452" s="32">
        <v>2.6090534420289861</v>
      </c>
      <c r="H452" s="32">
        <v>0.52504830917874401</v>
      </c>
      <c r="I452" s="32">
        <v>0.32952596618357499</v>
      </c>
      <c r="J452" s="32">
        <v>212.27600000000001</v>
      </c>
      <c r="K452" s="32">
        <v>192.02633333333335</v>
      </c>
      <c r="L452" s="32">
        <v>38.643555555555558</v>
      </c>
      <c r="M452" s="32">
        <v>24.253111111111117</v>
      </c>
      <c r="N452" s="32">
        <v>9.7682222222222226</v>
      </c>
      <c r="O452" s="32">
        <v>4.6222222222222218</v>
      </c>
      <c r="P452" s="32">
        <v>32.330333333333336</v>
      </c>
      <c r="Q452" s="32">
        <v>26.471111111111114</v>
      </c>
      <c r="R452" s="32">
        <v>5.8592222222222228</v>
      </c>
      <c r="S452" s="32">
        <v>141.30211111111112</v>
      </c>
      <c r="T452" s="32">
        <v>141.30211111111112</v>
      </c>
      <c r="U452" s="32">
        <v>0</v>
      </c>
      <c r="V452" s="32">
        <v>0</v>
      </c>
      <c r="W452" s="32">
        <v>0</v>
      </c>
      <c r="X452" s="32">
        <v>0</v>
      </c>
      <c r="Y452" s="32">
        <v>0</v>
      </c>
      <c r="Z452" s="32">
        <v>0</v>
      </c>
      <c r="AA452" s="32">
        <v>0</v>
      </c>
      <c r="AB452" s="32">
        <v>0</v>
      </c>
      <c r="AC452" s="32">
        <v>0</v>
      </c>
      <c r="AD452" s="32">
        <v>0</v>
      </c>
      <c r="AE452" s="32">
        <v>0</v>
      </c>
      <c r="AF452" t="s">
        <v>169</v>
      </c>
      <c r="AG452">
        <v>5</v>
      </c>
      <c r="AH452"/>
    </row>
    <row r="453" spans="1:34" x14ac:dyDescent="0.25">
      <c r="A453" t="s">
        <v>1812</v>
      </c>
      <c r="B453" t="s">
        <v>1017</v>
      </c>
      <c r="C453" t="s">
        <v>1444</v>
      </c>
      <c r="D453" t="s">
        <v>1745</v>
      </c>
      <c r="E453" s="32">
        <v>26.944444444444443</v>
      </c>
      <c r="F453" s="32">
        <v>4.8486597938144342</v>
      </c>
      <c r="G453" s="32">
        <v>4.5061030927835057</v>
      </c>
      <c r="H453" s="32">
        <v>0.91022680412371104</v>
      </c>
      <c r="I453" s="32">
        <v>0.5676701030927831</v>
      </c>
      <c r="J453" s="32">
        <v>130.64444444444447</v>
      </c>
      <c r="K453" s="32">
        <v>121.41444444444446</v>
      </c>
      <c r="L453" s="32">
        <v>24.525555555555545</v>
      </c>
      <c r="M453" s="32">
        <v>15.295555555555545</v>
      </c>
      <c r="N453" s="32">
        <v>9.23</v>
      </c>
      <c r="O453" s="32">
        <v>0</v>
      </c>
      <c r="P453" s="32">
        <v>46.642222222222237</v>
      </c>
      <c r="Q453" s="32">
        <v>46.642222222222237</v>
      </c>
      <c r="R453" s="32">
        <v>0</v>
      </c>
      <c r="S453" s="32">
        <v>59.476666666666681</v>
      </c>
      <c r="T453" s="32">
        <v>59.476666666666681</v>
      </c>
      <c r="U453" s="32">
        <v>0</v>
      </c>
      <c r="V453" s="32">
        <v>0</v>
      </c>
      <c r="W453" s="32">
        <v>0</v>
      </c>
      <c r="X453" s="32">
        <v>0</v>
      </c>
      <c r="Y453" s="32">
        <v>0</v>
      </c>
      <c r="Z453" s="32">
        <v>0</v>
      </c>
      <c r="AA453" s="32">
        <v>0</v>
      </c>
      <c r="AB453" s="32">
        <v>0</v>
      </c>
      <c r="AC453" s="32">
        <v>0</v>
      </c>
      <c r="AD453" s="32">
        <v>0</v>
      </c>
      <c r="AE453" s="32">
        <v>0</v>
      </c>
      <c r="AF453" t="s">
        <v>328</v>
      </c>
      <c r="AG453">
        <v>5</v>
      </c>
      <c r="AH453"/>
    </row>
    <row r="454" spans="1:34" x14ac:dyDescent="0.25">
      <c r="A454" t="s">
        <v>1812</v>
      </c>
      <c r="B454" t="s">
        <v>1194</v>
      </c>
      <c r="C454" t="s">
        <v>1452</v>
      </c>
      <c r="D454" t="s">
        <v>1745</v>
      </c>
      <c r="E454" s="32">
        <v>50.588888888888889</v>
      </c>
      <c r="F454" s="32">
        <v>4.2807994728750298</v>
      </c>
      <c r="G454" s="32">
        <v>4.1786690094443246</v>
      </c>
      <c r="H454" s="32">
        <v>1.408818361519877</v>
      </c>
      <c r="I454" s="32">
        <v>1.3066878980891721</v>
      </c>
      <c r="J454" s="32">
        <v>216.560888888889</v>
      </c>
      <c r="K454" s="32">
        <v>211.39422222222231</v>
      </c>
      <c r="L454" s="32">
        <v>71.270555555555561</v>
      </c>
      <c r="M454" s="32">
        <v>66.103888888888889</v>
      </c>
      <c r="N454" s="32">
        <v>0</v>
      </c>
      <c r="O454" s="32">
        <v>5.166666666666667</v>
      </c>
      <c r="P454" s="32">
        <v>6.3548888888888886</v>
      </c>
      <c r="Q454" s="32">
        <v>6.3548888888888886</v>
      </c>
      <c r="R454" s="32">
        <v>0</v>
      </c>
      <c r="S454" s="32">
        <v>138.93544444444453</v>
      </c>
      <c r="T454" s="32">
        <v>138.93544444444453</v>
      </c>
      <c r="U454" s="32">
        <v>0</v>
      </c>
      <c r="V454" s="32">
        <v>0</v>
      </c>
      <c r="W454" s="32">
        <v>0</v>
      </c>
      <c r="X454" s="32">
        <v>0</v>
      </c>
      <c r="Y454" s="32">
        <v>0</v>
      </c>
      <c r="Z454" s="32">
        <v>0</v>
      </c>
      <c r="AA454" s="32">
        <v>0</v>
      </c>
      <c r="AB454" s="32">
        <v>0</v>
      </c>
      <c r="AC454" s="32">
        <v>0</v>
      </c>
      <c r="AD454" s="32">
        <v>0</v>
      </c>
      <c r="AE454" s="32">
        <v>0</v>
      </c>
      <c r="AF454" t="s">
        <v>506</v>
      </c>
      <c r="AG454">
        <v>5</v>
      </c>
      <c r="AH454"/>
    </row>
    <row r="455" spans="1:34" x14ac:dyDescent="0.25">
      <c r="A455" t="s">
        <v>1812</v>
      </c>
      <c r="B455" t="s">
        <v>972</v>
      </c>
      <c r="C455" t="s">
        <v>1537</v>
      </c>
      <c r="D455" t="s">
        <v>1706</v>
      </c>
      <c r="E455" s="32">
        <v>68.788888888888891</v>
      </c>
      <c r="F455" s="32">
        <v>3.41237441447262</v>
      </c>
      <c r="G455" s="32">
        <v>3.1145275399773853</v>
      </c>
      <c r="H455" s="32">
        <v>0.39335486997254077</v>
      </c>
      <c r="I455" s="32">
        <v>0.28342271038604422</v>
      </c>
      <c r="J455" s="32">
        <v>234.73344444444436</v>
      </c>
      <c r="K455" s="32">
        <v>214.24488888888882</v>
      </c>
      <c r="L455" s="32">
        <v>27.058444444444444</v>
      </c>
      <c r="M455" s="32">
        <v>19.496333333333332</v>
      </c>
      <c r="N455" s="32">
        <v>2.2398888888888893</v>
      </c>
      <c r="O455" s="32">
        <v>5.322222222222222</v>
      </c>
      <c r="P455" s="32">
        <v>56.461111111111109</v>
      </c>
      <c r="Q455" s="32">
        <v>43.534666666666659</v>
      </c>
      <c r="R455" s="32">
        <v>12.926444444444446</v>
      </c>
      <c r="S455" s="32">
        <v>151.21388888888882</v>
      </c>
      <c r="T455" s="32">
        <v>146.69088888888882</v>
      </c>
      <c r="U455" s="32">
        <v>4.5230000000000015</v>
      </c>
      <c r="V455" s="32">
        <v>0</v>
      </c>
      <c r="W455" s="32">
        <v>11.338333333333333</v>
      </c>
      <c r="X455" s="32">
        <v>0</v>
      </c>
      <c r="Y455" s="32">
        <v>0</v>
      </c>
      <c r="Z455" s="32">
        <v>0</v>
      </c>
      <c r="AA455" s="32">
        <v>1.8880000000000001</v>
      </c>
      <c r="AB455" s="32">
        <v>0</v>
      </c>
      <c r="AC455" s="32">
        <v>9.450333333333333</v>
      </c>
      <c r="AD455" s="32">
        <v>0</v>
      </c>
      <c r="AE455" s="32">
        <v>0</v>
      </c>
      <c r="AF455" t="s">
        <v>283</v>
      </c>
      <c r="AG455">
        <v>5</v>
      </c>
      <c r="AH455"/>
    </row>
    <row r="456" spans="1:34" x14ac:dyDescent="0.25">
      <c r="A456" t="s">
        <v>1812</v>
      </c>
      <c r="B456" t="s">
        <v>1367</v>
      </c>
      <c r="C456" t="s">
        <v>1537</v>
      </c>
      <c r="D456" t="s">
        <v>1706</v>
      </c>
      <c r="E456" s="32">
        <v>38.18888888888889</v>
      </c>
      <c r="F456" s="32">
        <v>4.2413878382310148</v>
      </c>
      <c r="G456" s="32">
        <v>3.9781844631946455</v>
      </c>
      <c r="H456" s="32">
        <v>0.86107361070701183</v>
      </c>
      <c r="I456" s="32">
        <v>0.7301454757055571</v>
      </c>
      <c r="J456" s="32">
        <v>161.97388888888887</v>
      </c>
      <c r="K456" s="32">
        <v>151.92244444444441</v>
      </c>
      <c r="L456" s="32">
        <v>32.883444444444443</v>
      </c>
      <c r="M456" s="32">
        <v>27.883444444444443</v>
      </c>
      <c r="N456" s="32">
        <v>0</v>
      </c>
      <c r="O456" s="32">
        <v>5</v>
      </c>
      <c r="P456" s="32">
        <v>25.63088888888889</v>
      </c>
      <c r="Q456" s="32">
        <v>20.579444444444448</v>
      </c>
      <c r="R456" s="32">
        <v>5.051444444444444</v>
      </c>
      <c r="S456" s="32">
        <v>103.45955555555553</v>
      </c>
      <c r="T456" s="32">
        <v>103.45955555555553</v>
      </c>
      <c r="U456" s="32">
        <v>0</v>
      </c>
      <c r="V456" s="32">
        <v>0</v>
      </c>
      <c r="W456" s="32">
        <v>0</v>
      </c>
      <c r="X456" s="32">
        <v>0</v>
      </c>
      <c r="Y456" s="32">
        <v>0</v>
      </c>
      <c r="Z456" s="32">
        <v>0</v>
      </c>
      <c r="AA456" s="32">
        <v>0</v>
      </c>
      <c r="AB456" s="32">
        <v>0</v>
      </c>
      <c r="AC456" s="32">
        <v>0</v>
      </c>
      <c r="AD456" s="32">
        <v>0</v>
      </c>
      <c r="AE456" s="32">
        <v>0</v>
      </c>
      <c r="AF456" t="s">
        <v>681</v>
      </c>
      <c r="AG456">
        <v>5</v>
      </c>
      <c r="AH456"/>
    </row>
    <row r="457" spans="1:34" x14ac:dyDescent="0.25">
      <c r="A457" t="s">
        <v>1812</v>
      </c>
      <c r="B457" t="s">
        <v>1319</v>
      </c>
      <c r="C457" t="s">
        <v>1695</v>
      </c>
      <c r="D457" t="s">
        <v>1717</v>
      </c>
      <c r="E457" s="32">
        <v>42.333333333333336</v>
      </c>
      <c r="F457" s="32">
        <v>2.7468188976377954</v>
      </c>
      <c r="G457" s="32">
        <v>2.5979999999999999</v>
      </c>
      <c r="H457" s="32">
        <v>0.32854330708661417</v>
      </c>
      <c r="I457" s="32">
        <v>0.1797244094488189</v>
      </c>
      <c r="J457" s="32">
        <v>116.28200000000001</v>
      </c>
      <c r="K457" s="32">
        <v>109.982</v>
      </c>
      <c r="L457" s="32">
        <v>13.908333333333333</v>
      </c>
      <c r="M457" s="32">
        <v>7.6083333333333334</v>
      </c>
      <c r="N457" s="32">
        <v>0</v>
      </c>
      <c r="O457" s="32">
        <v>6.3</v>
      </c>
      <c r="P457" s="32">
        <v>28.440000000000005</v>
      </c>
      <c r="Q457" s="32">
        <v>28.440000000000005</v>
      </c>
      <c r="R457" s="32">
        <v>0</v>
      </c>
      <c r="S457" s="32">
        <v>73.933666666666667</v>
      </c>
      <c r="T457" s="32">
        <v>73.933666666666667</v>
      </c>
      <c r="U457" s="32">
        <v>0</v>
      </c>
      <c r="V457" s="32">
        <v>0</v>
      </c>
      <c r="W457" s="32">
        <v>0</v>
      </c>
      <c r="X457" s="32">
        <v>0</v>
      </c>
      <c r="Y457" s="32">
        <v>0</v>
      </c>
      <c r="Z457" s="32">
        <v>0</v>
      </c>
      <c r="AA457" s="32">
        <v>0</v>
      </c>
      <c r="AB457" s="32">
        <v>0</v>
      </c>
      <c r="AC457" s="32">
        <v>0</v>
      </c>
      <c r="AD457" s="32">
        <v>0</v>
      </c>
      <c r="AE457" s="32">
        <v>0</v>
      </c>
      <c r="AF457" t="s">
        <v>631</v>
      </c>
      <c r="AG457">
        <v>5</v>
      </c>
      <c r="AH457"/>
    </row>
    <row r="458" spans="1:34" x14ac:dyDescent="0.25">
      <c r="A458" t="s">
        <v>1812</v>
      </c>
      <c r="B458" t="s">
        <v>1206</v>
      </c>
      <c r="C458" t="s">
        <v>1537</v>
      </c>
      <c r="D458" t="s">
        <v>1706</v>
      </c>
      <c r="E458" s="32">
        <v>60.011111111111113</v>
      </c>
      <c r="F458" s="32">
        <v>3.6465450842436593</v>
      </c>
      <c r="G458" s="32">
        <v>3.4857693019811151</v>
      </c>
      <c r="H458" s="32">
        <v>0.74517681910757261</v>
      </c>
      <c r="I458" s="32">
        <v>0.61846880207369004</v>
      </c>
      <c r="J458" s="32">
        <v>218.83322222222228</v>
      </c>
      <c r="K458" s="32">
        <v>209.18488888888893</v>
      </c>
      <c r="L458" s="32">
        <v>44.718888888888884</v>
      </c>
      <c r="M458" s="32">
        <v>37.115000000000002</v>
      </c>
      <c r="N458" s="32">
        <v>0.88888888888888884</v>
      </c>
      <c r="O458" s="32">
        <v>6.714999999999999</v>
      </c>
      <c r="P458" s="32">
        <v>42.803777777777782</v>
      </c>
      <c r="Q458" s="32">
        <v>40.759333333333338</v>
      </c>
      <c r="R458" s="32">
        <v>2.0444444444444443</v>
      </c>
      <c r="S458" s="32">
        <v>131.3105555555556</v>
      </c>
      <c r="T458" s="32">
        <v>131.3105555555556</v>
      </c>
      <c r="U458" s="32">
        <v>0</v>
      </c>
      <c r="V458" s="32">
        <v>0</v>
      </c>
      <c r="W458" s="32">
        <v>1.6888888888888889</v>
      </c>
      <c r="X458" s="32">
        <v>0</v>
      </c>
      <c r="Y458" s="32">
        <v>0.88888888888888884</v>
      </c>
      <c r="Z458" s="32">
        <v>0</v>
      </c>
      <c r="AA458" s="32">
        <v>0</v>
      </c>
      <c r="AB458" s="32">
        <v>0.8</v>
      </c>
      <c r="AC458" s="32">
        <v>0</v>
      </c>
      <c r="AD458" s="32">
        <v>0</v>
      </c>
      <c r="AE458" s="32">
        <v>0</v>
      </c>
      <c r="AF458" t="s">
        <v>518</v>
      </c>
      <c r="AG458">
        <v>5</v>
      </c>
      <c r="AH458"/>
    </row>
    <row r="459" spans="1:34" x14ac:dyDescent="0.25">
      <c r="A459" t="s">
        <v>1812</v>
      </c>
      <c r="B459" t="s">
        <v>932</v>
      </c>
      <c r="C459" t="s">
        <v>1402</v>
      </c>
      <c r="D459" t="s">
        <v>1740</v>
      </c>
      <c r="E459" s="32">
        <v>35.611111111111114</v>
      </c>
      <c r="F459" s="32">
        <v>2.9496723868954748</v>
      </c>
      <c r="G459" s="32">
        <v>2.6956661466458653</v>
      </c>
      <c r="H459" s="32">
        <v>0.23352886115444618</v>
      </c>
      <c r="I459" s="32">
        <v>0.13930109204368174</v>
      </c>
      <c r="J459" s="32">
        <v>105.04111111111109</v>
      </c>
      <c r="K459" s="32">
        <v>95.995666666666665</v>
      </c>
      <c r="L459" s="32">
        <v>8.3162222222222226</v>
      </c>
      <c r="M459" s="32">
        <v>4.9606666666666666</v>
      </c>
      <c r="N459" s="32">
        <v>0</v>
      </c>
      <c r="O459" s="32">
        <v>3.3555555555555556</v>
      </c>
      <c r="P459" s="32">
        <v>18.400555555555563</v>
      </c>
      <c r="Q459" s="32">
        <v>12.710666666666672</v>
      </c>
      <c r="R459" s="32">
        <v>5.6898888888888894</v>
      </c>
      <c r="S459" s="32">
        <v>78.324333333333314</v>
      </c>
      <c r="T459" s="32">
        <v>58.27411111111109</v>
      </c>
      <c r="U459" s="32">
        <v>20.050222222222224</v>
      </c>
      <c r="V459" s="32">
        <v>0</v>
      </c>
      <c r="W459" s="32">
        <v>0.43766666666666665</v>
      </c>
      <c r="X459" s="32">
        <v>9.2555555555555558E-2</v>
      </c>
      <c r="Y459" s="32">
        <v>0</v>
      </c>
      <c r="Z459" s="32">
        <v>0</v>
      </c>
      <c r="AA459" s="32">
        <v>0.34511111111111109</v>
      </c>
      <c r="AB459" s="32">
        <v>0</v>
      </c>
      <c r="AC459" s="32">
        <v>0</v>
      </c>
      <c r="AD459" s="32">
        <v>0</v>
      </c>
      <c r="AE459" s="32">
        <v>0</v>
      </c>
      <c r="AF459" t="s">
        <v>243</v>
      </c>
      <c r="AG459">
        <v>5</v>
      </c>
      <c r="AH459"/>
    </row>
    <row r="460" spans="1:34" x14ac:dyDescent="0.25">
      <c r="A460" t="s">
        <v>1812</v>
      </c>
      <c r="B460" t="s">
        <v>978</v>
      </c>
      <c r="C460" t="s">
        <v>1458</v>
      </c>
      <c r="D460" t="s">
        <v>1745</v>
      </c>
      <c r="E460" s="32">
        <v>264.8</v>
      </c>
      <c r="F460" s="32">
        <v>2.3378650553877138</v>
      </c>
      <c r="G460" s="32">
        <v>2.1465886203423969</v>
      </c>
      <c r="H460" s="32">
        <v>0.58165491775763678</v>
      </c>
      <c r="I460" s="32">
        <v>0.44760196374622357</v>
      </c>
      <c r="J460" s="32">
        <v>619.06666666666661</v>
      </c>
      <c r="K460" s="32">
        <v>568.41666666666674</v>
      </c>
      <c r="L460" s="32">
        <v>154.02222222222221</v>
      </c>
      <c r="M460" s="32">
        <v>118.52500000000001</v>
      </c>
      <c r="N460" s="32">
        <v>29.897222222222222</v>
      </c>
      <c r="O460" s="32">
        <v>5.6</v>
      </c>
      <c r="P460" s="32">
        <v>105.72499999999999</v>
      </c>
      <c r="Q460" s="32">
        <v>90.572222222222223</v>
      </c>
      <c r="R460" s="32">
        <v>15.152777777777779</v>
      </c>
      <c r="S460" s="32">
        <v>359.31944444444446</v>
      </c>
      <c r="T460" s="32">
        <v>359.31944444444446</v>
      </c>
      <c r="U460" s="32">
        <v>0</v>
      </c>
      <c r="V460" s="32">
        <v>0</v>
      </c>
      <c r="W460" s="32">
        <v>14.6</v>
      </c>
      <c r="X460" s="32">
        <v>1.5055555555555555</v>
      </c>
      <c r="Y460" s="32">
        <v>0</v>
      </c>
      <c r="Z460" s="32">
        <v>0</v>
      </c>
      <c r="AA460" s="32">
        <v>2.0722222222222224</v>
      </c>
      <c r="AB460" s="32">
        <v>0</v>
      </c>
      <c r="AC460" s="32">
        <v>11.022222222222222</v>
      </c>
      <c r="AD460" s="32">
        <v>0</v>
      </c>
      <c r="AE460" s="32">
        <v>0</v>
      </c>
      <c r="AF460" t="s">
        <v>289</v>
      </c>
      <c r="AG460">
        <v>5</v>
      </c>
      <c r="AH460"/>
    </row>
    <row r="461" spans="1:34" x14ac:dyDescent="0.25">
      <c r="A461" t="s">
        <v>1812</v>
      </c>
      <c r="B461" t="s">
        <v>854</v>
      </c>
      <c r="C461" t="s">
        <v>1527</v>
      </c>
      <c r="D461" t="s">
        <v>1707</v>
      </c>
      <c r="E461" s="32">
        <v>25.31111111111111</v>
      </c>
      <c r="F461" s="32">
        <v>3.1491791044776116</v>
      </c>
      <c r="G461" s="32">
        <v>2.7410403863037751</v>
      </c>
      <c r="H461" s="32">
        <v>0.10897717295873575</v>
      </c>
      <c r="I461" s="32">
        <v>0</v>
      </c>
      <c r="J461" s="32">
        <v>79.709222222222209</v>
      </c>
      <c r="K461" s="32">
        <v>69.378777777777771</v>
      </c>
      <c r="L461" s="32">
        <v>2.7583333333333337</v>
      </c>
      <c r="M461" s="32">
        <v>0</v>
      </c>
      <c r="N461" s="32">
        <v>0.67500000000000004</v>
      </c>
      <c r="O461" s="32">
        <v>2.0833333333333335</v>
      </c>
      <c r="P461" s="32">
        <v>28.030444444444445</v>
      </c>
      <c r="Q461" s="32">
        <v>20.458333333333332</v>
      </c>
      <c r="R461" s="32">
        <v>7.5721111111111128</v>
      </c>
      <c r="S461" s="32">
        <v>48.920444444444435</v>
      </c>
      <c r="T461" s="32">
        <v>48.920444444444435</v>
      </c>
      <c r="U461" s="32">
        <v>0</v>
      </c>
      <c r="V461" s="32">
        <v>0</v>
      </c>
      <c r="W461" s="32">
        <v>0.89722222222222225</v>
      </c>
      <c r="X461" s="32">
        <v>0</v>
      </c>
      <c r="Y461" s="32">
        <v>0</v>
      </c>
      <c r="Z461" s="32">
        <v>0</v>
      </c>
      <c r="AA461" s="32">
        <v>9.166666666666666E-2</v>
      </c>
      <c r="AB461" s="32">
        <v>0</v>
      </c>
      <c r="AC461" s="32">
        <v>0.80555555555555558</v>
      </c>
      <c r="AD461" s="32">
        <v>0</v>
      </c>
      <c r="AE461" s="32">
        <v>0</v>
      </c>
      <c r="AF461" t="s">
        <v>165</v>
      </c>
      <c r="AG461">
        <v>5</v>
      </c>
      <c r="AH461"/>
    </row>
    <row r="462" spans="1:34" x14ac:dyDescent="0.25">
      <c r="A462" t="s">
        <v>1812</v>
      </c>
      <c r="B462" t="s">
        <v>773</v>
      </c>
      <c r="C462" t="s">
        <v>1479</v>
      </c>
      <c r="D462" t="s">
        <v>1745</v>
      </c>
      <c r="E462" s="32">
        <v>231.87777777777777</v>
      </c>
      <c r="F462" s="32">
        <v>2.7593828166179506</v>
      </c>
      <c r="G462" s="32">
        <v>2.6791681441372375</v>
      </c>
      <c r="H462" s="32">
        <v>0.74077387512578474</v>
      </c>
      <c r="I462" s="32">
        <v>0.66055920264507173</v>
      </c>
      <c r="J462" s="32">
        <v>639.83955555555565</v>
      </c>
      <c r="K462" s="32">
        <v>621.23955555555563</v>
      </c>
      <c r="L462" s="32">
        <v>171.76900000000001</v>
      </c>
      <c r="M462" s="32">
        <v>153.16900000000001</v>
      </c>
      <c r="N462" s="32">
        <v>13</v>
      </c>
      <c r="O462" s="32">
        <v>5.6</v>
      </c>
      <c r="P462" s="32">
        <v>113.60944444444443</v>
      </c>
      <c r="Q462" s="32">
        <v>113.60944444444443</v>
      </c>
      <c r="R462" s="32">
        <v>0</v>
      </c>
      <c r="S462" s="32">
        <v>354.46111111111117</v>
      </c>
      <c r="T462" s="32">
        <v>334.38611111111118</v>
      </c>
      <c r="U462" s="32">
        <v>20.074999999999999</v>
      </c>
      <c r="V462" s="32">
        <v>0</v>
      </c>
      <c r="W462" s="32">
        <v>125.40288888888887</v>
      </c>
      <c r="X462" s="32">
        <v>4.3746666666666663</v>
      </c>
      <c r="Y462" s="32">
        <v>0</v>
      </c>
      <c r="Z462" s="32">
        <v>0</v>
      </c>
      <c r="AA462" s="32">
        <v>11.55377777777778</v>
      </c>
      <c r="AB462" s="32">
        <v>0</v>
      </c>
      <c r="AC462" s="32">
        <v>109.47444444444442</v>
      </c>
      <c r="AD462" s="32">
        <v>0</v>
      </c>
      <c r="AE462" s="32">
        <v>0</v>
      </c>
      <c r="AF462" t="s">
        <v>84</v>
      </c>
      <c r="AG462">
        <v>5</v>
      </c>
      <c r="AH462"/>
    </row>
    <row r="463" spans="1:34" x14ac:dyDescent="0.25">
      <c r="A463" t="s">
        <v>1812</v>
      </c>
      <c r="B463" t="s">
        <v>1360</v>
      </c>
      <c r="C463" t="s">
        <v>1696</v>
      </c>
      <c r="D463" t="s">
        <v>1748</v>
      </c>
      <c r="E463" s="32">
        <v>86.811111111111117</v>
      </c>
      <c r="F463" s="32">
        <v>1.5548393702803014</v>
      </c>
      <c r="G463" s="32">
        <v>1.465970817867656</v>
      </c>
      <c r="H463" s="32">
        <v>0.31971713810316138</v>
      </c>
      <c r="I463" s="32">
        <v>0.25543325227185459</v>
      </c>
      <c r="J463" s="32">
        <v>134.97733333333329</v>
      </c>
      <c r="K463" s="32">
        <v>127.26255555555554</v>
      </c>
      <c r="L463" s="32">
        <v>27.754999999999999</v>
      </c>
      <c r="M463" s="32">
        <v>22.174444444444443</v>
      </c>
      <c r="N463" s="32">
        <v>0.74444444444444446</v>
      </c>
      <c r="O463" s="32">
        <v>4.8361111111111112</v>
      </c>
      <c r="P463" s="32">
        <v>37.541444444444444</v>
      </c>
      <c r="Q463" s="32">
        <v>35.407222222222224</v>
      </c>
      <c r="R463" s="32">
        <v>2.1342222222222222</v>
      </c>
      <c r="S463" s="32">
        <v>69.680888888888873</v>
      </c>
      <c r="T463" s="32">
        <v>69.116444444444426</v>
      </c>
      <c r="U463" s="32">
        <v>0.56444444444444442</v>
      </c>
      <c r="V463" s="32">
        <v>0</v>
      </c>
      <c r="W463" s="32">
        <v>0.45555555555555555</v>
      </c>
      <c r="X463" s="32">
        <v>2.7777777777777776E-2</v>
      </c>
      <c r="Y463" s="32">
        <v>0</v>
      </c>
      <c r="Z463" s="32">
        <v>0</v>
      </c>
      <c r="AA463" s="32">
        <v>9.4444444444444442E-2</v>
      </c>
      <c r="AB463" s="32">
        <v>0</v>
      </c>
      <c r="AC463" s="32">
        <v>0.33333333333333331</v>
      </c>
      <c r="AD463" s="32">
        <v>0</v>
      </c>
      <c r="AE463" s="32">
        <v>0</v>
      </c>
      <c r="AF463" t="s">
        <v>674</v>
      </c>
      <c r="AG463">
        <v>5</v>
      </c>
      <c r="AH463"/>
    </row>
    <row r="464" spans="1:34" x14ac:dyDescent="0.25">
      <c r="A464" t="s">
        <v>1812</v>
      </c>
      <c r="B464" t="s">
        <v>1170</v>
      </c>
      <c r="C464" t="s">
        <v>1444</v>
      </c>
      <c r="D464" t="s">
        <v>1745</v>
      </c>
      <c r="E464" s="32">
        <v>116.23333333333333</v>
      </c>
      <c r="F464" s="32">
        <v>3.1278988624414494</v>
      </c>
      <c r="G464" s="32">
        <v>2.8285966924768187</v>
      </c>
      <c r="H464" s="32">
        <v>1.3697017493547463</v>
      </c>
      <c r="I464" s="32">
        <v>1.0703995793901158</v>
      </c>
      <c r="J464" s="32">
        <v>363.56611111111113</v>
      </c>
      <c r="K464" s="32">
        <v>328.77722222222224</v>
      </c>
      <c r="L464" s="32">
        <v>159.20500000000001</v>
      </c>
      <c r="M464" s="32">
        <v>124.41611111111112</v>
      </c>
      <c r="N464" s="32">
        <v>34.788888888888891</v>
      </c>
      <c r="O464" s="32">
        <v>0</v>
      </c>
      <c r="P464" s="32">
        <v>6.8555555555555552</v>
      </c>
      <c r="Q464" s="32">
        <v>6.8555555555555552</v>
      </c>
      <c r="R464" s="32">
        <v>0</v>
      </c>
      <c r="S464" s="32">
        <v>197.50555555555556</v>
      </c>
      <c r="T464" s="32">
        <v>197.50555555555556</v>
      </c>
      <c r="U464" s="32">
        <v>0</v>
      </c>
      <c r="V464" s="32">
        <v>0</v>
      </c>
      <c r="W464" s="32">
        <v>0</v>
      </c>
      <c r="X464" s="32">
        <v>0</v>
      </c>
      <c r="Y464" s="32">
        <v>0</v>
      </c>
      <c r="Z464" s="32">
        <v>0</v>
      </c>
      <c r="AA464" s="32">
        <v>0</v>
      </c>
      <c r="AB464" s="32">
        <v>0</v>
      </c>
      <c r="AC464" s="32">
        <v>0</v>
      </c>
      <c r="AD464" s="32">
        <v>0</v>
      </c>
      <c r="AE464" s="32">
        <v>0</v>
      </c>
      <c r="AF464" t="s">
        <v>482</v>
      </c>
      <c r="AG464">
        <v>5</v>
      </c>
      <c r="AH464"/>
    </row>
    <row r="465" spans="1:34" x14ac:dyDescent="0.25">
      <c r="A465" t="s">
        <v>1812</v>
      </c>
      <c r="B465" t="s">
        <v>844</v>
      </c>
      <c r="C465" t="s">
        <v>1519</v>
      </c>
      <c r="D465" t="s">
        <v>1758</v>
      </c>
      <c r="E465" s="32">
        <v>102.54444444444445</v>
      </c>
      <c r="F465" s="32">
        <v>3.979090909090909</v>
      </c>
      <c r="G465" s="32">
        <v>3.8195936721204906</v>
      </c>
      <c r="H465" s="32">
        <v>1.0485437208798349</v>
      </c>
      <c r="I465" s="32">
        <v>0.88904648390941565</v>
      </c>
      <c r="J465" s="32">
        <v>408.0336666666667</v>
      </c>
      <c r="K465" s="32">
        <v>391.67811111111121</v>
      </c>
      <c r="L465" s="32">
        <v>107.52233333333331</v>
      </c>
      <c r="M465" s="32">
        <v>91.166777777777753</v>
      </c>
      <c r="N465" s="32">
        <v>9.9555555555555557</v>
      </c>
      <c r="O465" s="32">
        <v>6.4</v>
      </c>
      <c r="P465" s="32">
        <v>83.90100000000001</v>
      </c>
      <c r="Q465" s="32">
        <v>83.90100000000001</v>
      </c>
      <c r="R465" s="32">
        <v>0</v>
      </c>
      <c r="S465" s="32">
        <v>216.61033333333341</v>
      </c>
      <c r="T465" s="32">
        <v>216.61033333333341</v>
      </c>
      <c r="U465" s="32">
        <v>0</v>
      </c>
      <c r="V465" s="32">
        <v>0</v>
      </c>
      <c r="W465" s="32">
        <v>73.430999999999997</v>
      </c>
      <c r="X465" s="32">
        <v>14.263333333333337</v>
      </c>
      <c r="Y465" s="32">
        <v>0</v>
      </c>
      <c r="Z465" s="32">
        <v>0</v>
      </c>
      <c r="AA465" s="32">
        <v>17.780666666666669</v>
      </c>
      <c r="AB465" s="32">
        <v>0</v>
      </c>
      <c r="AC465" s="32">
        <v>41.386999999999993</v>
      </c>
      <c r="AD465" s="32">
        <v>0</v>
      </c>
      <c r="AE465" s="32">
        <v>0</v>
      </c>
      <c r="AF465" t="s">
        <v>155</v>
      </c>
      <c r="AG465">
        <v>5</v>
      </c>
      <c r="AH465"/>
    </row>
    <row r="466" spans="1:34" x14ac:dyDescent="0.25">
      <c r="A466" t="s">
        <v>1812</v>
      </c>
      <c r="B466" t="s">
        <v>834</v>
      </c>
      <c r="C466" t="s">
        <v>1514</v>
      </c>
      <c r="D466" t="s">
        <v>1724</v>
      </c>
      <c r="E466" s="32">
        <v>125.1</v>
      </c>
      <c r="F466" s="32">
        <v>3.2341557864819253</v>
      </c>
      <c r="G466" s="32">
        <v>2.9484066080468954</v>
      </c>
      <c r="H466" s="32">
        <v>0.65332178701483257</v>
      </c>
      <c r="I466" s="32">
        <v>0.45017319477751139</v>
      </c>
      <c r="J466" s="32">
        <v>404.59288888888881</v>
      </c>
      <c r="K466" s="32">
        <v>368.8456666666666</v>
      </c>
      <c r="L466" s="32">
        <v>81.730555555555554</v>
      </c>
      <c r="M466" s="32">
        <v>56.31666666666667</v>
      </c>
      <c r="N466" s="32">
        <v>20.297222222222221</v>
      </c>
      <c r="O466" s="32">
        <v>5.1166666666666663</v>
      </c>
      <c r="P466" s="32">
        <v>100.76111111111111</v>
      </c>
      <c r="Q466" s="32">
        <v>90.427777777777777</v>
      </c>
      <c r="R466" s="32">
        <v>10.333333333333334</v>
      </c>
      <c r="S466" s="32">
        <v>222.10122222222219</v>
      </c>
      <c r="T466" s="32">
        <v>210.44011111111107</v>
      </c>
      <c r="U466" s="32">
        <v>11.661111111111111</v>
      </c>
      <c r="V466" s="32">
        <v>0</v>
      </c>
      <c r="W466" s="32">
        <v>61.398444444444443</v>
      </c>
      <c r="X466" s="32">
        <v>0</v>
      </c>
      <c r="Y466" s="32">
        <v>0</v>
      </c>
      <c r="Z466" s="32">
        <v>0</v>
      </c>
      <c r="AA466" s="32">
        <v>0</v>
      </c>
      <c r="AB466" s="32">
        <v>0</v>
      </c>
      <c r="AC466" s="32">
        <v>61.398444444444443</v>
      </c>
      <c r="AD466" s="32">
        <v>0</v>
      </c>
      <c r="AE466" s="32">
        <v>0</v>
      </c>
      <c r="AF466" t="s">
        <v>145</v>
      </c>
      <c r="AG466">
        <v>5</v>
      </c>
      <c r="AH466"/>
    </row>
    <row r="467" spans="1:34" x14ac:dyDescent="0.25">
      <c r="A467" t="s">
        <v>1812</v>
      </c>
      <c r="B467" t="s">
        <v>1149</v>
      </c>
      <c r="C467" t="s">
        <v>1440</v>
      </c>
      <c r="D467" t="s">
        <v>1745</v>
      </c>
      <c r="E467" s="32">
        <v>63.5</v>
      </c>
      <c r="F467" s="32">
        <v>2.9487314085739285</v>
      </c>
      <c r="G467" s="32">
        <v>2.7893263342082237</v>
      </c>
      <c r="H467" s="32">
        <v>0.28403324584426948</v>
      </c>
      <c r="I467" s="32">
        <v>0.14606299212598425</v>
      </c>
      <c r="J467" s="32">
        <v>187.24444444444447</v>
      </c>
      <c r="K467" s="32">
        <v>177.12222222222221</v>
      </c>
      <c r="L467" s="32">
        <v>18.036111111111111</v>
      </c>
      <c r="M467" s="32">
        <v>9.2750000000000004</v>
      </c>
      <c r="N467" s="32">
        <v>3.0722222222222224</v>
      </c>
      <c r="O467" s="32">
        <v>5.6888888888888891</v>
      </c>
      <c r="P467" s="32">
        <v>64.980555555555554</v>
      </c>
      <c r="Q467" s="32">
        <v>63.619444444444447</v>
      </c>
      <c r="R467" s="32">
        <v>1.3611111111111112</v>
      </c>
      <c r="S467" s="32">
        <v>104.22777777777777</v>
      </c>
      <c r="T467" s="32">
        <v>104.22777777777777</v>
      </c>
      <c r="U467" s="32">
        <v>0</v>
      </c>
      <c r="V467" s="32">
        <v>0</v>
      </c>
      <c r="W467" s="32">
        <v>0</v>
      </c>
      <c r="X467" s="32">
        <v>0</v>
      </c>
      <c r="Y467" s="32">
        <v>0</v>
      </c>
      <c r="Z467" s="32">
        <v>0</v>
      </c>
      <c r="AA467" s="32">
        <v>0</v>
      </c>
      <c r="AB467" s="32">
        <v>0</v>
      </c>
      <c r="AC467" s="32">
        <v>0</v>
      </c>
      <c r="AD467" s="32">
        <v>0</v>
      </c>
      <c r="AE467" s="32">
        <v>0</v>
      </c>
      <c r="AF467" t="s">
        <v>460</v>
      </c>
      <c r="AG467">
        <v>5</v>
      </c>
      <c r="AH467"/>
    </row>
    <row r="468" spans="1:34" x14ac:dyDescent="0.25">
      <c r="A468" t="s">
        <v>1812</v>
      </c>
      <c r="B468" t="s">
        <v>992</v>
      </c>
      <c r="C468" t="s">
        <v>685</v>
      </c>
      <c r="D468" t="s">
        <v>1745</v>
      </c>
      <c r="E468" s="32">
        <v>89.8</v>
      </c>
      <c r="F468" s="32">
        <v>2.1859997525365009</v>
      </c>
      <c r="G468" s="32">
        <v>2.1335374907201188</v>
      </c>
      <c r="H468" s="32">
        <v>0.47271714922048996</v>
      </c>
      <c r="I468" s="32">
        <v>0.42025488740410788</v>
      </c>
      <c r="J468" s="32">
        <v>196.30277777777778</v>
      </c>
      <c r="K468" s="32">
        <v>191.59166666666667</v>
      </c>
      <c r="L468" s="32">
        <v>42.449999999999996</v>
      </c>
      <c r="M468" s="32">
        <v>37.738888888888887</v>
      </c>
      <c r="N468" s="32">
        <v>0</v>
      </c>
      <c r="O468" s="32">
        <v>4.7111111111111112</v>
      </c>
      <c r="P468" s="32">
        <v>38.87222222222222</v>
      </c>
      <c r="Q468" s="32">
        <v>38.87222222222222</v>
      </c>
      <c r="R468" s="32">
        <v>0</v>
      </c>
      <c r="S468" s="32">
        <v>114.98055555555555</v>
      </c>
      <c r="T468" s="32">
        <v>114.98055555555555</v>
      </c>
      <c r="U468" s="32">
        <v>0</v>
      </c>
      <c r="V468" s="32">
        <v>0</v>
      </c>
      <c r="W468" s="32">
        <v>0</v>
      </c>
      <c r="X468" s="32">
        <v>0</v>
      </c>
      <c r="Y468" s="32">
        <v>0</v>
      </c>
      <c r="Z468" s="32">
        <v>0</v>
      </c>
      <c r="AA468" s="32">
        <v>0</v>
      </c>
      <c r="AB468" s="32">
        <v>0</v>
      </c>
      <c r="AC468" s="32">
        <v>0</v>
      </c>
      <c r="AD468" s="32">
        <v>0</v>
      </c>
      <c r="AE468" s="32">
        <v>0</v>
      </c>
      <c r="AF468" t="s">
        <v>303</v>
      </c>
      <c r="AG468">
        <v>5</v>
      </c>
      <c r="AH468"/>
    </row>
    <row r="469" spans="1:34" x14ac:dyDescent="0.25">
      <c r="A469" t="s">
        <v>1812</v>
      </c>
      <c r="B469" t="s">
        <v>1056</v>
      </c>
      <c r="C469" t="s">
        <v>1568</v>
      </c>
      <c r="D469" t="s">
        <v>1758</v>
      </c>
      <c r="E469" s="32">
        <v>31.077777777777779</v>
      </c>
      <c r="F469" s="32">
        <v>5.1846192348945284</v>
      </c>
      <c r="G469" s="32">
        <v>4.6187450840185909</v>
      </c>
      <c r="H469" s="32">
        <v>2.5726778691455126</v>
      </c>
      <c r="I469" s="32">
        <v>2.0068037182695742</v>
      </c>
      <c r="J469" s="32">
        <v>161.12644444444442</v>
      </c>
      <c r="K469" s="32">
        <v>143.54033333333334</v>
      </c>
      <c r="L469" s="32">
        <v>79.953111111111099</v>
      </c>
      <c r="M469" s="32">
        <v>62.366999999999997</v>
      </c>
      <c r="N469" s="32">
        <v>14.875</v>
      </c>
      <c r="O469" s="32">
        <v>2.7111111111111112</v>
      </c>
      <c r="P469" s="32">
        <v>2.3498888888888887</v>
      </c>
      <c r="Q469" s="32">
        <v>2.3498888888888887</v>
      </c>
      <c r="R469" s="32">
        <v>0</v>
      </c>
      <c r="S469" s="32">
        <v>78.823444444444448</v>
      </c>
      <c r="T469" s="32">
        <v>78.823444444444448</v>
      </c>
      <c r="U469" s="32">
        <v>0</v>
      </c>
      <c r="V469" s="32">
        <v>0</v>
      </c>
      <c r="W469" s="32">
        <v>12.947222222222221</v>
      </c>
      <c r="X469" s="32">
        <v>6.2277777777777779</v>
      </c>
      <c r="Y469" s="32">
        <v>3.463888888888889</v>
      </c>
      <c r="Z469" s="32">
        <v>0</v>
      </c>
      <c r="AA469" s="32">
        <v>0.1111111111111111</v>
      </c>
      <c r="AB469" s="32">
        <v>0</v>
      </c>
      <c r="AC469" s="32">
        <v>3.1444444444444444</v>
      </c>
      <c r="AD469" s="32">
        <v>0</v>
      </c>
      <c r="AE469" s="32">
        <v>0</v>
      </c>
      <c r="AF469" t="s">
        <v>367</v>
      </c>
      <c r="AG469">
        <v>5</v>
      </c>
      <c r="AH469"/>
    </row>
    <row r="470" spans="1:34" x14ac:dyDescent="0.25">
      <c r="A470" t="s">
        <v>1812</v>
      </c>
      <c r="B470" t="s">
        <v>1290</v>
      </c>
      <c r="C470" t="s">
        <v>1688</v>
      </c>
      <c r="D470" t="s">
        <v>1745</v>
      </c>
      <c r="E470" s="32">
        <v>41.966666666666669</v>
      </c>
      <c r="F470" s="32">
        <v>4.0104580354778916</v>
      </c>
      <c r="G470" s="32">
        <v>3.580532168387609</v>
      </c>
      <c r="H470" s="32">
        <v>1.2513449827905745</v>
      </c>
      <c r="I470" s="32">
        <v>0.93579560497749537</v>
      </c>
      <c r="J470" s="32">
        <v>168.30555555555554</v>
      </c>
      <c r="K470" s="32">
        <v>150.26300000000001</v>
      </c>
      <c r="L470" s="32">
        <v>52.51477777777778</v>
      </c>
      <c r="M470" s="32">
        <v>39.272222222222226</v>
      </c>
      <c r="N470" s="32">
        <v>8.4611111111111104</v>
      </c>
      <c r="O470" s="32">
        <v>4.7814444444444453</v>
      </c>
      <c r="P470" s="32">
        <v>37.74722222222222</v>
      </c>
      <c r="Q470" s="32">
        <v>32.947222222222223</v>
      </c>
      <c r="R470" s="32">
        <v>4.8</v>
      </c>
      <c r="S470" s="32">
        <v>78.043555555555557</v>
      </c>
      <c r="T470" s="32">
        <v>78.043555555555557</v>
      </c>
      <c r="U470" s="32">
        <v>0</v>
      </c>
      <c r="V470" s="32">
        <v>0</v>
      </c>
      <c r="W470" s="32">
        <v>16.266666666666666</v>
      </c>
      <c r="X470" s="32">
        <v>1.6027777777777779</v>
      </c>
      <c r="Y470" s="32">
        <v>0</v>
      </c>
      <c r="Z470" s="32">
        <v>4.6981111111111113</v>
      </c>
      <c r="AA470" s="32">
        <v>0.48888888888888887</v>
      </c>
      <c r="AB470" s="32">
        <v>0</v>
      </c>
      <c r="AC470" s="32">
        <v>9.4768888888888885</v>
      </c>
      <c r="AD470" s="32">
        <v>0</v>
      </c>
      <c r="AE470" s="32">
        <v>0</v>
      </c>
      <c r="AF470" t="s">
        <v>602</v>
      </c>
      <c r="AG470">
        <v>5</v>
      </c>
      <c r="AH470"/>
    </row>
    <row r="471" spans="1:34" x14ac:dyDescent="0.25">
      <c r="A471" t="s">
        <v>1812</v>
      </c>
      <c r="B471" t="s">
        <v>792</v>
      </c>
      <c r="C471" t="s">
        <v>1488</v>
      </c>
      <c r="D471" t="s">
        <v>1772</v>
      </c>
      <c r="E471" s="32">
        <v>77.666666666666671</v>
      </c>
      <c r="F471" s="32">
        <v>3.1638125894134479</v>
      </c>
      <c r="G471" s="32">
        <v>3.0581158798283261</v>
      </c>
      <c r="H471" s="32">
        <v>0.6800157367668096</v>
      </c>
      <c r="I471" s="32">
        <v>0.57431902718168804</v>
      </c>
      <c r="J471" s="32">
        <v>245.72277777777779</v>
      </c>
      <c r="K471" s="32">
        <v>237.51366666666667</v>
      </c>
      <c r="L471" s="32">
        <v>52.81455555555555</v>
      </c>
      <c r="M471" s="32">
        <v>44.605444444444437</v>
      </c>
      <c r="N471" s="32">
        <v>4.3868888888888886</v>
      </c>
      <c r="O471" s="32">
        <v>3.8222222222222224</v>
      </c>
      <c r="P471" s="32">
        <v>45.540999999999997</v>
      </c>
      <c r="Q471" s="32">
        <v>45.540999999999997</v>
      </c>
      <c r="R471" s="32">
        <v>0</v>
      </c>
      <c r="S471" s="32">
        <v>147.36722222222224</v>
      </c>
      <c r="T471" s="32">
        <v>147.36722222222224</v>
      </c>
      <c r="U471" s="32">
        <v>0</v>
      </c>
      <c r="V471" s="32">
        <v>0</v>
      </c>
      <c r="W471" s="32">
        <v>0</v>
      </c>
      <c r="X471" s="32">
        <v>0</v>
      </c>
      <c r="Y471" s="32">
        <v>0</v>
      </c>
      <c r="Z471" s="32">
        <v>0</v>
      </c>
      <c r="AA471" s="32">
        <v>0</v>
      </c>
      <c r="AB471" s="32">
        <v>0</v>
      </c>
      <c r="AC471" s="32">
        <v>0</v>
      </c>
      <c r="AD471" s="32">
        <v>0</v>
      </c>
      <c r="AE471" s="32">
        <v>0</v>
      </c>
      <c r="AF471" t="s">
        <v>103</v>
      </c>
      <c r="AG471">
        <v>5</v>
      </c>
      <c r="AH471"/>
    </row>
    <row r="472" spans="1:34" x14ac:dyDescent="0.25">
      <c r="A472" t="s">
        <v>1812</v>
      </c>
      <c r="B472" t="s">
        <v>1033</v>
      </c>
      <c r="C472" t="s">
        <v>1528</v>
      </c>
      <c r="D472" t="s">
        <v>1781</v>
      </c>
      <c r="E472" s="32">
        <v>94.922222222222217</v>
      </c>
      <c r="F472" s="32">
        <v>3.0671895118810726</v>
      </c>
      <c r="G472" s="32">
        <v>2.8373229544656451</v>
      </c>
      <c r="H472" s="32">
        <v>0.36793281048811893</v>
      </c>
      <c r="I472" s="32">
        <v>0.23255882008662063</v>
      </c>
      <c r="J472" s="32">
        <v>291.14444444444445</v>
      </c>
      <c r="K472" s="32">
        <v>269.32500000000005</v>
      </c>
      <c r="L472" s="32">
        <v>34.924999999999997</v>
      </c>
      <c r="M472" s="32">
        <v>22.074999999999999</v>
      </c>
      <c r="N472" s="32">
        <v>7.5</v>
      </c>
      <c r="O472" s="32">
        <v>5.35</v>
      </c>
      <c r="P472" s="32">
        <v>75.077777777777783</v>
      </c>
      <c r="Q472" s="32">
        <v>66.108333333333334</v>
      </c>
      <c r="R472" s="32">
        <v>8.969444444444445</v>
      </c>
      <c r="S472" s="32">
        <v>181.14166666666668</v>
      </c>
      <c r="T472" s="32">
        <v>181.14166666666668</v>
      </c>
      <c r="U472" s="32">
        <v>0</v>
      </c>
      <c r="V472" s="32">
        <v>0</v>
      </c>
      <c r="W472" s="32">
        <v>102.96944444444445</v>
      </c>
      <c r="X472" s="32">
        <v>0</v>
      </c>
      <c r="Y472" s="32">
        <v>0</v>
      </c>
      <c r="Z472" s="32">
        <v>0</v>
      </c>
      <c r="AA472" s="32">
        <v>1.3055555555555556</v>
      </c>
      <c r="AB472" s="32">
        <v>0</v>
      </c>
      <c r="AC472" s="32">
        <v>101.66388888888889</v>
      </c>
      <c r="AD472" s="32">
        <v>0</v>
      </c>
      <c r="AE472" s="32">
        <v>0</v>
      </c>
      <c r="AF472" t="s">
        <v>344</v>
      </c>
      <c r="AG472">
        <v>5</v>
      </c>
      <c r="AH472"/>
    </row>
    <row r="473" spans="1:34" x14ac:dyDescent="0.25">
      <c r="A473" t="s">
        <v>1812</v>
      </c>
      <c r="B473" t="s">
        <v>943</v>
      </c>
      <c r="C473" t="s">
        <v>1564</v>
      </c>
      <c r="D473" t="s">
        <v>1718</v>
      </c>
      <c r="E473" s="32">
        <v>72.37777777777778</v>
      </c>
      <c r="F473" s="32">
        <v>2.9404866441510595</v>
      </c>
      <c r="G473" s="32">
        <v>2.8178722750997856</v>
      </c>
      <c r="H473" s="32">
        <v>0.67568621430764486</v>
      </c>
      <c r="I473" s="32">
        <v>0.58254682222904497</v>
      </c>
      <c r="J473" s="32">
        <v>212.82588888888893</v>
      </c>
      <c r="K473" s="32">
        <v>203.95133333333337</v>
      </c>
      <c r="L473" s="32">
        <v>48.904666666666657</v>
      </c>
      <c r="M473" s="32">
        <v>42.163444444444437</v>
      </c>
      <c r="N473" s="32">
        <v>1.9555555555555555</v>
      </c>
      <c r="O473" s="32">
        <v>4.7856666666666667</v>
      </c>
      <c r="P473" s="32">
        <v>29.226111111111109</v>
      </c>
      <c r="Q473" s="32">
        <v>27.092777777777776</v>
      </c>
      <c r="R473" s="32">
        <v>2.1333333333333333</v>
      </c>
      <c r="S473" s="32">
        <v>134.69511111111115</v>
      </c>
      <c r="T473" s="32">
        <v>134.69511111111115</v>
      </c>
      <c r="U473" s="32">
        <v>0</v>
      </c>
      <c r="V473" s="32">
        <v>0</v>
      </c>
      <c r="W473" s="32">
        <v>1.7777777777777777</v>
      </c>
      <c r="X473" s="32">
        <v>0</v>
      </c>
      <c r="Y473" s="32">
        <v>0.88888888888888884</v>
      </c>
      <c r="Z473" s="32">
        <v>0</v>
      </c>
      <c r="AA473" s="32">
        <v>0</v>
      </c>
      <c r="AB473" s="32">
        <v>0.88888888888888884</v>
      </c>
      <c r="AC473" s="32">
        <v>0</v>
      </c>
      <c r="AD473" s="32">
        <v>0</v>
      </c>
      <c r="AE473" s="32">
        <v>0</v>
      </c>
      <c r="AF473" t="s">
        <v>254</v>
      </c>
      <c r="AG473">
        <v>5</v>
      </c>
      <c r="AH473"/>
    </row>
    <row r="474" spans="1:34" x14ac:dyDescent="0.25">
      <c r="A474" t="s">
        <v>1812</v>
      </c>
      <c r="B474" t="s">
        <v>853</v>
      </c>
      <c r="C474" t="s">
        <v>1526</v>
      </c>
      <c r="D474" t="s">
        <v>1752</v>
      </c>
      <c r="E474" s="32">
        <v>46.4</v>
      </c>
      <c r="F474" s="32">
        <v>3.253632662835249</v>
      </c>
      <c r="G474" s="32">
        <v>3.1400670498084291</v>
      </c>
      <c r="H474" s="32">
        <v>0.57261733716475105</v>
      </c>
      <c r="I474" s="32">
        <v>0.45905172413793105</v>
      </c>
      <c r="J474" s="32">
        <v>150.96855555555555</v>
      </c>
      <c r="K474" s="32">
        <v>145.69911111111111</v>
      </c>
      <c r="L474" s="32">
        <v>26.569444444444446</v>
      </c>
      <c r="M474" s="32">
        <v>21.3</v>
      </c>
      <c r="N474" s="32">
        <v>0</v>
      </c>
      <c r="O474" s="32">
        <v>5.2694444444444448</v>
      </c>
      <c r="P474" s="32">
        <v>25.324777777777783</v>
      </c>
      <c r="Q474" s="32">
        <v>25.324777777777783</v>
      </c>
      <c r="R474" s="32">
        <v>0</v>
      </c>
      <c r="S474" s="32">
        <v>99.074333333333314</v>
      </c>
      <c r="T474" s="32">
        <v>99.074333333333314</v>
      </c>
      <c r="U474" s="32">
        <v>0</v>
      </c>
      <c r="V474" s="32">
        <v>0</v>
      </c>
      <c r="W474" s="32">
        <v>0</v>
      </c>
      <c r="X474" s="32">
        <v>0</v>
      </c>
      <c r="Y474" s="32">
        <v>0</v>
      </c>
      <c r="Z474" s="32">
        <v>0</v>
      </c>
      <c r="AA474" s="32">
        <v>0</v>
      </c>
      <c r="AB474" s="32">
        <v>0</v>
      </c>
      <c r="AC474" s="32">
        <v>0</v>
      </c>
      <c r="AD474" s="32">
        <v>0</v>
      </c>
      <c r="AE474" s="32">
        <v>0</v>
      </c>
      <c r="AF474" t="s">
        <v>164</v>
      </c>
      <c r="AG474">
        <v>5</v>
      </c>
      <c r="AH474"/>
    </row>
    <row r="475" spans="1:34" x14ac:dyDescent="0.25">
      <c r="A475" t="s">
        <v>1812</v>
      </c>
      <c r="B475" t="s">
        <v>819</v>
      </c>
      <c r="C475" t="s">
        <v>1504</v>
      </c>
      <c r="D475" t="s">
        <v>1757</v>
      </c>
      <c r="E475" s="32">
        <v>115.14444444444445</v>
      </c>
      <c r="F475" s="32">
        <v>3.1228987744861527</v>
      </c>
      <c r="G475" s="32">
        <v>2.9264064460098425</v>
      </c>
      <c r="H475" s="32">
        <v>0.64890475730965924</v>
      </c>
      <c r="I475" s="32">
        <v>0.45241242883334931</v>
      </c>
      <c r="J475" s="32">
        <v>359.58444444444444</v>
      </c>
      <c r="K475" s="32">
        <v>336.95944444444444</v>
      </c>
      <c r="L475" s="32">
        <v>74.717777777777769</v>
      </c>
      <c r="M475" s="32">
        <v>52.092777777777769</v>
      </c>
      <c r="N475" s="32">
        <v>17.380555555555556</v>
      </c>
      <c r="O475" s="32">
        <v>5.2444444444444445</v>
      </c>
      <c r="P475" s="32">
        <v>69.069444444444443</v>
      </c>
      <c r="Q475" s="32">
        <v>69.069444444444443</v>
      </c>
      <c r="R475" s="32">
        <v>0</v>
      </c>
      <c r="S475" s="32">
        <v>215.79722222222222</v>
      </c>
      <c r="T475" s="32">
        <v>215.79722222222222</v>
      </c>
      <c r="U475" s="32">
        <v>0</v>
      </c>
      <c r="V475" s="32">
        <v>0</v>
      </c>
      <c r="W475" s="32">
        <v>8.0066666666666677</v>
      </c>
      <c r="X475" s="32">
        <v>8.0066666666666677</v>
      </c>
      <c r="Y475" s="32">
        <v>0</v>
      </c>
      <c r="Z475" s="32">
        <v>0</v>
      </c>
      <c r="AA475" s="32">
        <v>0</v>
      </c>
      <c r="AB475" s="32">
        <v>0</v>
      </c>
      <c r="AC475" s="32">
        <v>0</v>
      </c>
      <c r="AD475" s="32">
        <v>0</v>
      </c>
      <c r="AE475" s="32">
        <v>0</v>
      </c>
      <c r="AF475" t="s">
        <v>130</v>
      </c>
      <c r="AG475">
        <v>5</v>
      </c>
      <c r="AH475"/>
    </row>
    <row r="476" spans="1:34" x14ac:dyDescent="0.25">
      <c r="A476" t="s">
        <v>1812</v>
      </c>
      <c r="B476" t="s">
        <v>1291</v>
      </c>
      <c r="C476" t="s">
        <v>1431</v>
      </c>
      <c r="D476" t="s">
        <v>1754</v>
      </c>
      <c r="E476" s="32">
        <v>54.2</v>
      </c>
      <c r="F476" s="32">
        <v>4.2670315703157033</v>
      </c>
      <c r="G476" s="32">
        <v>4.2555514555145555</v>
      </c>
      <c r="H476" s="32">
        <v>1.1478064780647805</v>
      </c>
      <c r="I476" s="32">
        <v>1.1363263632636327</v>
      </c>
      <c r="J476" s="32">
        <v>231.27311111111115</v>
      </c>
      <c r="K476" s="32">
        <v>230.65088888888894</v>
      </c>
      <c r="L476" s="32">
        <v>62.211111111111109</v>
      </c>
      <c r="M476" s="32">
        <v>61.588888888888889</v>
      </c>
      <c r="N476" s="32">
        <v>0</v>
      </c>
      <c r="O476" s="32">
        <v>0.62222222222222223</v>
      </c>
      <c r="P476" s="32">
        <v>37.633888888888897</v>
      </c>
      <c r="Q476" s="32">
        <v>37.633888888888897</v>
      </c>
      <c r="R476" s="32">
        <v>0</v>
      </c>
      <c r="S476" s="32">
        <v>131.42811111111115</v>
      </c>
      <c r="T476" s="32">
        <v>131.42811111111115</v>
      </c>
      <c r="U476" s="32">
        <v>0</v>
      </c>
      <c r="V476" s="32">
        <v>0</v>
      </c>
      <c r="W476" s="32">
        <v>63.189222222222241</v>
      </c>
      <c r="X476" s="32">
        <v>4.5703333333333331</v>
      </c>
      <c r="Y476" s="32">
        <v>0</v>
      </c>
      <c r="Z476" s="32">
        <v>0</v>
      </c>
      <c r="AA476" s="32">
        <v>6.726</v>
      </c>
      <c r="AB476" s="32">
        <v>0</v>
      </c>
      <c r="AC476" s="32">
        <v>51.892888888888905</v>
      </c>
      <c r="AD476" s="32">
        <v>0</v>
      </c>
      <c r="AE476" s="32">
        <v>0</v>
      </c>
      <c r="AF476" t="s">
        <v>603</v>
      </c>
      <c r="AG476">
        <v>5</v>
      </c>
      <c r="AH476"/>
    </row>
    <row r="477" spans="1:34" x14ac:dyDescent="0.25">
      <c r="A477" t="s">
        <v>1812</v>
      </c>
      <c r="B477" t="s">
        <v>1018</v>
      </c>
      <c r="C477" t="s">
        <v>1446</v>
      </c>
      <c r="D477" t="s">
        <v>1761</v>
      </c>
      <c r="E477" s="32">
        <v>120.95555555555555</v>
      </c>
      <c r="F477" s="32">
        <v>3.2116268601873972</v>
      </c>
      <c r="G477" s="32">
        <v>3.0473378651478971</v>
      </c>
      <c r="H477" s="32">
        <v>0.83513411721477127</v>
      </c>
      <c r="I477" s="32">
        <v>0.67084512217527104</v>
      </c>
      <c r="J477" s="32">
        <v>388.46411111111115</v>
      </c>
      <c r="K477" s="32">
        <v>368.59244444444448</v>
      </c>
      <c r="L477" s="32">
        <v>101.01411111111111</v>
      </c>
      <c r="M477" s="32">
        <v>81.14244444444445</v>
      </c>
      <c r="N477" s="32">
        <v>14.182777777777776</v>
      </c>
      <c r="O477" s="32">
        <v>5.6888888888888891</v>
      </c>
      <c r="P477" s="32">
        <v>85.347222222222229</v>
      </c>
      <c r="Q477" s="32">
        <v>85.347222222222229</v>
      </c>
      <c r="R477" s="32">
        <v>0</v>
      </c>
      <c r="S477" s="32">
        <v>202.10277777777776</v>
      </c>
      <c r="T477" s="32">
        <v>138.12777777777777</v>
      </c>
      <c r="U477" s="32">
        <v>63.975000000000001</v>
      </c>
      <c r="V477" s="32">
        <v>0</v>
      </c>
      <c r="W477" s="32">
        <v>37.920222222222222</v>
      </c>
      <c r="X477" s="32">
        <v>3.7424444444444451</v>
      </c>
      <c r="Y477" s="32">
        <v>0</v>
      </c>
      <c r="Z477" s="32">
        <v>0</v>
      </c>
      <c r="AA477" s="32">
        <v>0</v>
      </c>
      <c r="AB477" s="32">
        <v>0</v>
      </c>
      <c r="AC477" s="32">
        <v>34.177777777777777</v>
      </c>
      <c r="AD477" s="32">
        <v>0</v>
      </c>
      <c r="AE477" s="32">
        <v>0</v>
      </c>
      <c r="AF477" t="s">
        <v>329</v>
      </c>
      <c r="AG477">
        <v>5</v>
      </c>
      <c r="AH477"/>
    </row>
    <row r="478" spans="1:34" x14ac:dyDescent="0.25">
      <c r="A478" t="s">
        <v>1812</v>
      </c>
      <c r="B478" t="s">
        <v>899</v>
      </c>
      <c r="C478" t="s">
        <v>1528</v>
      </c>
      <c r="D478" t="s">
        <v>1781</v>
      </c>
      <c r="E478" s="32">
        <v>78.477777777777774</v>
      </c>
      <c r="F478" s="32">
        <v>2.0286238142432391</v>
      </c>
      <c r="G478" s="32">
        <v>1.9270989664448532</v>
      </c>
      <c r="H478" s="32">
        <v>0.33806314597196663</v>
      </c>
      <c r="I478" s="32">
        <v>0.33806314597196663</v>
      </c>
      <c r="J478" s="32">
        <v>159.20188888888887</v>
      </c>
      <c r="K478" s="32">
        <v>151.23444444444442</v>
      </c>
      <c r="L478" s="32">
        <v>26.530444444444448</v>
      </c>
      <c r="M478" s="32">
        <v>26.530444444444448</v>
      </c>
      <c r="N478" s="32">
        <v>0</v>
      </c>
      <c r="O478" s="32">
        <v>0</v>
      </c>
      <c r="P478" s="32">
        <v>39.568555555555562</v>
      </c>
      <c r="Q478" s="32">
        <v>31.60111111111112</v>
      </c>
      <c r="R478" s="32">
        <v>7.9674444444444452</v>
      </c>
      <c r="S478" s="32">
        <v>93.10288888888887</v>
      </c>
      <c r="T478" s="32">
        <v>93.10288888888887</v>
      </c>
      <c r="U478" s="32">
        <v>0</v>
      </c>
      <c r="V478" s="32">
        <v>0</v>
      </c>
      <c r="W478" s="32">
        <v>5.7221111111111114</v>
      </c>
      <c r="X478" s="32">
        <v>0</v>
      </c>
      <c r="Y478" s="32">
        <v>0</v>
      </c>
      <c r="Z478" s="32">
        <v>0</v>
      </c>
      <c r="AA478" s="32">
        <v>5.7221111111111114</v>
      </c>
      <c r="AB478" s="32">
        <v>0</v>
      </c>
      <c r="AC478" s="32">
        <v>0</v>
      </c>
      <c r="AD478" s="32">
        <v>0</v>
      </c>
      <c r="AE478" s="32">
        <v>0</v>
      </c>
      <c r="AF478" t="s">
        <v>210</v>
      </c>
      <c r="AG478">
        <v>5</v>
      </c>
      <c r="AH478"/>
    </row>
    <row r="479" spans="1:34" x14ac:dyDescent="0.25">
      <c r="A479" t="s">
        <v>1812</v>
      </c>
      <c r="B479" t="s">
        <v>969</v>
      </c>
      <c r="C479" t="s">
        <v>1573</v>
      </c>
      <c r="D479" t="s">
        <v>1745</v>
      </c>
      <c r="E479" s="32">
        <v>102.08888888888889</v>
      </c>
      <c r="F479" s="32">
        <v>3.9826501959077065</v>
      </c>
      <c r="G479" s="32">
        <v>3.5167272529386167</v>
      </c>
      <c r="H479" s="32">
        <v>0.64489442751414883</v>
      </c>
      <c r="I479" s="32">
        <v>0.44875816282107089</v>
      </c>
      <c r="J479" s="32">
        <v>406.5843333333334</v>
      </c>
      <c r="K479" s="32">
        <v>359.01877777777787</v>
      </c>
      <c r="L479" s="32">
        <v>65.836555555555549</v>
      </c>
      <c r="M479" s="32">
        <v>45.813222222222215</v>
      </c>
      <c r="N479" s="32">
        <v>14.69</v>
      </c>
      <c r="O479" s="32">
        <v>5.333333333333333</v>
      </c>
      <c r="P479" s="32">
        <v>119.59377777777775</v>
      </c>
      <c r="Q479" s="32">
        <v>92.051555555555524</v>
      </c>
      <c r="R479" s="32">
        <v>27.542222222222215</v>
      </c>
      <c r="S479" s="32">
        <v>221.15400000000008</v>
      </c>
      <c r="T479" s="32">
        <v>221.06844444444454</v>
      </c>
      <c r="U479" s="32">
        <v>8.5555555555555551E-2</v>
      </c>
      <c r="V479" s="32">
        <v>0</v>
      </c>
      <c r="W479" s="32">
        <v>154.01044444444443</v>
      </c>
      <c r="X479" s="32">
        <v>20.608777777777782</v>
      </c>
      <c r="Y479" s="32">
        <v>0</v>
      </c>
      <c r="Z479" s="32">
        <v>0</v>
      </c>
      <c r="AA479" s="32">
        <v>23.262111111111107</v>
      </c>
      <c r="AB479" s="32">
        <v>0</v>
      </c>
      <c r="AC479" s="32">
        <v>110.054</v>
      </c>
      <c r="AD479" s="32">
        <v>8.5555555555555551E-2</v>
      </c>
      <c r="AE479" s="32">
        <v>0</v>
      </c>
      <c r="AF479" t="s">
        <v>280</v>
      </c>
      <c r="AG479">
        <v>5</v>
      </c>
      <c r="AH479"/>
    </row>
    <row r="480" spans="1:34" x14ac:dyDescent="0.25">
      <c r="A480" t="s">
        <v>1812</v>
      </c>
      <c r="B480" t="s">
        <v>734</v>
      </c>
      <c r="C480" t="s">
        <v>1431</v>
      </c>
      <c r="D480" t="s">
        <v>1754</v>
      </c>
      <c r="E480" s="32">
        <v>106.15555555555555</v>
      </c>
      <c r="F480" s="32">
        <v>2.8417155118275068</v>
      </c>
      <c r="G480" s="32">
        <v>2.6700596608750264</v>
      </c>
      <c r="H480" s="32">
        <v>0.53409566673644548</v>
      </c>
      <c r="I480" s="32">
        <v>0.41184320703370314</v>
      </c>
      <c r="J480" s="32">
        <v>301.66388888888889</v>
      </c>
      <c r="K480" s="32">
        <v>283.44166666666666</v>
      </c>
      <c r="L480" s="32">
        <v>56.697222222222223</v>
      </c>
      <c r="M480" s="32">
        <v>43.719444444444441</v>
      </c>
      <c r="N480" s="32">
        <v>7.9111111111111114</v>
      </c>
      <c r="O480" s="32">
        <v>5.0666666666666664</v>
      </c>
      <c r="P480" s="32">
        <v>50.216666666666669</v>
      </c>
      <c r="Q480" s="32">
        <v>44.972222222222221</v>
      </c>
      <c r="R480" s="32">
        <v>5.2444444444444445</v>
      </c>
      <c r="S480" s="32">
        <v>194.75</v>
      </c>
      <c r="T480" s="32">
        <v>194.75</v>
      </c>
      <c r="U480" s="32">
        <v>0</v>
      </c>
      <c r="V480" s="32">
        <v>0</v>
      </c>
      <c r="W480" s="32">
        <v>22.024999999999999</v>
      </c>
      <c r="X480" s="32">
        <v>12.141666666666667</v>
      </c>
      <c r="Y480" s="32">
        <v>0</v>
      </c>
      <c r="Z480" s="32">
        <v>0</v>
      </c>
      <c r="AA480" s="32">
        <v>9.8833333333333329</v>
      </c>
      <c r="AB480" s="32">
        <v>0</v>
      </c>
      <c r="AC480" s="32">
        <v>0</v>
      </c>
      <c r="AD480" s="32">
        <v>0</v>
      </c>
      <c r="AE480" s="32">
        <v>0</v>
      </c>
      <c r="AF480" t="s">
        <v>45</v>
      </c>
      <c r="AG480">
        <v>5</v>
      </c>
      <c r="AH480"/>
    </row>
    <row r="481" spans="1:34" x14ac:dyDescent="0.25">
      <c r="A481" t="s">
        <v>1812</v>
      </c>
      <c r="B481" t="s">
        <v>850</v>
      </c>
      <c r="C481" t="s">
        <v>1523</v>
      </c>
      <c r="D481" t="s">
        <v>1780</v>
      </c>
      <c r="E481" s="32">
        <v>55.7</v>
      </c>
      <c r="F481" s="32">
        <v>3.2312806702573305</v>
      </c>
      <c r="G481" s="32">
        <v>2.9254797526431275</v>
      </c>
      <c r="H481" s="32">
        <v>0.50417314981049266</v>
      </c>
      <c r="I481" s="32">
        <v>0.28295232395770992</v>
      </c>
      <c r="J481" s="32">
        <v>179.98233333333332</v>
      </c>
      <c r="K481" s="32">
        <v>162.9492222222222</v>
      </c>
      <c r="L481" s="32">
        <v>28.082444444444441</v>
      </c>
      <c r="M481" s="32">
        <v>15.760444444444442</v>
      </c>
      <c r="N481" s="32">
        <v>3.4666666666666668</v>
      </c>
      <c r="O481" s="32">
        <v>8.8553333333333342</v>
      </c>
      <c r="P481" s="32">
        <v>48.007222222222225</v>
      </c>
      <c r="Q481" s="32">
        <v>43.296111111111117</v>
      </c>
      <c r="R481" s="32">
        <v>4.7111111111111112</v>
      </c>
      <c r="S481" s="32">
        <v>103.89266666666664</v>
      </c>
      <c r="T481" s="32">
        <v>98.083555555555535</v>
      </c>
      <c r="U481" s="32">
        <v>5.8091111111111102</v>
      </c>
      <c r="V481" s="32">
        <v>0</v>
      </c>
      <c r="W481" s="32">
        <v>11.111000000000001</v>
      </c>
      <c r="X481" s="32">
        <v>1.8155555555555556</v>
      </c>
      <c r="Y481" s="32">
        <v>3.4666666666666668</v>
      </c>
      <c r="Z481" s="32">
        <v>0</v>
      </c>
      <c r="AA481" s="32">
        <v>0.27600000000000002</v>
      </c>
      <c r="AB481" s="32">
        <v>3.911111111111111</v>
      </c>
      <c r="AC481" s="32">
        <v>1.6416666666666671</v>
      </c>
      <c r="AD481" s="32">
        <v>0</v>
      </c>
      <c r="AE481" s="32">
        <v>0</v>
      </c>
      <c r="AF481" t="s">
        <v>161</v>
      </c>
      <c r="AG481">
        <v>5</v>
      </c>
      <c r="AH481"/>
    </row>
    <row r="482" spans="1:34" x14ac:dyDescent="0.25">
      <c r="A482" t="s">
        <v>1812</v>
      </c>
      <c r="B482" t="s">
        <v>1314</v>
      </c>
      <c r="C482" t="s">
        <v>1442</v>
      </c>
      <c r="D482" t="s">
        <v>1758</v>
      </c>
      <c r="E482" s="32">
        <v>33.977777777777774</v>
      </c>
      <c r="F482" s="32">
        <v>4.9292020928711588</v>
      </c>
      <c r="G482" s="32">
        <v>4.4242151733158925</v>
      </c>
      <c r="H482" s="32">
        <v>2.015941792020929</v>
      </c>
      <c r="I482" s="32">
        <v>1.5109548724656641</v>
      </c>
      <c r="J482" s="32">
        <v>167.48333333333335</v>
      </c>
      <c r="K482" s="32">
        <v>150.32499999999999</v>
      </c>
      <c r="L482" s="32">
        <v>68.49722222222222</v>
      </c>
      <c r="M482" s="32">
        <v>51.338888888888889</v>
      </c>
      <c r="N482" s="32">
        <v>12.358333333333333</v>
      </c>
      <c r="O482" s="32">
        <v>4.8</v>
      </c>
      <c r="P482" s="32">
        <v>8.2722222222222221</v>
      </c>
      <c r="Q482" s="32">
        <v>8.2722222222222221</v>
      </c>
      <c r="R482" s="32">
        <v>0</v>
      </c>
      <c r="S482" s="32">
        <v>90.713888888888889</v>
      </c>
      <c r="T482" s="32">
        <v>90.713888888888889</v>
      </c>
      <c r="U482" s="32">
        <v>0</v>
      </c>
      <c r="V482" s="32">
        <v>0</v>
      </c>
      <c r="W482" s="32">
        <v>0</v>
      </c>
      <c r="X482" s="32">
        <v>0</v>
      </c>
      <c r="Y482" s="32">
        <v>0</v>
      </c>
      <c r="Z482" s="32">
        <v>0</v>
      </c>
      <c r="AA482" s="32">
        <v>0</v>
      </c>
      <c r="AB482" s="32">
        <v>0</v>
      </c>
      <c r="AC482" s="32">
        <v>0</v>
      </c>
      <c r="AD482" s="32">
        <v>0</v>
      </c>
      <c r="AE482" s="32">
        <v>0</v>
      </c>
      <c r="AF482" t="s">
        <v>626</v>
      </c>
      <c r="AG482">
        <v>5</v>
      </c>
      <c r="AH482"/>
    </row>
    <row r="483" spans="1:34" x14ac:dyDescent="0.25">
      <c r="A483" t="s">
        <v>1812</v>
      </c>
      <c r="B483" t="s">
        <v>1246</v>
      </c>
      <c r="C483" t="s">
        <v>1475</v>
      </c>
      <c r="D483" t="s">
        <v>1731</v>
      </c>
      <c r="E483" s="32">
        <v>53.966666666666669</v>
      </c>
      <c r="F483" s="32">
        <v>2.2676466954910444</v>
      </c>
      <c r="G483" s="32">
        <v>2.0833106856084003</v>
      </c>
      <c r="H483" s="32">
        <v>0.67999794111591527</v>
      </c>
      <c r="I483" s="32">
        <v>0.49566193123327162</v>
      </c>
      <c r="J483" s="32">
        <v>122.37733333333335</v>
      </c>
      <c r="K483" s="32">
        <v>112.42933333333335</v>
      </c>
      <c r="L483" s="32">
        <v>36.69722222222223</v>
      </c>
      <c r="M483" s="32">
        <v>26.749222222222226</v>
      </c>
      <c r="N483" s="32">
        <v>5.8202222222222213</v>
      </c>
      <c r="O483" s="32">
        <v>4.1277777777777782</v>
      </c>
      <c r="P483" s="32">
        <v>15.186111111111112</v>
      </c>
      <c r="Q483" s="32">
        <v>15.186111111111112</v>
      </c>
      <c r="R483" s="32">
        <v>0</v>
      </c>
      <c r="S483" s="32">
        <v>70.494000000000014</v>
      </c>
      <c r="T483" s="32">
        <v>70.494000000000014</v>
      </c>
      <c r="U483" s="32">
        <v>0</v>
      </c>
      <c r="V483" s="32">
        <v>0</v>
      </c>
      <c r="W483" s="32">
        <v>0</v>
      </c>
      <c r="X483" s="32">
        <v>0</v>
      </c>
      <c r="Y483" s="32">
        <v>0</v>
      </c>
      <c r="Z483" s="32">
        <v>0</v>
      </c>
      <c r="AA483" s="32">
        <v>0</v>
      </c>
      <c r="AB483" s="32">
        <v>0</v>
      </c>
      <c r="AC483" s="32">
        <v>0</v>
      </c>
      <c r="AD483" s="32">
        <v>0</v>
      </c>
      <c r="AE483" s="32">
        <v>0</v>
      </c>
      <c r="AF483" t="s">
        <v>558</v>
      </c>
      <c r="AG483">
        <v>5</v>
      </c>
      <c r="AH483"/>
    </row>
    <row r="484" spans="1:34" x14ac:dyDescent="0.25">
      <c r="A484" t="s">
        <v>1812</v>
      </c>
      <c r="B484" t="s">
        <v>1250</v>
      </c>
      <c r="C484" t="s">
        <v>1561</v>
      </c>
      <c r="D484" t="s">
        <v>1785</v>
      </c>
      <c r="E484" s="32">
        <v>73.722222222222229</v>
      </c>
      <c r="F484" s="32">
        <v>2.4612283345892991</v>
      </c>
      <c r="G484" s="32">
        <v>2.4612283345892991</v>
      </c>
      <c r="H484" s="32">
        <v>0.47430293896006026</v>
      </c>
      <c r="I484" s="32">
        <v>0.47430293896006026</v>
      </c>
      <c r="J484" s="32">
        <v>181.44722222222222</v>
      </c>
      <c r="K484" s="32">
        <v>181.44722222222222</v>
      </c>
      <c r="L484" s="32">
        <v>34.966666666666669</v>
      </c>
      <c r="M484" s="32">
        <v>34.966666666666669</v>
      </c>
      <c r="N484" s="32">
        <v>0</v>
      </c>
      <c r="O484" s="32">
        <v>0</v>
      </c>
      <c r="P484" s="32">
        <v>31.469444444444445</v>
      </c>
      <c r="Q484" s="32">
        <v>31.469444444444445</v>
      </c>
      <c r="R484" s="32">
        <v>0</v>
      </c>
      <c r="S484" s="32">
        <v>115.01111111111111</v>
      </c>
      <c r="T484" s="32">
        <v>0</v>
      </c>
      <c r="U484" s="32">
        <v>115.01111111111111</v>
      </c>
      <c r="V484" s="32">
        <v>0</v>
      </c>
      <c r="W484" s="32">
        <v>0</v>
      </c>
      <c r="X484" s="32">
        <v>0</v>
      </c>
      <c r="Y484" s="32">
        <v>0</v>
      </c>
      <c r="Z484" s="32">
        <v>0</v>
      </c>
      <c r="AA484" s="32">
        <v>0</v>
      </c>
      <c r="AB484" s="32">
        <v>0</v>
      </c>
      <c r="AC484" s="32">
        <v>0</v>
      </c>
      <c r="AD484" s="32">
        <v>0</v>
      </c>
      <c r="AE484" s="32">
        <v>0</v>
      </c>
      <c r="AF484" t="s">
        <v>562</v>
      </c>
      <c r="AG484">
        <v>5</v>
      </c>
      <c r="AH484"/>
    </row>
    <row r="485" spans="1:34" x14ac:dyDescent="0.25">
      <c r="A485" t="s">
        <v>1812</v>
      </c>
      <c r="B485" t="s">
        <v>1078</v>
      </c>
      <c r="C485" t="s">
        <v>1478</v>
      </c>
      <c r="D485" t="s">
        <v>1745</v>
      </c>
      <c r="E485" s="32">
        <v>29.68888888888889</v>
      </c>
      <c r="F485" s="32">
        <v>2.818862275449102</v>
      </c>
      <c r="G485" s="32">
        <v>2.6788922155688621</v>
      </c>
      <c r="H485" s="32">
        <v>0.54809131736526939</v>
      </c>
      <c r="I485" s="32">
        <v>0.40812125748502992</v>
      </c>
      <c r="J485" s="32">
        <v>83.688888888888897</v>
      </c>
      <c r="K485" s="32">
        <v>79.533333333333331</v>
      </c>
      <c r="L485" s="32">
        <v>16.272222222222222</v>
      </c>
      <c r="M485" s="32">
        <v>12.116666666666667</v>
      </c>
      <c r="N485" s="32">
        <v>0</v>
      </c>
      <c r="O485" s="32">
        <v>4.1555555555555559</v>
      </c>
      <c r="P485" s="32">
        <v>11.9</v>
      </c>
      <c r="Q485" s="32">
        <v>11.9</v>
      </c>
      <c r="R485" s="32">
        <v>0</v>
      </c>
      <c r="S485" s="32">
        <v>55.516666666666666</v>
      </c>
      <c r="T485" s="32">
        <v>55.516666666666666</v>
      </c>
      <c r="U485" s="32">
        <v>0</v>
      </c>
      <c r="V485" s="32">
        <v>0</v>
      </c>
      <c r="W485" s="32">
        <v>0</v>
      </c>
      <c r="X485" s="32">
        <v>0</v>
      </c>
      <c r="Y485" s="32">
        <v>0</v>
      </c>
      <c r="Z485" s="32">
        <v>0</v>
      </c>
      <c r="AA485" s="32">
        <v>0</v>
      </c>
      <c r="AB485" s="32">
        <v>0</v>
      </c>
      <c r="AC485" s="32">
        <v>0</v>
      </c>
      <c r="AD485" s="32">
        <v>0</v>
      </c>
      <c r="AE485" s="32">
        <v>0</v>
      </c>
      <c r="AF485" t="s">
        <v>389</v>
      </c>
      <c r="AG485">
        <v>5</v>
      </c>
      <c r="AH485"/>
    </row>
    <row r="486" spans="1:34" x14ac:dyDescent="0.25">
      <c r="A486" t="s">
        <v>1812</v>
      </c>
      <c r="B486" t="s">
        <v>1027</v>
      </c>
      <c r="C486" t="s">
        <v>1444</v>
      </c>
      <c r="D486" t="s">
        <v>1745</v>
      </c>
      <c r="E486" s="32">
        <v>121.77777777777777</v>
      </c>
      <c r="F486" s="32">
        <v>2.0095574817518247</v>
      </c>
      <c r="G486" s="32">
        <v>1.9657618613138688</v>
      </c>
      <c r="H486" s="32">
        <v>0.40196167883211681</v>
      </c>
      <c r="I486" s="32">
        <v>0.3581660583941606</v>
      </c>
      <c r="J486" s="32">
        <v>244.71944444444443</v>
      </c>
      <c r="K486" s="32">
        <v>239.38611111111112</v>
      </c>
      <c r="L486" s="32">
        <v>48.95</v>
      </c>
      <c r="M486" s="32">
        <v>43.616666666666667</v>
      </c>
      <c r="N486" s="32">
        <v>0</v>
      </c>
      <c r="O486" s="32">
        <v>5.333333333333333</v>
      </c>
      <c r="P486" s="32">
        <v>50.836111111111109</v>
      </c>
      <c r="Q486" s="32">
        <v>50.836111111111109</v>
      </c>
      <c r="R486" s="32">
        <v>0</v>
      </c>
      <c r="S486" s="32">
        <v>144.93333333333334</v>
      </c>
      <c r="T486" s="32">
        <v>137.95277777777778</v>
      </c>
      <c r="U486" s="32">
        <v>6.9805555555555552</v>
      </c>
      <c r="V486" s="32">
        <v>0</v>
      </c>
      <c r="W486" s="32">
        <v>0</v>
      </c>
      <c r="X486" s="32">
        <v>0</v>
      </c>
      <c r="Y486" s="32">
        <v>0</v>
      </c>
      <c r="Z486" s="32">
        <v>0</v>
      </c>
      <c r="AA486" s="32">
        <v>0</v>
      </c>
      <c r="AB486" s="32">
        <v>0</v>
      </c>
      <c r="AC486" s="32">
        <v>0</v>
      </c>
      <c r="AD486" s="32">
        <v>0</v>
      </c>
      <c r="AE486" s="32">
        <v>0</v>
      </c>
      <c r="AF486" t="s">
        <v>338</v>
      </c>
      <c r="AG486">
        <v>5</v>
      </c>
      <c r="AH486"/>
    </row>
    <row r="487" spans="1:34" x14ac:dyDescent="0.25">
      <c r="A487" t="s">
        <v>1812</v>
      </c>
      <c r="B487" t="s">
        <v>1182</v>
      </c>
      <c r="C487" t="s">
        <v>1438</v>
      </c>
      <c r="D487" t="s">
        <v>1757</v>
      </c>
      <c r="E487" s="32">
        <v>65.444444444444443</v>
      </c>
      <c r="F487" s="32">
        <v>2.2636468590831922</v>
      </c>
      <c r="G487" s="32">
        <v>2.0880526315789476</v>
      </c>
      <c r="H487" s="32">
        <v>0.16655348047538202</v>
      </c>
      <c r="I487" s="32">
        <v>7.9626485568760619E-2</v>
      </c>
      <c r="J487" s="32">
        <v>148.14311111111112</v>
      </c>
      <c r="K487" s="32">
        <v>136.65144444444445</v>
      </c>
      <c r="L487" s="32">
        <v>10.9</v>
      </c>
      <c r="M487" s="32">
        <v>5.2111111111111112</v>
      </c>
      <c r="N487" s="32">
        <v>0</v>
      </c>
      <c r="O487" s="32">
        <v>5.6888888888888891</v>
      </c>
      <c r="P487" s="32">
        <v>36.273666666666671</v>
      </c>
      <c r="Q487" s="32">
        <v>30.47088888888889</v>
      </c>
      <c r="R487" s="32">
        <v>5.802777777777778</v>
      </c>
      <c r="S487" s="32">
        <v>100.96944444444445</v>
      </c>
      <c r="T487" s="32">
        <v>100.96944444444445</v>
      </c>
      <c r="U487" s="32">
        <v>0</v>
      </c>
      <c r="V487" s="32">
        <v>0</v>
      </c>
      <c r="W487" s="32">
        <v>0</v>
      </c>
      <c r="X487" s="32">
        <v>0</v>
      </c>
      <c r="Y487" s="32">
        <v>0</v>
      </c>
      <c r="Z487" s="32">
        <v>0</v>
      </c>
      <c r="AA487" s="32">
        <v>0</v>
      </c>
      <c r="AB487" s="32">
        <v>0</v>
      </c>
      <c r="AC487" s="32">
        <v>0</v>
      </c>
      <c r="AD487" s="32">
        <v>0</v>
      </c>
      <c r="AE487" s="32">
        <v>0</v>
      </c>
      <c r="AF487" t="s">
        <v>494</v>
      </c>
      <c r="AG487">
        <v>5</v>
      </c>
      <c r="AH487"/>
    </row>
    <row r="488" spans="1:34" x14ac:dyDescent="0.25">
      <c r="A488" t="s">
        <v>1812</v>
      </c>
      <c r="B488" t="s">
        <v>1147</v>
      </c>
      <c r="C488" t="s">
        <v>1444</v>
      </c>
      <c r="D488" t="s">
        <v>1745</v>
      </c>
      <c r="E488" s="32">
        <v>229.07777777777778</v>
      </c>
      <c r="F488" s="32">
        <v>1.5271387689770577</v>
      </c>
      <c r="G488" s="32">
        <v>1.3604074307610223</v>
      </c>
      <c r="H488" s="32">
        <v>0.23514575350438957</v>
      </c>
      <c r="I488" s="32">
        <v>0.13895086579036717</v>
      </c>
      <c r="J488" s="32">
        <v>349.83355555555556</v>
      </c>
      <c r="K488" s="32">
        <v>311.63911111111111</v>
      </c>
      <c r="L488" s="32">
        <v>53.866666666666667</v>
      </c>
      <c r="M488" s="32">
        <v>31.830555555555556</v>
      </c>
      <c r="N488" s="32">
        <v>13.063888888888888</v>
      </c>
      <c r="O488" s="32">
        <v>8.9722222222222214</v>
      </c>
      <c r="P488" s="32">
        <v>126.24166666666666</v>
      </c>
      <c r="Q488" s="32">
        <v>110.08333333333333</v>
      </c>
      <c r="R488" s="32">
        <v>16.158333333333335</v>
      </c>
      <c r="S488" s="32">
        <v>169.72522222222221</v>
      </c>
      <c r="T488" s="32">
        <v>169.72522222222221</v>
      </c>
      <c r="U488" s="32">
        <v>0</v>
      </c>
      <c r="V488" s="32">
        <v>0</v>
      </c>
      <c r="W488" s="32">
        <v>0</v>
      </c>
      <c r="X488" s="32">
        <v>0</v>
      </c>
      <c r="Y488" s="32">
        <v>0</v>
      </c>
      <c r="Z488" s="32">
        <v>0</v>
      </c>
      <c r="AA488" s="32">
        <v>0</v>
      </c>
      <c r="AB488" s="32">
        <v>0</v>
      </c>
      <c r="AC488" s="32">
        <v>0</v>
      </c>
      <c r="AD488" s="32">
        <v>0</v>
      </c>
      <c r="AE488" s="32">
        <v>0</v>
      </c>
      <c r="AF488" t="s">
        <v>458</v>
      </c>
      <c r="AG488">
        <v>5</v>
      </c>
      <c r="AH488"/>
    </row>
    <row r="489" spans="1:34" x14ac:dyDescent="0.25">
      <c r="A489" t="s">
        <v>1812</v>
      </c>
      <c r="B489" t="s">
        <v>1080</v>
      </c>
      <c r="C489" t="s">
        <v>1374</v>
      </c>
      <c r="D489" t="s">
        <v>1788</v>
      </c>
      <c r="E489" s="32">
        <v>78.233333333333334</v>
      </c>
      <c r="F489" s="32">
        <v>4.4643871609146419</v>
      </c>
      <c r="G489" s="32">
        <v>4.4013279363726738</v>
      </c>
      <c r="H489" s="32">
        <v>0.79509302655872749</v>
      </c>
      <c r="I489" s="32">
        <v>0.73203380201675894</v>
      </c>
      <c r="J489" s="32">
        <v>349.26388888888886</v>
      </c>
      <c r="K489" s="32">
        <v>344.33055555555552</v>
      </c>
      <c r="L489" s="32">
        <v>62.202777777777783</v>
      </c>
      <c r="M489" s="32">
        <v>57.269444444444446</v>
      </c>
      <c r="N489" s="32">
        <v>0</v>
      </c>
      <c r="O489" s="32">
        <v>4.9333333333333336</v>
      </c>
      <c r="P489" s="32">
        <v>60.12222222222222</v>
      </c>
      <c r="Q489" s="32">
        <v>60.12222222222222</v>
      </c>
      <c r="R489" s="32">
        <v>0</v>
      </c>
      <c r="S489" s="32">
        <v>226.9388888888889</v>
      </c>
      <c r="T489" s="32">
        <v>197.95277777777778</v>
      </c>
      <c r="U489" s="32">
        <v>28.986111111111111</v>
      </c>
      <c r="V489" s="32">
        <v>0</v>
      </c>
      <c r="W489" s="32">
        <v>0</v>
      </c>
      <c r="X489" s="32">
        <v>0</v>
      </c>
      <c r="Y489" s="32">
        <v>0</v>
      </c>
      <c r="Z489" s="32">
        <v>0</v>
      </c>
      <c r="AA489" s="32">
        <v>0</v>
      </c>
      <c r="AB489" s="32">
        <v>0</v>
      </c>
      <c r="AC489" s="32">
        <v>0</v>
      </c>
      <c r="AD489" s="32">
        <v>0</v>
      </c>
      <c r="AE489" s="32">
        <v>0</v>
      </c>
      <c r="AF489" t="s">
        <v>391</v>
      </c>
      <c r="AG489">
        <v>5</v>
      </c>
      <c r="AH489"/>
    </row>
    <row r="490" spans="1:34" x14ac:dyDescent="0.25">
      <c r="A490" t="s">
        <v>1812</v>
      </c>
      <c r="B490" t="s">
        <v>1156</v>
      </c>
      <c r="C490" t="s">
        <v>1390</v>
      </c>
      <c r="D490" t="s">
        <v>1709</v>
      </c>
      <c r="E490" s="32">
        <v>12.377777777777778</v>
      </c>
      <c r="F490" s="32">
        <v>8.152782764811489</v>
      </c>
      <c r="G490" s="32">
        <v>6.8514362657091548</v>
      </c>
      <c r="H490" s="32">
        <v>3.6734290843806106</v>
      </c>
      <c r="I490" s="32">
        <v>2.3720825852782768</v>
      </c>
      <c r="J490" s="32">
        <v>100.91333333333333</v>
      </c>
      <c r="K490" s="32">
        <v>84.805555555555543</v>
      </c>
      <c r="L490" s="32">
        <v>45.468888888888891</v>
      </c>
      <c r="M490" s="32">
        <v>29.361111111111118</v>
      </c>
      <c r="N490" s="32">
        <v>10.418888888888883</v>
      </c>
      <c r="O490" s="32">
        <v>5.6888888888888891</v>
      </c>
      <c r="P490" s="32">
        <v>10.639999999999995</v>
      </c>
      <c r="Q490" s="32">
        <v>10.639999999999995</v>
      </c>
      <c r="R490" s="32">
        <v>0</v>
      </c>
      <c r="S490" s="32">
        <v>44.804444444444435</v>
      </c>
      <c r="T490" s="32">
        <v>44.804444444444435</v>
      </c>
      <c r="U490" s="32">
        <v>0</v>
      </c>
      <c r="V490" s="32">
        <v>0</v>
      </c>
      <c r="W490" s="32">
        <v>9.2955555555555538</v>
      </c>
      <c r="X490" s="32">
        <v>1.1255555555555554</v>
      </c>
      <c r="Y490" s="32">
        <v>0</v>
      </c>
      <c r="Z490" s="32">
        <v>0</v>
      </c>
      <c r="AA490" s="32">
        <v>0</v>
      </c>
      <c r="AB490" s="32">
        <v>0</v>
      </c>
      <c r="AC490" s="32">
        <v>8.1699999999999982</v>
      </c>
      <c r="AD490" s="32">
        <v>0</v>
      </c>
      <c r="AE490" s="32">
        <v>0</v>
      </c>
      <c r="AF490" t="s">
        <v>468</v>
      </c>
      <c r="AG490">
        <v>5</v>
      </c>
      <c r="AH490"/>
    </row>
    <row r="491" spans="1:34" x14ac:dyDescent="0.25">
      <c r="A491" t="s">
        <v>1812</v>
      </c>
      <c r="B491" t="s">
        <v>1028</v>
      </c>
      <c r="C491" t="s">
        <v>1444</v>
      </c>
      <c r="D491" t="s">
        <v>1745</v>
      </c>
      <c r="E491" s="32">
        <v>81.677777777777777</v>
      </c>
      <c r="F491" s="32">
        <v>3.5453298870901921</v>
      </c>
      <c r="G491" s="32">
        <v>3.2821684124608899</v>
      </c>
      <c r="H491" s="32">
        <v>0.76962590123792685</v>
      </c>
      <c r="I491" s="32">
        <v>0.56349748333560068</v>
      </c>
      <c r="J491" s="32">
        <v>289.5746666666667</v>
      </c>
      <c r="K491" s="32">
        <v>268.08022222222223</v>
      </c>
      <c r="L491" s="32">
        <v>62.861333333333334</v>
      </c>
      <c r="M491" s="32">
        <v>46.025222222222226</v>
      </c>
      <c r="N491" s="32">
        <v>9.9916666666666671</v>
      </c>
      <c r="O491" s="32">
        <v>6.8444444444444441</v>
      </c>
      <c r="P491" s="32">
        <v>40.306222222222218</v>
      </c>
      <c r="Q491" s="32">
        <v>35.647888888888886</v>
      </c>
      <c r="R491" s="32">
        <v>4.6583333333333332</v>
      </c>
      <c r="S491" s="32">
        <v>186.40711111111111</v>
      </c>
      <c r="T491" s="32">
        <v>164.99044444444445</v>
      </c>
      <c r="U491" s="32">
        <v>21.416666666666668</v>
      </c>
      <c r="V491" s="32">
        <v>0</v>
      </c>
      <c r="W491" s="32">
        <v>71.030222222222207</v>
      </c>
      <c r="X491" s="32">
        <v>9.0835555555555541</v>
      </c>
      <c r="Y491" s="32">
        <v>0</v>
      </c>
      <c r="Z491" s="32">
        <v>0</v>
      </c>
      <c r="AA491" s="32">
        <v>5.5895555555555552</v>
      </c>
      <c r="AB491" s="32">
        <v>0</v>
      </c>
      <c r="AC491" s="32">
        <v>56.357111111111095</v>
      </c>
      <c r="AD491" s="32">
        <v>0</v>
      </c>
      <c r="AE491" s="32">
        <v>0</v>
      </c>
      <c r="AF491" t="s">
        <v>339</v>
      </c>
      <c r="AG491">
        <v>5</v>
      </c>
      <c r="AH491"/>
    </row>
    <row r="492" spans="1:34" x14ac:dyDescent="0.25">
      <c r="A492" t="s">
        <v>1812</v>
      </c>
      <c r="B492" t="s">
        <v>924</v>
      </c>
      <c r="C492" t="s">
        <v>1560</v>
      </c>
      <c r="D492" t="s">
        <v>1738</v>
      </c>
      <c r="E492" s="32">
        <v>88.36666666666666</v>
      </c>
      <c r="F492" s="32">
        <v>2.3272991324028669</v>
      </c>
      <c r="G492" s="32">
        <v>2.0668188105117564</v>
      </c>
      <c r="H492" s="32">
        <v>0.64426631459826489</v>
      </c>
      <c r="I492" s="32">
        <v>0.44011693700490384</v>
      </c>
      <c r="J492" s="32">
        <v>205.65566666666666</v>
      </c>
      <c r="K492" s="32">
        <v>182.63788888888888</v>
      </c>
      <c r="L492" s="32">
        <v>56.931666666666665</v>
      </c>
      <c r="M492" s="32">
        <v>38.891666666666666</v>
      </c>
      <c r="N492" s="32">
        <v>12.528888888888888</v>
      </c>
      <c r="O492" s="32">
        <v>5.5111111111111111</v>
      </c>
      <c r="P492" s="32">
        <v>46.527777777777771</v>
      </c>
      <c r="Q492" s="32">
        <v>41.55</v>
      </c>
      <c r="R492" s="32">
        <v>4.9777777777777779</v>
      </c>
      <c r="S492" s="32">
        <v>102.19622222222222</v>
      </c>
      <c r="T492" s="32">
        <v>102.19622222222222</v>
      </c>
      <c r="U492" s="32">
        <v>0</v>
      </c>
      <c r="V492" s="32">
        <v>0</v>
      </c>
      <c r="W492" s="32">
        <v>0</v>
      </c>
      <c r="X492" s="32">
        <v>0</v>
      </c>
      <c r="Y492" s="32">
        <v>0</v>
      </c>
      <c r="Z492" s="32">
        <v>0</v>
      </c>
      <c r="AA492" s="32">
        <v>0</v>
      </c>
      <c r="AB492" s="32">
        <v>0</v>
      </c>
      <c r="AC492" s="32">
        <v>0</v>
      </c>
      <c r="AD492" s="32">
        <v>0</v>
      </c>
      <c r="AE492" s="32">
        <v>0</v>
      </c>
      <c r="AF492" t="s">
        <v>235</v>
      </c>
      <c r="AG492">
        <v>5</v>
      </c>
      <c r="AH492"/>
    </row>
    <row r="493" spans="1:34" x14ac:dyDescent="0.25">
      <c r="A493" t="s">
        <v>1812</v>
      </c>
      <c r="B493" t="s">
        <v>917</v>
      </c>
      <c r="C493" t="s">
        <v>1463</v>
      </c>
      <c r="D493" t="s">
        <v>1763</v>
      </c>
      <c r="E493" s="32">
        <v>39.288888888888891</v>
      </c>
      <c r="F493" s="32">
        <v>3.4983993212669682</v>
      </c>
      <c r="G493" s="32">
        <v>3.0914140271493213</v>
      </c>
      <c r="H493" s="32">
        <v>1.5764507918552035</v>
      </c>
      <c r="I493" s="32">
        <v>1.1694654977375565</v>
      </c>
      <c r="J493" s="32">
        <v>137.44822222222223</v>
      </c>
      <c r="K493" s="32">
        <v>121.45822222222223</v>
      </c>
      <c r="L493" s="32">
        <v>61.936999999999998</v>
      </c>
      <c r="M493" s="32">
        <v>45.947000000000003</v>
      </c>
      <c r="N493" s="32">
        <v>11.823333333333332</v>
      </c>
      <c r="O493" s="32">
        <v>4.166666666666667</v>
      </c>
      <c r="P493" s="32">
        <v>22.640444444444448</v>
      </c>
      <c r="Q493" s="32">
        <v>22.640444444444448</v>
      </c>
      <c r="R493" s="32">
        <v>0</v>
      </c>
      <c r="S493" s="32">
        <v>52.870777777777775</v>
      </c>
      <c r="T493" s="32">
        <v>52.870777777777775</v>
      </c>
      <c r="U493" s="32">
        <v>0</v>
      </c>
      <c r="V493" s="32">
        <v>0</v>
      </c>
      <c r="W493" s="32">
        <v>0</v>
      </c>
      <c r="X493" s="32">
        <v>0</v>
      </c>
      <c r="Y493" s="32">
        <v>0</v>
      </c>
      <c r="Z493" s="32">
        <v>0</v>
      </c>
      <c r="AA493" s="32">
        <v>0</v>
      </c>
      <c r="AB493" s="32">
        <v>0</v>
      </c>
      <c r="AC493" s="32">
        <v>0</v>
      </c>
      <c r="AD493" s="32">
        <v>0</v>
      </c>
      <c r="AE493" s="32">
        <v>0</v>
      </c>
      <c r="AF493" t="s">
        <v>228</v>
      </c>
      <c r="AG493">
        <v>5</v>
      </c>
      <c r="AH493"/>
    </row>
    <row r="494" spans="1:34" x14ac:dyDescent="0.25">
      <c r="A494" t="s">
        <v>1812</v>
      </c>
      <c r="B494" t="s">
        <v>1152</v>
      </c>
      <c r="C494" t="s">
        <v>1638</v>
      </c>
      <c r="D494" t="s">
        <v>1745</v>
      </c>
      <c r="E494" s="32">
        <v>124.7</v>
      </c>
      <c r="F494" s="32">
        <v>2.7249995544863226</v>
      </c>
      <c r="G494" s="32">
        <v>2.57354272476165</v>
      </c>
      <c r="H494" s="32">
        <v>0.52676289762095696</v>
      </c>
      <c r="I494" s="32">
        <v>0.42338590394725117</v>
      </c>
      <c r="J494" s="32">
        <v>339.80744444444446</v>
      </c>
      <c r="K494" s="32">
        <v>320.92077777777774</v>
      </c>
      <c r="L494" s="32">
        <v>65.687333333333328</v>
      </c>
      <c r="M494" s="32">
        <v>52.79622222222222</v>
      </c>
      <c r="N494" s="32">
        <v>9.7800000000000029</v>
      </c>
      <c r="O494" s="32">
        <v>3.1111111111111112</v>
      </c>
      <c r="P494" s="32">
        <v>73.758666666666684</v>
      </c>
      <c r="Q494" s="32">
        <v>67.76311111111113</v>
      </c>
      <c r="R494" s="32">
        <v>5.9955555555555557</v>
      </c>
      <c r="S494" s="32">
        <v>200.36144444444446</v>
      </c>
      <c r="T494" s="32">
        <v>195.4638888888889</v>
      </c>
      <c r="U494" s="32">
        <v>0</v>
      </c>
      <c r="V494" s="32">
        <v>4.897555555555555</v>
      </c>
      <c r="W494" s="32">
        <v>75.140777777777799</v>
      </c>
      <c r="X494" s="32">
        <v>11.495111111111113</v>
      </c>
      <c r="Y494" s="32">
        <v>0</v>
      </c>
      <c r="Z494" s="32">
        <v>0</v>
      </c>
      <c r="AA494" s="32">
        <v>20.151999999999997</v>
      </c>
      <c r="AB494" s="32">
        <v>0</v>
      </c>
      <c r="AC494" s="32">
        <v>38.596111111111128</v>
      </c>
      <c r="AD494" s="32">
        <v>0</v>
      </c>
      <c r="AE494" s="32">
        <v>4.897555555555555</v>
      </c>
      <c r="AF494" t="s">
        <v>463</v>
      </c>
      <c r="AG494">
        <v>5</v>
      </c>
      <c r="AH494"/>
    </row>
    <row r="495" spans="1:34" x14ac:dyDescent="0.25">
      <c r="A495" t="s">
        <v>1812</v>
      </c>
      <c r="B495" t="s">
        <v>791</v>
      </c>
      <c r="C495" t="s">
        <v>1431</v>
      </c>
      <c r="D495" t="s">
        <v>1754</v>
      </c>
      <c r="E495" s="32">
        <v>82.922222222222217</v>
      </c>
      <c r="F495" s="32">
        <v>2.8747152619589982</v>
      </c>
      <c r="G495" s="32">
        <v>2.6240117915047572</v>
      </c>
      <c r="H495" s="32">
        <v>0.7072222966635402</v>
      </c>
      <c r="I495" s="32">
        <v>0.5077716735897092</v>
      </c>
      <c r="J495" s="32">
        <v>238.37777777777779</v>
      </c>
      <c r="K495" s="32">
        <v>217.5888888888889</v>
      </c>
      <c r="L495" s="32">
        <v>58.644444444444446</v>
      </c>
      <c r="M495" s="32">
        <v>42.105555555555554</v>
      </c>
      <c r="N495" s="32">
        <v>11.027777777777779</v>
      </c>
      <c r="O495" s="32">
        <v>5.5111111111111111</v>
      </c>
      <c r="P495" s="32">
        <v>47.969444444444441</v>
      </c>
      <c r="Q495" s="32">
        <v>43.719444444444441</v>
      </c>
      <c r="R495" s="32">
        <v>4.25</v>
      </c>
      <c r="S495" s="32">
        <v>131.76388888888891</v>
      </c>
      <c r="T495" s="32">
        <v>131.7138888888889</v>
      </c>
      <c r="U495" s="32">
        <v>0.05</v>
      </c>
      <c r="V495" s="32">
        <v>0</v>
      </c>
      <c r="W495" s="32">
        <v>0</v>
      </c>
      <c r="X495" s="32">
        <v>0</v>
      </c>
      <c r="Y495" s="32">
        <v>0</v>
      </c>
      <c r="Z495" s="32">
        <v>0</v>
      </c>
      <c r="AA495" s="32">
        <v>0</v>
      </c>
      <c r="AB495" s="32">
        <v>0</v>
      </c>
      <c r="AC495" s="32">
        <v>0</v>
      </c>
      <c r="AD495" s="32">
        <v>0</v>
      </c>
      <c r="AE495" s="32">
        <v>0</v>
      </c>
      <c r="AF495" t="s">
        <v>102</v>
      </c>
      <c r="AG495">
        <v>5</v>
      </c>
      <c r="AH495"/>
    </row>
    <row r="496" spans="1:34" x14ac:dyDescent="0.25">
      <c r="A496" t="s">
        <v>1812</v>
      </c>
      <c r="B496" t="s">
        <v>705</v>
      </c>
      <c r="C496" t="s">
        <v>1435</v>
      </c>
      <c r="D496" t="s">
        <v>1758</v>
      </c>
      <c r="E496" s="32">
        <v>73.388888888888886</v>
      </c>
      <c r="F496" s="32">
        <v>2.6626419379258146</v>
      </c>
      <c r="G496" s="32">
        <v>2.4043981831945502</v>
      </c>
      <c r="H496" s="32">
        <v>0.64140651021953066</v>
      </c>
      <c r="I496" s="32">
        <v>0.49121725965177893</v>
      </c>
      <c r="J496" s="32">
        <v>195.40833333333339</v>
      </c>
      <c r="K496" s="32">
        <v>176.45611111111114</v>
      </c>
      <c r="L496" s="32">
        <v>47.072111111111113</v>
      </c>
      <c r="M496" s="32">
        <v>36.049888888888887</v>
      </c>
      <c r="N496" s="32">
        <v>5.6</v>
      </c>
      <c r="O496" s="32">
        <v>5.4222222222222225</v>
      </c>
      <c r="P496" s="32">
        <v>46.924111111111102</v>
      </c>
      <c r="Q496" s="32">
        <v>38.994111111111103</v>
      </c>
      <c r="R496" s="32">
        <v>7.9300000000000006</v>
      </c>
      <c r="S496" s="32">
        <v>101.41211111111116</v>
      </c>
      <c r="T496" s="32">
        <v>101.41211111111116</v>
      </c>
      <c r="U496" s="32">
        <v>0</v>
      </c>
      <c r="V496" s="32">
        <v>0</v>
      </c>
      <c r="W496" s="32">
        <v>56.943888888888893</v>
      </c>
      <c r="X496" s="32">
        <v>3.3832222222222224</v>
      </c>
      <c r="Y496" s="32">
        <v>0</v>
      </c>
      <c r="Z496" s="32">
        <v>0</v>
      </c>
      <c r="AA496" s="32">
        <v>7.0807777777777776</v>
      </c>
      <c r="AB496" s="32">
        <v>0</v>
      </c>
      <c r="AC496" s="32">
        <v>46.479888888888894</v>
      </c>
      <c r="AD496" s="32">
        <v>0</v>
      </c>
      <c r="AE496" s="32">
        <v>0</v>
      </c>
      <c r="AF496" t="s">
        <v>16</v>
      </c>
      <c r="AG496">
        <v>5</v>
      </c>
      <c r="AH496"/>
    </row>
    <row r="497" spans="1:34" x14ac:dyDescent="0.25">
      <c r="A497" t="s">
        <v>1812</v>
      </c>
      <c r="B497" t="s">
        <v>852</v>
      </c>
      <c r="C497" t="s">
        <v>1405</v>
      </c>
      <c r="D497" t="s">
        <v>1748</v>
      </c>
      <c r="E497" s="32">
        <v>103.95555555555555</v>
      </c>
      <c r="F497" s="32">
        <v>2.8224112868747335</v>
      </c>
      <c r="G497" s="32">
        <v>2.5350844377939294</v>
      </c>
      <c r="H497" s="32">
        <v>1.0545083368961095</v>
      </c>
      <c r="I497" s="32">
        <v>0.84298845660538702</v>
      </c>
      <c r="J497" s="32">
        <v>293.40533333333337</v>
      </c>
      <c r="K497" s="32">
        <v>263.53611111111115</v>
      </c>
      <c r="L497" s="32">
        <v>109.622</v>
      </c>
      <c r="M497" s="32">
        <v>87.63333333333334</v>
      </c>
      <c r="N497" s="32">
        <v>16.566444444444446</v>
      </c>
      <c r="O497" s="32">
        <v>5.4222222222222225</v>
      </c>
      <c r="P497" s="32">
        <v>45.677777777777777</v>
      </c>
      <c r="Q497" s="32">
        <v>37.797222222222224</v>
      </c>
      <c r="R497" s="32">
        <v>7.8805555555555555</v>
      </c>
      <c r="S497" s="32">
        <v>138.10555555555555</v>
      </c>
      <c r="T497" s="32">
        <v>136.30833333333334</v>
      </c>
      <c r="U497" s="32">
        <v>1.7972222222222223</v>
      </c>
      <c r="V497" s="32">
        <v>0</v>
      </c>
      <c r="W497" s="32">
        <v>0</v>
      </c>
      <c r="X497" s="32">
        <v>0</v>
      </c>
      <c r="Y497" s="32">
        <v>0</v>
      </c>
      <c r="Z497" s="32">
        <v>0</v>
      </c>
      <c r="AA497" s="32">
        <v>0</v>
      </c>
      <c r="AB497" s="32">
        <v>0</v>
      </c>
      <c r="AC497" s="32">
        <v>0</v>
      </c>
      <c r="AD497" s="32">
        <v>0</v>
      </c>
      <c r="AE497" s="32">
        <v>0</v>
      </c>
      <c r="AF497" t="s">
        <v>163</v>
      </c>
      <c r="AG497">
        <v>5</v>
      </c>
      <c r="AH497"/>
    </row>
    <row r="498" spans="1:34" x14ac:dyDescent="0.25">
      <c r="A498" t="s">
        <v>1812</v>
      </c>
      <c r="B498" t="s">
        <v>784</v>
      </c>
      <c r="C498" t="s">
        <v>1373</v>
      </c>
      <c r="D498" t="s">
        <v>1745</v>
      </c>
      <c r="E498" s="32">
        <v>114.33333333333333</v>
      </c>
      <c r="F498" s="32">
        <v>2.8657920310981533</v>
      </c>
      <c r="G498" s="32">
        <v>2.6462099125364436</v>
      </c>
      <c r="H498" s="32">
        <v>0.53125364431486877</v>
      </c>
      <c r="I498" s="32">
        <v>0.4309329446064139</v>
      </c>
      <c r="J498" s="32">
        <v>327.65555555555551</v>
      </c>
      <c r="K498" s="32">
        <v>302.55</v>
      </c>
      <c r="L498" s="32">
        <v>60.739999999999988</v>
      </c>
      <c r="M498" s="32">
        <v>49.269999999999989</v>
      </c>
      <c r="N498" s="32">
        <v>6.1366666666666658</v>
      </c>
      <c r="O498" s="32">
        <v>5.333333333333333</v>
      </c>
      <c r="P498" s="32">
        <v>95.884222222222249</v>
      </c>
      <c r="Q498" s="32">
        <v>82.248666666666693</v>
      </c>
      <c r="R498" s="32">
        <v>13.635555555555555</v>
      </c>
      <c r="S498" s="32">
        <v>171.03133333333332</v>
      </c>
      <c r="T498" s="32">
        <v>164.77577777777776</v>
      </c>
      <c r="U498" s="32">
        <v>0</v>
      </c>
      <c r="V498" s="32">
        <v>6.2555555555555555</v>
      </c>
      <c r="W498" s="32">
        <v>39.343333333333327</v>
      </c>
      <c r="X498" s="32">
        <v>6.9300000000000006</v>
      </c>
      <c r="Y498" s="32">
        <v>0</v>
      </c>
      <c r="Z498" s="32">
        <v>0</v>
      </c>
      <c r="AA498" s="32">
        <v>2.0575555555555556</v>
      </c>
      <c r="AB498" s="32">
        <v>0</v>
      </c>
      <c r="AC498" s="32">
        <v>24.100222222222222</v>
      </c>
      <c r="AD498" s="32">
        <v>0</v>
      </c>
      <c r="AE498" s="32">
        <v>6.2555555555555555</v>
      </c>
      <c r="AF498" t="s">
        <v>95</v>
      </c>
      <c r="AG498">
        <v>5</v>
      </c>
      <c r="AH498"/>
    </row>
    <row r="499" spans="1:34" x14ac:dyDescent="0.25">
      <c r="A499" t="s">
        <v>1812</v>
      </c>
      <c r="B499" t="s">
        <v>736</v>
      </c>
      <c r="C499" t="s">
        <v>1457</v>
      </c>
      <c r="D499" t="s">
        <v>1764</v>
      </c>
      <c r="E499" s="32">
        <v>63.044444444444444</v>
      </c>
      <c r="F499" s="32">
        <v>2.7345787804018329</v>
      </c>
      <c r="G499" s="32">
        <v>2.5076665491716601</v>
      </c>
      <c r="H499" s="32">
        <v>0.4372576665491717</v>
      </c>
      <c r="I499" s="32">
        <v>0.29494183997180123</v>
      </c>
      <c r="J499" s="32">
        <v>172.4</v>
      </c>
      <c r="K499" s="32">
        <v>158.09444444444443</v>
      </c>
      <c r="L499" s="32">
        <v>27.56666666666667</v>
      </c>
      <c r="M499" s="32">
        <v>18.594444444444445</v>
      </c>
      <c r="N499" s="32">
        <v>3.3722222222222222</v>
      </c>
      <c r="O499" s="32">
        <v>5.6</v>
      </c>
      <c r="P499" s="32">
        <v>34.888888888888893</v>
      </c>
      <c r="Q499" s="32">
        <v>29.555555555555557</v>
      </c>
      <c r="R499" s="32">
        <v>5.333333333333333</v>
      </c>
      <c r="S499" s="32">
        <v>109.94444444444444</v>
      </c>
      <c r="T499" s="32">
        <v>109.94444444444444</v>
      </c>
      <c r="U499" s="32">
        <v>0</v>
      </c>
      <c r="V499" s="32">
        <v>0</v>
      </c>
      <c r="W499" s="32">
        <v>0.96111111111111114</v>
      </c>
      <c r="X499" s="32">
        <v>0</v>
      </c>
      <c r="Y499" s="32">
        <v>0</v>
      </c>
      <c r="Z499" s="32">
        <v>0</v>
      </c>
      <c r="AA499" s="32">
        <v>0.875</v>
      </c>
      <c r="AB499" s="32">
        <v>0</v>
      </c>
      <c r="AC499" s="32">
        <v>8.611111111111111E-2</v>
      </c>
      <c r="AD499" s="32">
        <v>0</v>
      </c>
      <c r="AE499" s="32">
        <v>0</v>
      </c>
      <c r="AF499" t="s">
        <v>47</v>
      </c>
      <c r="AG499">
        <v>5</v>
      </c>
      <c r="AH499"/>
    </row>
    <row r="500" spans="1:34" x14ac:dyDescent="0.25">
      <c r="A500" t="s">
        <v>1812</v>
      </c>
      <c r="B500" t="s">
        <v>904</v>
      </c>
      <c r="C500" t="s">
        <v>1470</v>
      </c>
      <c r="D500" t="s">
        <v>1747</v>
      </c>
      <c r="E500" s="32">
        <v>82.477777777777774</v>
      </c>
      <c r="F500" s="32">
        <v>3.3716260272127179</v>
      </c>
      <c r="G500" s="32">
        <v>3.309993264178904</v>
      </c>
      <c r="H500" s="32">
        <v>0.53573353091741882</v>
      </c>
      <c r="I500" s="32">
        <v>0.474100767883605</v>
      </c>
      <c r="J500" s="32">
        <v>278.08422222222225</v>
      </c>
      <c r="K500" s="32">
        <v>273.00088888888894</v>
      </c>
      <c r="L500" s="32">
        <v>44.18611111111111</v>
      </c>
      <c r="M500" s="32">
        <v>39.102777777777774</v>
      </c>
      <c r="N500" s="32">
        <v>0</v>
      </c>
      <c r="O500" s="32">
        <v>5.083333333333333</v>
      </c>
      <c r="P500" s="32">
        <v>47.744444444444447</v>
      </c>
      <c r="Q500" s="32">
        <v>47.744444444444447</v>
      </c>
      <c r="R500" s="32">
        <v>0</v>
      </c>
      <c r="S500" s="32">
        <v>186.15366666666668</v>
      </c>
      <c r="T500" s="32">
        <v>183.32866666666669</v>
      </c>
      <c r="U500" s="32">
        <v>2.8250000000000002</v>
      </c>
      <c r="V500" s="32">
        <v>0</v>
      </c>
      <c r="W500" s="32">
        <v>29.128666666666668</v>
      </c>
      <c r="X500" s="32">
        <v>7.9555555555555557</v>
      </c>
      <c r="Y500" s="32">
        <v>0</v>
      </c>
      <c r="Z500" s="32">
        <v>0</v>
      </c>
      <c r="AA500" s="32">
        <v>0.79166666666666663</v>
      </c>
      <c r="AB500" s="32">
        <v>0</v>
      </c>
      <c r="AC500" s="32">
        <v>20.381444444444444</v>
      </c>
      <c r="AD500" s="32">
        <v>0</v>
      </c>
      <c r="AE500" s="32">
        <v>0</v>
      </c>
      <c r="AF500" t="s">
        <v>215</v>
      </c>
      <c r="AG500">
        <v>5</v>
      </c>
      <c r="AH500"/>
    </row>
    <row r="501" spans="1:34" x14ac:dyDescent="0.25">
      <c r="A501" t="s">
        <v>1812</v>
      </c>
      <c r="B501" t="s">
        <v>1077</v>
      </c>
      <c r="C501" t="s">
        <v>1444</v>
      </c>
      <c r="D501" t="s">
        <v>1745</v>
      </c>
      <c r="E501" s="32">
        <v>180.56666666666666</v>
      </c>
      <c r="F501" s="32">
        <v>2.5341055935019385</v>
      </c>
      <c r="G501" s="32">
        <v>2.3634699403113655</v>
      </c>
      <c r="H501" s="32">
        <v>0.5847640145221833</v>
      </c>
      <c r="I501" s="32">
        <v>0.4457571841732817</v>
      </c>
      <c r="J501" s="32">
        <v>457.57500000000005</v>
      </c>
      <c r="K501" s="32">
        <v>426.76388888888891</v>
      </c>
      <c r="L501" s="32">
        <v>105.5888888888889</v>
      </c>
      <c r="M501" s="32">
        <v>80.488888888888894</v>
      </c>
      <c r="N501" s="32">
        <v>19.81111111111111</v>
      </c>
      <c r="O501" s="32">
        <v>5.2888888888888888</v>
      </c>
      <c r="P501" s="32">
        <v>113.9361111111111</v>
      </c>
      <c r="Q501" s="32">
        <v>108.22499999999999</v>
      </c>
      <c r="R501" s="32">
        <v>5.7111111111111112</v>
      </c>
      <c r="S501" s="32">
        <v>238.05</v>
      </c>
      <c r="T501" s="32">
        <v>238.05</v>
      </c>
      <c r="U501" s="32">
        <v>0</v>
      </c>
      <c r="V501" s="32">
        <v>0</v>
      </c>
      <c r="W501" s="32">
        <v>0</v>
      </c>
      <c r="X501" s="32">
        <v>0</v>
      </c>
      <c r="Y501" s="32">
        <v>0</v>
      </c>
      <c r="Z501" s="32">
        <v>0</v>
      </c>
      <c r="AA501" s="32">
        <v>0</v>
      </c>
      <c r="AB501" s="32">
        <v>0</v>
      </c>
      <c r="AC501" s="32">
        <v>0</v>
      </c>
      <c r="AD501" s="32">
        <v>0</v>
      </c>
      <c r="AE501" s="32">
        <v>0</v>
      </c>
      <c r="AF501" t="s">
        <v>388</v>
      </c>
      <c r="AG501">
        <v>5</v>
      </c>
      <c r="AH501"/>
    </row>
    <row r="502" spans="1:34" x14ac:dyDescent="0.25">
      <c r="A502" t="s">
        <v>1812</v>
      </c>
      <c r="B502" t="s">
        <v>1108</v>
      </c>
      <c r="C502" t="s">
        <v>1384</v>
      </c>
      <c r="D502" t="s">
        <v>1789</v>
      </c>
      <c r="E502" s="32">
        <v>73.37777777777778</v>
      </c>
      <c r="F502" s="32">
        <v>3.3370790430042394</v>
      </c>
      <c r="G502" s="32">
        <v>3.3370790430042394</v>
      </c>
      <c r="H502" s="32">
        <v>0.51624015748031493</v>
      </c>
      <c r="I502" s="32">
        <v>0.51624015748031493</v>
      </c>
      <c r="J502" s="32">
        <v>244.86744444444443</v>
      </c>
      <c r="K502" s="32">
        <v>244.86744444444443</v>
      </c>
      <c r="L502" s="32">
        <v>37.880555555555553</v>
      </c>
      <c r="M502" s="32">
        <v>37.880555555555553</v>
      </c>
      <c r="N502" s="32">
        <v>0</v>
      </c>
      <c r="O502" s="32">
        <v>0</v>
      </c>
      <c r="P502" s="32">
        <v>34.391666666666666</v>
      </c>
      <c r="Q502" s="32">
        <v>34.391666666666666</v>
      </c>
      <c r="R502" s="32">
        <v>0</v>
      </c>
      <c r="S502" s="32">
        <v>172.59522222222222</v>
      </c>
      <c r="T502" s="32">
        <v>172.59522222222222</v>
      </c>
      <c r="U502" s="32">
        <v>0</v>
      </c>
      <c r="V502" s="32">
        <v>0</v>
      </c>
      <c r="W502" s="32">
        <v>10.850777777777779</v>
      </c>
      <c r="X502" s="32">
        <v>0</v>
      </c>
      <c r="Y502" s="32">
        <v>0</v>
      </c>
      <c r="Z502" s="32">
        <v>0</v>
      </c>
      <c r="AA502" s="32">
        <v>0</v>
      </c>
      <c r="AB502" s="32">
        <v>0</v>
      </c>
      <c r="AC502" s="32">
        <v>10.850777777777779</v>
      </c>
      <c r="AD502" s="32">
        <v>0</v>
      </c>
      <c r="AE502" s="32">
        <v>0</v>
      </c>
      <c r="AF502" t="s">
        <v>419</v>
      </c>
      <c r="AG502">
        <v>5</v>
      </c>
      <c r="AH502"/>
    </row>
    <row r="503" spans="1:34" x14ac:dyDescent="0.25">
      <c r="A503" t="s">
        <v>1812</v>
      </c>
      <c r="B503" t="s">
        <v>1330</v>
      </c>
      <c r="C503" t="s">
        <v>1697</v>
      </c>
      <c r="D503" t="s">
        <v>1710</v>
      </c>
      <c r="E503" s="32">
        <v>41.533333333333331</v>
      </c>
      <c r="F503" s="32">
        <v>3.8828972712680585</v>
      </c>
      <c r="G503" s="32">
        <v>3.5965409309791339</v>
      </c>
      <c r="H503" s="32">
        <v>0.96971375066880672</v>
      </c>
      <c r="I503" s="32">
        <v>0.83702247191011225</v>
      </c>
      <c r="J503" s="32">
        <v>161.26966666666669</v>
      </c>
      <c r="K503" s="32">
        <v>149.37633333333335</v>
      </c>
      <c r="L503" s="32">
        <v>40.275444444444439</v>
      </c>
      <c r="M503" s="32">
        <v>34.764333333333326</v>
      </c>
      <c r="N503" s="32">
        <v>0</v>
      </c>
      <c r="O503" s="32">
        <v>5.5111111111111111</v>
      </c>
      <c r="P503" s="32">
        <v>40.811222222222234</v>
      </c>
      <c r="Q503" s="32">
        <v>34.429000000000016</v>
      </c>
      <c r="R503" s="32">
        <v>6.3822222222222207</v>
      </c>
      <c r="S503" s="32">
        <v>80.183000000000007</v>
      </c>
      <c r="T503" s="32">
        <v>80.183000000000007</v>
      </c>
      <c r="U503" s="32">
        <v>0</v>
      </c>
      <c r="V503" s="32">
        <v>0</v>
      </c>
      <c r="W503" s="32">
        <v>0</v>
      </c>
      <c r="X503" s="32">
        <v>0</v>
      </c>
      <c r="Y503" s="32">
        <v>0</v>
      </c>
      <c r="Z503" s="32">
        <v>0</v>
      </c>
      <c r="AA503" s="32">
        <v>0</v>
      </c>
      <c r="AB503" s="32">
        <v>0</v>
      </c>
      <c r="AC503" s="32">
        <v>0</v>
      </c>
      <c r="AD503" s="32">
        <v>0</v>
      </c>
      <c r="AE503" s="32">
        <v>0</v>
      </c>
      <c r="AF503" t="s">
        <v>643</v>
      </c>
      <c r="AG503">
        <v>5</v>
      </c>
      <c r="AH503"/>
    </row>
    <row r="504" spans="1:34" x14ac:dyDescent="0.25">
      <c r="A504" t="s">
        <v>1812</v>
      </c>
      <c r="B504" t="s">
        <v>733</v>
      </c>
      <c r="C504" t="s">
        <v>1456</v>
      </c>
      <c r="D504" t="s">
        <v>1745</v>
      </c>
      <c r="E504" s="32">
        <v>155</v>
      </c>
      <c r="F504" s="32">
        <v>1.7288351254480285</v>
      </c>
      <c r="G504" s="32">
        <v>1.693279569892473</v>
      </c>
      <c r="H504" s="32">
        <v>0.40060931899641578</v>
      </c>
      <c r="I504" s="32">
        <v>0.36505376344086021</v>
      </c>
      <c r="J504" s="32">
        <v>267.96944444444443</v>
      </c>
      <c r="K504" s="32">
        <v>262.45833333333331</v>
      </c>
      <c r="L504" s="32">
        <v>62.094444444444449</v>
      </c>
      <c r="M504" s="32">
        <v>56.583333333333336</v>
      </c>
      <c r="N504" s="32">
        <v>0</v>
      </c>
      <c r="O504" s="32">
        <v>5.5111111111111111</v>
      </c>
      <c r="P504" s="32">
        <v>60.336111111111109</v>
      </c>
      <c r="Q504" s="32">
        <v>60.336111111111109</v>
      </c>
      <c r="R504" s="32">
        <v>0</v>
      </c>
      <c r="S504" s="32">
        <v>145.53888888888886</v>
      </c>
      <c r="T504" s="32">
        <v>139.60833333333332</v>
      </c>
      <c r="U504" s="32">
        <v>5.9305555555555554</v>
      </c>
      <c r="V504" s="32">
        <v>0</v>
      </c>
      <c r="W504" s="32">
        <v>0</v>
      </c>
      <c r="X504" s="32">
        <v>0</v>
      </c>
      <c r="Y504" s="32">
        <v>0</v>
      </c>
      <c r="Z504" s="32">
        <v>0</v>
      </c>
      <c r="AA504" s="32">
        <v>0</v>
      </c>
      <c r="AB504" s="32">
        <v>0</v>
      </c>
      <c r="AC504" s="32">
        <v>0</v>
      </c>
      <c r="AD504" s="32">
        <v>0</v>
      </c>
      <c r="AE504" s="32">
        <v>0</v>
      </c>
      <c r="AF504" t="s">
        <v>44</v>
      </c>
      <c r="AG504">
        <v>5</v>
      </c>
      <c r="AH504"/>
    </row>
    <row r="505" spans="1:34" x14ac:dyDescent="0.25">
      <c r="A505" t="s">
        <v>1812</v>
      </c>
      <c r="B505" t="s">
        <v>697</v>
      </c>
      <c r="C505" t="s">
        <v>1429</v>
      </c>
      <c r="D505" t="s">
        <v>1752</v>
      </c>
      <c r="E505" s="32">
        <v>89.655555555555551</v>
      </c>
      <c r="F505" s="32">
        <v>3.6984409468335611</v>
      </c>
      <c r="G505" s="32">
        <v>3.3723162721526831</v>
      </c>
      <c r="H505" s="32">
        <v>0.90190482091956881</v>
      </c>
      <c r="I505" s="32">
        <v>0.75154542074606534</v>
      </c>
      <c r="J505" s="32">
        <v>331.58577777777782</v>
      </c>
      <c r="K505" s="32">
        <v>302.34688888888888</v>
      </c>
      <c r="L505" s="32">
        <v>80.860777777777784</v>
      </c>
      <c r="M505" s="32">
        <v>67.38022222222223</v>
      </c>
      <c r="N505" s="32">
        <v>7.9694444444444441</v>
      </c>
      <c r="O505" s="32">
        <v>5.5111111111111111</v>
      </c>
      <c r="P505" s="32">
        <v>42.330555555555556</v>
      </c>
      <c r="Q505" s="32">
        <v>26.572222222222223</v>
      </c>
      <c r="R505" s="32">
        <v>15.758333333333333</v>
      </c>
      <c r="S505" s="32">
        <v>208.39444444444445</v>
      </c>
      <c r="T505" s="32">
        <v>208.39444444444445</v>
      </c>
      <c r="U505" s="32">
        <v>0</v>
      </c>
      <c r="V505" s="32">
        <v>0</v>
      </c>
      <c r="W505" s="32">
        <v>0.95833333333333326</v>
      </c>
      <c r="X505" s="32">
        <v>0.20277777777777778</v>
      </c>
      <c r="Y505" s="32">
        <v>0</v>
      </c>
      <c r="Z505" s="32">
        <v>0</v>
      </c>
      <c r="AA505" s="32">
        <v>0.49166666666666664</v>
      </c>
      <c r="AB505" s="32">
        <v>0</v>
      </c>
      <c r="AC505" s="32">
        <v>0.2638888888888889</v>
      </c>
      <c r="AD505" s="32">
        <v>0</v>
      </c>
      <c r="AE505" s="32">
        <v>0</v>
      </c>
      <c r="AF505" t="s">
        <v>8</v>
      </c>
      <c r="AG505">
        <v>5</v>
      </c>
      <c r="AH505"/>
    </row>
    <row r="506" spans="1:34" x14ac:dyDescent="0.25">
      <c r="A506" t="s">
        <v>1812</v>
      </c>
      <c r="B506" t="s">
        <v>862</v>
      </c>
      <c r="C506" t="s">
        <v>1531</v>
      </c>
      <c r="D506" t="s">
        <v>1777</v>
      </c>
      <c r="E506" s="32">
        <v>35.588888888888889</v>
      </c>
      <c r="F506" s="32">
        <v>2.7985388698095526</v>
      </c>
      <c r="G506" s="32">
        <v>2.6238401498595061</v>
      </c>
      <c r="H506" s="32">
        <v>0.48777396191070865</v>
      </c>
      <c r="I506" s="32">
        <v>0.35430533874492659</v>
      </c>
      <c r="J506" s="32">
        <v>99.596888888888856</v>
      </c>
      <c r="K506" s="32">
        <v>93.379555555555527</v>
      </c>
      <c r="L506" s="32">
        <v>17.359333333333332</v>
      </c>
      <c r="M506" s="32">
        <v>12.609333333333332</v>
      </c>
      <c r="N506" s="32">
        <v>0</v>
      </c>
      <c r="O506" s="32">
        <v>4.75</v>
      </c>
      <c r="P506" s="32">
        <v>26.823777777777774</v>
      </c>
      <c r="Q506" s="32">
        <v>25.356444444444442</v>
      </c>
      <c r="R506" s="32">
        <v>1.4673333333333329</v>
      </c>
      <c r="S506" s="32">
        <v>55.413777777777753</v>
      </c>
      <c r="T506" s="32">
        <v>55.413777777777753</v>
      </c>
      <c r="U506" s="32">
        <v>0</v>
      </c>
      <c r="V506" s="32">
        <v>0</v>
      </c>
      <c r="W506" s="32">
        <v>0</v>
      </c>
      <c r="X506" s="32">
        <v>0</v>
      </c>
      <c r="Y506" s="32">
        <v>0</v>
      </c>
      <c r="Z506" s="32">
        <v>0</v>
      </c>
      <c r="AA506" s="32">
        <v>0</v>
      </c>
      <c r="AB506" s="32">
        <v>0</v>
      </c>
      <c r="AC506" s="32">
        <v>0</v>
      </c>
      <c r="AD506" s="32">
        <v>0</v>
      </c>
      <c r="AE506" s="32">
        <v>0</v>
      </c>
      <c r="AF506" t="s">
        <v>173</v>
      </c>
      <c r="AG506">
        <v>5</v>
      </c>
      <c r="AH506"/>
    </row>
    <row r="507" spans="1:34" x14ac:dyDescent="0.25">
      <c r="A507" t="s">
        <v>1812</v>
      </c>
      <c r="B507" t="s">
        <v>1076</v>
      </c>
      <c r="C507" t="s">
        <v>1614</v>
      </c>
      <c r="D507" t="s">
        <v>1723</v>
      </c>
      <c r="E507" s="32">
        <v>53.9</v>
      </c>
      <c r="F507" s="32">
        <v>3.9277983920841062</v>
      </c>
      <c r="G507" s="32">
        <v>3.8469903112760253</v>
      </c>
      <c r="H507" s="32">
        <v>0.47139764996907851</v>
      </c>
      <c r="I507" s="32">
        <v>0.39058956916099774</v>
      </c>
      <c r="J507" s="32">
        <v>211.70833333333331</v>
      </c>
      <c r="K507" s="32">
        <v>207.35277777777776</v>
      </c>
      <c r="L507" s="32">
        <v>25.408333333333331</v>
      </c>
      <c r="M507" s="32">
        <v>21.052777777777777</v>
      </c>
      <c r="N507" s="32">
        <v>0</v>
      </c>
      <c r="O507" s="32">
        <v>4.3555555555555552</v>
      </c>
      <c r="P507" s="32">
        <v>48.24722222222222</v>
      </c>
      <c r="Q507" s="32">
        <v>48.24722222222222</v>
      </c>
      <c r="R507" s="32">
        <v>0</v>
      </c>
      <c r="S507" s="32">
        <v>138.05277777777778</v>
      </c>
      <c r="T507" s="32">
        <v>138.05277777777778</v>
      </c>
      <c r="U507" s="32">
        <v>0</v>
      </c>
      <c r="V507" s="32">
        <v>0</v>
      </c>
      <c r="W507" s="32">
        <v>0</v>
      </c>
      <c r="X507" s="32">
        <v>0</v>
      </c>
      <c r="Y507" s="32">
        <v>0</v>
      </c>
      <c r="Z507" s="32">
        <v>0</v>
      </c>
      <c r="AA507" s="32">
        <v>0</v>
      </c>
      <c r="AB507" s="32">
        <v>0</v>
      </c>
      <c r="AC507" s="32">
        <v>0</v>
      </c>
      <c r="AD507" s="32">
        <v>0</v>
      </c>
      <c r="AE507" s="32">
        <v>0</v>
      </c>
      <c r="AF507" t="s">
        <v>387</v>
      </c>
      <c r="AG507">
        <v>5</v>
      </c>
      <c r="AH507"/>
    </row>
    <row r="508" spans="1:34" x14ac:dyDescent="0.25">
      <c r="A508" t="s">
        <v>1812</v>
      </c>
      <c r="B508" t="s">
        <v>1217</v>
      </c>
      <c r="C508" t="s">
        <v>1660</v>
      </c>
      <c r="D508" t="s">
        <v>1780</v>
      </c>
      <c r="E508" s="32">
        <v>76.833333333333329</v>
      </c>
      <c r="F508" s="32">
        <v>3.7494750542299355</v>
      </c>
      <c r="G508" s="32">
        <v>3.3869660159074475</v>
      </c>
      <c r="H508" s="32">
        <v>0.63587129428778022</v>
      </c>
      <c r="I508" s="32">
        <v>0.34660882140274768</v>
      </c>
      <c r="J508" s="32">
        <v>288.08466666666669</v>
      </c>
      <c r="K508" s="32">
        <v>260.23188888888888</v>
      </c>
      <c r="L508" s="32">
        <v>48.856111111111112</v>
      </c>
      <c r="M508" s="32">
        <v>26.631111111111114</v>
      </c>
      <c r="N508" s="32">
        <v>11.958333333333334</v>
      </c>
      <c r="O508" s="32">
        <v>10.266666666666667</v>
      </c>
      <c r="P508" s="32">
        <v>66.428333333333327</v>
      </c>
      <c r="Q508" s="32">
        <v>60.800555555555555</v>
      </c>
      <c r="R508" s="32">
        <v>5.6277777777777782</v>
      </c>
      <c r="S508" s="32">
        <v>172.80022222222223</v>
      </c>
      <c r="T508" s="32">
        <v>172.80022222222223</v>
      </c>
      <c r="U508" s="32">
        <v>0</v>
      </c>
      <c r="V508" s="32">
        <v>0</v>
      </c>
      <c r="W508" s="32">
        <v>51.36388888888888</v>
      </c>
      <c r="X508" s="32">
        <v>11.017222222222221</v>
      </c>
      <c r="Y508" s="32">
        <v>0</v>
      </c>
      <c r="Z508" s="32">
        <v>0</v>
      </c>
      <c r="AA508" s="32">
        <v>16.136666666666667</v>
      </c>
      <c r="AB508" s="32">
        <v>0</v>
      </c>
      <c r="AC508" s="32">
        <v>24.209999999999997</v>
      </c>
      <c r="AD508" s="32">
        <v>0</v>
      </c>
      <c r="AE508" s="32">
        <v>0</v>
      </c>
      <c r="AF508" t="s">
        <v>529</v>
      </c>
      <c r="AG508">
        <v>5</v>
      </c>
      <c r="AH508"/>
    </row>
    <row r="509" spans="1:34" x14ac:dyDescent="0.25">
      <c r="A509" t="s">
        <v>1812</v>
      </c>
      <c r="B509" t="s">
        <v>1054</v>
      </c>
      <c r="C509" t="s">
        <v>1504</v>
      </c>
      <c r="D509" t="s">
        <v>1757</v>
      </c>
      <c r="E509" s="32">
        <v>70.733333333333334</v>
      </c>
      <c r="F509" s="32">
        <v>3.631594407791392</v>
      </c>
      <c r="G509" s="32">
        <v>3.4125400565504243</v>
      </c>
      <c r="H509" s="32">
        <v>1.1865755576500154</v>
      </c>
      <c r="I509" s="32">
        <v>0.96752120640904793</v>
      </c>
      <c r="J509" s="32">
        <v>256.87477777777781</v>
      </c>
      <c r="K509" s="32">
        <v>241.38033333333334</v>
      </c>
      <c r="L509" s="32">
        <v>83.930444444444433</v>
      </c>
      <c r="M509" s="32">
        <v>68.435999999999993</v>
      </c>
      <c r="N509" s="32">
        <v>10.661111111111111</v>
      </c>
      <c r="O509" s="32">
        <v>4.833333333333333</v>
      </c>
      <c r="P509" s="32">
        <v>12.411</v>
      </c>
      <c r="Q509" s="32">
        <v>12.411</v>
      </c>
      <c r="R509" s="32">
        <v>0</v>
      </c>
      <c r="S509" s="32">
        <v>160.53333333333336</v>
      </c>
      <c r="T509" s="32">
        <v>160.53333333333336</v>
      </c>
      <c r="U509" s="32">
        <v>0</v>
      </c>
      <c r="V509" s="32">
        <v>0</v>
      </c>
      <c r="W509" s="32">
        <v>6.8055555555555554</v>
      </c>
      <c r="X509" s="32">
        <v>0</v>
      </c>
      <c r="Y509" s="32">
        <v>0</v>
      </c>
      <c r="Z509" s="32">
        <v>0</v>
      </c>
      <c r="AA509" s="32">
        <v>0</v>
      </c>
      <c r="AB509" s="32">
        <v>0</v>
      </c>
      <c r="AC509" s="32">
        <v>6.8055555555555554</v>
      </c>
      <c r="AD509" s="32">
        <v>0</v>
      </c>
      <c r="AE509" s="32">
        <v>0</v>
      </c>
      <c r="AF509" t="s">
        <v>365</v>
      </c>
      <c r="AG509">
        <v>5</v>
      </c>
      <c r="AH509"/>
    </row>
    <row r="510" spans="1:34" x14ac:dyDescent="0.25">
      <c r="A510" t="s">
        <v>1812</v>
      </c>
      <c r="B510" t="s">
        <v>1255</v>
      </c>
      <c r="C510" t="s">
        <v>1407</v>
      </c>
      <c r="D510" t="s">
        <v>1766</v>
      </c>
      <c r="E510" s="32">
        <v>29.322222222222223</v>
      </c>
      <c r="F510" s="32">
        <v>2.9380636604774542</v>
      </c>
      <c r="G510" s="32">
        <v>2.5712580522925359</v>
      </c>
      <c r="H510" s="32">
        <v>0.5228078817733991</v>
      </c>
      <c r="I510" s="32">
        <v>0.15600227358848054</v>
      </c>
      <c r="J510" s="32">
        <v>86.15055555555557</v>
      </c>
      <c r="K510" s="32">
        <v>75.395000000000024</v>
      </c>
      <c r="L510" s="32">
        <v>15.32988888888889</v>
      </c>
      <c r="M510" s="32">
        <v>4.5743333333333354</v>
      </c>
      <c r="N510" s="32">
        <v>5.427777777777778</v>
      </c>
      <c r="O510" s="32">
        <v>5.3277777777777775</v>
      </c>
      <c r="P510" s="32">
        <v>15.346666666666664</v>
      </c>
      <c r="Q510" s="32">
        <v>15.346666666666664</v>
      </c>
      <c r="R510" s="32">
        <v>0</v>
      </c>
      <c r="S510" s="32">
        <v>55.474000000000011</v>
      </c>
      <c r="T510" s="32">
        <v>50.662888888888901</v>
      </c>
      <c r="U510" s="32">
        <v>4.8111111111111109</v>
      </c>
      <c r="V510" s="32">
        <v>0</v>
      </c>
      <c r="W510" s="32">
        <v>0</v>
      </c>
      <c r="X510" s="32">
        <v>0</v>
      </c>
      <c r="Y510" s="32">
        <v>0</v>
      </c>
      <c r="Z510" s="32">
        <v>0</v>
      </c>
      <c r="AA510" s="32">
        <v>0</v>
      </c>
      <c r="AB510" s="32">
        <v>0</v>
      </c>
      <c r="AC510" s="32">
        <v>0</v>
      </c>
      <c r="AD510" s="32">
        <v>0</v>
      </c>
      <c r="AE510" s="32">
        <v>0</v>
      </c>
      <c r="AF510" t="s">
        <v>567</v>
      </c>
      <c r="AG510">
        <v>5</v>
      </c>
      <c r="AH510"/>
    </row>
    <row r="511" spans="1:34" x14ac:dyDescent="0.25">
      <c r="A511" t="s">
        <v>1812</v>
      </c>
      <c r="B511" t="s">
        <v>1293</v>
      </c>
      <c r="C511" t="s">
        <v>1473</v>
      </c>
      <c r="D511" t="s">
        <v>1745</v>
      </c>
      <c r="E511" s="32">
        <v>66.155555555555551</v>
      </c>
      <c r="F511" s="32">
        <v>4.6393315418206251</v>
      </c>
      <c r="G511" s="32">
        <v>4.4441736647631842</v>
      </c>
      <c r="H511" s="32">
        <v>1.4585505542492445</v>
      </c>
      <c r="I511" s="32">
        <v>1.2633926771918043</v>
      </c>
      <c r="J511" s="32">
        <v>306.91755555555557</v>
      </c>
      <c r="K511" s="32">
        <v>294.00677777777776</v>
      </c>
      <c r="L511" s="32">
        <v>96.491222222222234</v>
      </c>
      <c r="M511" s="32">
        <v>83.580444444444467</v>
      </c>
      <c r="N511" s="32">
        <v>7.2218888888888895</v>
      </c>
      <c r="O511" s="32">
        <v>5.6888888888888891</v>
      </c>
      <c r="P511" s="32">
        <v>48.857999999999976</v>
      </c>
      <c r="Q511" s="32">
        <v>48.857999999999976</v>
      </c>
      <c r="R511" s="32">
        <v>0</v>
      </c>
      <c r="S511" s="32">
        <v>161.56833333333336</v>
      </c>
      <c r="T511" s="32">
        <v>161.56833333333336</v>
      </c>
      <c r="U511" s="32">
        <v>0</v>
      </c>
      <c r="V511" s="32">
        <v>0</v>
      </c>
      <c r="W511" s="32">
        <v>54.985444444444447</v>
      </c>
      <c r="X511" s="32">
        <v>20.554111111111105</v>
      </c>
      <c r="Y511" s="32">
        <v>0</v>
      </c>
      <c r="Z511" s="32">
        <v>2.1333333333333333</v>
      </c>
      <c r="AA511" s="32">
        <v>4.5101111111111116</v>
      </c>
      <c r="AB511" s="32">
        <v>0</v>
      </c>
      <c r="AC511" s="32">
        <v>27.787888888888897</v>
      </c>
      <c r="AD511" s="32">
        <v>0</v>
      </c>
      <c r="AE511" s="32">
        <v>0</v>
      </c>
      <c r="AF511" t="s">
        <v>605</v>
      </c>
      <c r="AG511">
        <v>5</v>
      </c>
      <c r="AH511"/>
    </row>
    <row r="512" spans="1:34" x14ac:dyDescent="0.25">
      <c r="A512" t="s">
        <v>1812</v>
      </c>
      <c r="B512" t="s">
        <v>1001</v>
      </c>
      <c r="C512" t="s">
        <v>1589</v>
      </c>
      <c r="D512" t="s">
        <v>1752</v>
      </c>
      <c r="E512" s="32">
        <v>27</v>
      </c>
      <c r="F512" s="32">
        <v>0.55288477366255129</v>
      </c>
      <c r="G512" s="32">
        <v>0.54578600823045254</v>
      </c>
      <c r="H512" s="32">
        <v>0.1099588477366255</v>
      </c>
      <c r="I512" s="32">
        <v>0.10286008230452673</v>
      </c>
      <c r="J512" s="32">
        <v>14.927888888888885</v>
      </c>
      <c r="K512" s="32">
        <v>14.736222222222219</v>
      </c>
      <c r="L512" s="32">
        <v>2.9688888888888885</v>
      </c>
      <c r="M512" s="32">
        <v>2.7772222222222216</v>
      </c>
      <c r="N512" s="32">
        <v>0.19166666666666668</v>
      </c>
      <c r="O512" s="32">
        <v>0</v>
      </c>
      <c r="P512" s="32">
        <v>3.629111111111111</v>
      </c>
      <c r="Q512" s="32">
        <v>3.629111111111111</v>
      </c>
      <c r="R512" s="32">
        <v>0</v>
      </c>
      <c r="S512" s="32">
        <v>8.3298888888888865</v>
      </c>
      <c r="T512" s="32">
        <v>8.3298888888888865</v>
      </c>
      <c r="U512" s="32">
        <v>0</v>
      </c>
      <c r="V512" s="32">
        <v>0</v>
      </c>
      <c r="W512" s="32">
        <v>10.472999999999999</v>
      </c>
      <c r="X512" s="32">
        <v>2.7772222222222216</v>
      </c>
      <c r="Y512" s="32">
        <v>0</v>
      </c>
      <c r="Z512" s="32">
        <v>0</v>
      </c>
      <c r="AA512" s="32">
        <v>3.5402222222222224</v>
      </c>
      <c r="AB512" s="32">
        <v>0</v>
      </c>
      <c r="AC512" s="32">
        <v>4.1555555555555559</v>
      </c>
      <c r="AD512" s="32">
        <v>0</v>
      </c>
      <c r="AE512" s="32">
        <v>0</v>
      </c>
      <c r="AF512" t="s">
        <v>312</v>
      </c>
      <c r="AG512">
        <v>5</v>
      </c>
      <c r="AH512"/>
    </row>
    <row r="513" spans="1:34" x14ac:dyDescent="0.25">
      <c r="A513" t="s">
        <v>1812</v>
      </c>
      <c r="B513" t="s">
        <v>1218</v>
      </c>
      <c r="C513" t="s">
        <v>1661</v>
      </c>
      <c r="D513" t="s">
        <v>1751</v>
      </c>
      <c r="E513" s="32">
        <v>30.177777777777777</v>
      </c>
      <c r="F513" s="32">
        <v>0.13767304860088367</v>
      </c>
      <c r="G513" s="32">
        <v>0.13546391752577319</v>
      </c>
      <c r="H513" s="32">
        <v>0.11475331369661267</v>
      </c>
      <c r="I513" s="32">
        <v>0.11475331369661267</v>
      </c>
      <c r="J513" s="32">
        <v>4.1546666666666674</v>
      </c>
      <c r="K513" s="32">
        <v>4.0880000000000001</v>
      </c>
      <c r="L513" s="32">
        <v>3.4630000000000001</v>
      </c>
      <c r="M513" s="32">
        <v>3.4630000000000001</v>
      </c>
      <c r="N513" s="32">
        <v>0</v>
      </c>
      <c r="O513" s="32">
        <v>0</v>
      </c>
      <c r="P513" s="32">
        <v>6.6666666666666666E-2</v>
      </c>
      <c r="Q513" s="32">
        <v>0</v>
      </c>
      <c r="R513" s="32">
        <v>6.6666666666666666E-2</v>
      </c>
      <c r="S513" s="32">
        <v>0.625</v>
      </c>
      <c r="T513" s="32">
        <v>0.625</v>
      </c>
      <c r="U513" s="32">
        <v>0</v>
      </c>
      <c r="V513" s="32">
        <v>0</v>
      </c>
      <c r="W513" s="32">
        <v>3.4630000000000001</v>
      </c>
      <c r="X513" s="32">
        <v>3.4630000000000001</v>
      </c>
      <c r="Y513" s="32">
        <v>0</v>
      </c>
      <c r="Z513" s="32">
        <v>0</v>
      </c>
      <c r="AA513" s="32">
        <v>0</v>
      </c>
      <c r="AB513" s="32">
        <v>0</v>
      </c>
      <c r="AC513" s="32">
        <v>0</v>
      </c>
      <c r="AD513" s="32">
        <v>0</v>
      </c>
      <c r="AE513" s="32">
        <v>0</v>
      </c>
      <c r="AF513" t="s">
        <v>530</v>
      </c>
      <c r="AG513">
        <v>5</v>
      </c>
      <c r="AH513"/>
    </row>
    <row r="514" spans="1:34" x14ac:dyDescent="0.25">
      <c r="A514" t="s">
        <v>1812</v>
      </c>
      <c r="B514" t="s">
        <v>811</v>
      </c>
      <c r="C514" t="s">
        <v>1498</v>
      </c>
      <c r="D514" t="s">
        <v>1720</v>
      </c>
      <c r="E514" s="32">
        <v>49.93333333333333</v>
      </c>
      <c r="F514" s="32">
        <v>3.0792990654205608</v>
      </c>
      <c r="G514" s="32">
        <v>2.969281263907432</v>
      </c>
      <c r="H514" s="32">
        <v>0.79118602581219399</v>
      </c>
      <c r="I514" s="32">
        <v>0.68116822429906543</v>
      </c>
      <c r="J514" s="32">
        <v>153.75966666666665</v>
      </c>
      <c r="K514" s="32">
        <v>148.26611111111109</v>
      </c>
      <c r="L514" s="32">
        <v>39.506555555555551</v>
      </c>
      <c r="M514" s="32">
        <v>34.012999999999998</v>
      </c>
      <c r="N514" s="32">
        <v>0</v>
      </c>
      <c r="O514" s="32">
        <v>5.493555555555556</v>
      </c>
      <c r="P514" s="32">
        <v>18.733333333333334</v>
      </c>
      <c r="Q514" s="32">
        <v>18.733333333333334</v>
      </c>
      <c r="R514" s="32">
        <v>0</v>
      </c>
      <c r="S514" s="32">
        <v>95.519777777777762</v>
      </c>
      <c r="T514" s="32">
        <v>95.519777777777762</v>
      </c>
      <c r="U514" s="32">
        <v>0</v>
      </c>
      <c r="V514" s="32">
        <v>0</v>
      </c>
      <c r="W514" s="32">
        <v>0</v>
      </c>
      <c r="X514" s="32">
        <v>0</v>
      </c>
      <c r="Y514" s="32">
        <v>0</v>
      </c>
      <c r="Z514" s="32">
        <v>0</v>
      </c>
      <c r="AA514" s="32">
        <v>0</v>
      </c>
      <c r="AB514" s="32">
        <v>0</v>
      </c>
      <c r="AC514" s="32">
        <v>0</v>
      </c>
      <c r="AD514" s="32">
        <v>0</v>
      </c>
      <c r="AE514" s="32">
        <v>0</v>
      </c>
      <c r="AF514" t="s">
        <v>122</v>
      </c>
      <c r="AG514">
        <v>5</v>
      </c>
      <c r="AH514"/>
    </row>
    <row r="515" spans="1:34" x14ac:dyDescent="0.25">
      <c r="A515" t="s">
        <v>1812</v>
      </c>
      <c r="B515" t="s">
        <v>930</v>
      </c>
      <c r="C515" t="s">
        <v>1450</v>
      </c>
      <c r="D515" t="s">
        <v>1745</v>
      </c>
      <c r="E515" s="32">
        <v>94.155555555555551</v>
      </c>
      <c r="F515" s="32">
        <v>3.2594500826056176</v>
      </c>
      <c r="G515" s="32">
        <v>3.0127425064904418</v>
      </c>
      <c r="H515" s="32">
        <v>0.34900873259381643</v>
      </c>
      <c r="I515" s="32">
        <v>0.21746518763275907</v>
      </c>
      <c r="J515" s="32">
        <v>306.89533333333338</v>
      </c>
      <c r="K515" s="32">
        <v>283.66644444444449</v>
      </c>
      <c r="L515" s="32">
        <v>32.861111111111114</v>
      </c>
      <c r="M515" s="32">
        <v>20.475555555555559</v>
      </c>
      <c r="N515" s="32">
        <v>6.7855555555555558</v>
      </c>
      <c r="O515" s="32">
        <v>5.6</v>
      </c>
      <c r="P515" s="32">
        <v>103.60533333333333</v>
      </c>
      <c r="Q515" s="32">
        <v>92.762</v>
      </c>
      <c r="R515" s="32">
        <v>10.843333333333334</v>
      </c>
      <c r="S515" s="32">
        <v>170.42888888888893</v>
      </c>
      <c r="T515" s="32">
        <v>170.42888888888893</v>
      </c>
      <c r="U515" s="32">
        <v>0</v>
      </c>
      <c r="V515" s="32">
        <v>0</v>
      </c>
      <c r="W515" s="32">
        <v>0.73888888888888893</v>
      </c>
      <c r="X515" s="32">
        <v>0</v>
      </c>
      <c r="Y515" s="32">
        <v>0.73888888888888893</v>
      </c>
      <c r="Z515" s="32">
        <v>0</v>
      </c>
      <c r="AA515" s="32">
        <v>0</v>
      </c>
      <c r="AB515" s="32">
        <v>0</v>
      </c>
      <c r="AC515" s="32">
        <v>0</v>
      </c>
      <c r="AD515" s="32">
        <v>0</v>
      </c>
      <c r="AE515" s="32">
        <v>0</v>
      </c>
      <c r="AF515" t="s">
        <v>241</v>
      </c>
      <c r="AG515">
        <v>5</v>
      </c>
      <c r="AH515"/>
    </row>
    <row r="516" spans="1:34" x14ac:dyDescent="0.25">
      <c r="A516" t="s">
        <v>1812</v>
      </c>
      <c r="B516" t="s">
        <v>1139</v>
      </c>
      <c r="C516" t="s">
        <v>1554</v>
      </c>
      <c r="D516" t="s">
        <v>1745</v>
      </c>
      <c r="E516" s="32">
        <v>79.933333333333337</v>
      </c>
      <c r="F516" s="32">
        <v>2.2753336113427856</v>
      </c>
      <c r="G516" s="32">
        <v>2.2386363636363633</v>
      </c>
      <c r="H516" s="32">
        <v>0.3305532388101195</v>
      </c>
      <c r="I516" s="32">
        <v>0.29385599110369748</v>
      </c>
      <c r="J516" s="32">
        <v>181.875</v>
      </c>
      <c r="K516" s="32">
        <v>178.94166666666666</v>
      </c>
      <c r="L516" s="32">
        <v>26.422222222222221</v>
      </c>
      <c r="M516" s="32">
        <v>23.488888888888887</v>
      </c>
      <c r="N516" s="32">
        <v>0</v>
      </c>
      <c r="O516" s="32">
        <v>2.9333333333333331</v>
      </c>
      <c r="P516" s="32">
        <v>50.075000000000003</v>
      </c>
      <c r="Q516" s="32">
        <v>50.075000000000003</v>
      </c>
      <c r="R516" s="32">
        <v>0</v>
      </c>
      <c r="S516" s="32">
        <v>105.37777777777777</v>
      </c>
      <c r="T516" s="32">
        <v>102.72499999999999</v>
      </c>
      <c r="U516" s="32">
        <v>2.6527777777777777</v>
      </c>
      <c r="V516" s="32">
        <v>0</v>
      </c>
      <c r="W516" s="32">
        <v>0</v>
      </c>
      <c r="X516" s="32">
        <v>0</v>
      </c>
      <c r="Y516" s="32">
        <v>0</v>
      </c>
      <c r="Z516" s="32">
        <v>0</v>
      </c>
      <c r="AA516" s="32">
        <v>0</v>
      </c>
      <c r="AB516" s="32">
        <v>0</v>
      </c>
      <c r="AC516" s="32">
        <v>0</v>
      </c>
      <c r="AD516" s="32">
        <v>0</v>
      </c>
      <c r="AE516" s="32">
        <v>0</v>
      </c>
      <c r="AF516" t="s">
        <v>450</v>
      </c>
      <c r="AG516">
        <v>5</v>
      </c>
      <c r="AH516"/>
    </row>
    <row r="517" spans="1:34" x14ac:dyDescent="0.25">
      <c r="A517" t="s">
        <v>1812</v>
      </c>
      <c r="B517" t="s">
        <v>809</v>
      </c>
      <c r="C517" t="s">
        <v>1466</v>
      </c>
      <c r="D517" t="s">
        <v>1765</v>
      </c>
      <c r="E517" s="32">
        <v>41.966666666666669</v>
      </c>
      <c r="F517" s="32">
        <v>3.0492798517341804</v>
      </c>
      <c r="G517" s="32">
        <v>2.7538734445326982</v>
      </c>
      <c r="H517" s="32">
        <v>2.4490336245697641E-2</v>
      </c>
      <c r="I517" s="32">
        <v>0</v>
      </c>
      <c r="J517" s="32">
        <v>127.96811111111111</v>
      </c>
      <c r="K517" s="32">
        <v>115.5708888888889</v>
      </c>
      <c r="L517" s="32">
        <v>1.0277777777777777</v>
      </c>
      <c r="M517" s="32">
        <v>0</v>
      </c>
      <c r="N517" s="32">
        <v>2.7777777777777776E-2</v>
      </c>
      <c r="O517" s="32">
        <v>1</v>
      </c>
      <c r="P517" s="32">
        <v>36.937666666666672</v>
      </c>
      <c r="Q517" s="32">
        <v>25.568222222222225</v>
      </c>
      <c r="R517" s="32">
        <v>11.369444444444444</v>
      </c>
      <c r="S517" s="32">
        <v>90.00266666666667</v>
      </c>
      <c r="T517" s="32">
        <v>90.00266666666667</v>
      </c>
      <c r="U517" s="32">
        <v>0</v>
      </c>
      <c r="V517" s="32">
        <v>0</v>
      </c>
      <c r="W517" s="32">
        <v>12.447222222222223</v>
      </c>
      <c r="X517" s="32">
        <v>0</v>
      </c>
      <c r="Y517" s="32">
        <v>0</v>
      </c>
      <c r="Z517" s="32">
        <v>0</v>
      </c>
      <c r="AA517" s="32">
        <v>0</v>
      </c>
      <c r="AB517" s="32">
        <v>0</v>
      </c>
      <c r="AC517" s="32">
        <v>12.447222222222223</v>
      </c>
      <c r="AD517" s="32">
        <v>0</v>
      </c>
      <c r="AE517" s="32">
        <v>0</v>
      </c>
      <c r="AF517" t="s">
        <v>120</v>
      </c>
      <c r="AG517">
        <v>5</v>
      </c>
      <c r="AH517"/>
    </row>
    <row r="518" spans="1:34" x14ac:dyDescent="0.25">
      <c r="A518" t="s">
        <v>1812</v>
      </c>
      <c r="B518" t="s">
        <v>762</v>
      </c>
      <c r="C518" t="s">
        <v>1390</v>
      </c>
      <c r="D518" t="s">
        <v>1709</v>
      </c>
      <c r="E518" s="32">
        <v>65.066666666666663</v>
      </c>
      <c r="F518" s="32">
        <v>2.2928227459016397</v>
      </c>
      <c r="G518" s="32">
        <v>2.1144245218579236</v>
      </c>
      <c r="H518" s="32">
        <v>0.52505122950819683</v>
      </c>
      <c r="I518" s="32">
        <v>0.34665300546448102</v>
      </c>
      <c r="J518" s="32">
        <v>149.18633333333335</v>
      </c>
      <c r="K518" s="32">
        <v>137.57855555555557</v>
      </c>
      <c r="L518" s="32">
        <v>34.163333333333341</v>
      </c>
      <c r="M518" s="32">
        <v>22.555555555555564</v>
      </c>
      <c r="N518" s="32">
        <v>6.0966666666666685</v>
      </c>
      <c r="O518" s="32">
        <v>5.5111111111111111</v>
      </c>
      <c r="P518" s="32">
        <v>44.257222222222211</v>
      </c>
      <c r="Q518" s="32">
        <v>44.257222222222211</v>
      </c>
      <c r="R518" s="32">
        <v>0</v>
      </c>
      <c r="S518" s="32">
        <v>70.765777777777799</v>
      </c>
      <c r="T518" s="32">
        <v>70.678000000000026</v>
      </c>
      <c r="U518" s="32">
        <v>8.7777777777777788E-2</v>
      </c>
      <c r="V518" s="32">
        <v>0</v>
      </c>
      <c r="W518" s="32">
        <v>0.10555555555555556</v>
      </c>
      <c r="X518" s="32">
        <v>0</v>
      </c>
      <c r="Y518" s="32">
        <v>0</v>
      </c>
      <c r="Z518" s="32">
        <v>0</v>
      </c>
      <c r="AA518" s="32">
        <v>0</v>
      </c>
      <c r="AB518" s="32">
        <v>0</v>
      </c>
      <c r="AC518" s="32">
        <v>0.10555555555555556</v>
      </c>
      <c r="AD518" s="32">
        <v>0</v>
      </c>
      <c r="AE518" s="32">
        <v>0</v>
      </c>
      <c r="AF518" t="s">
        <v>73</v>
      </c>
      <c r="AG518">
        <v>5</v>
      </c>
      <c r="AH518"/>
    </row>
    <row r="519" spans="1:34" x14ac:dyDescent="0.25">
      <c r="A519" t="s">
        <v>1812</v>
      </c>
      <c r="B519" t="s">
        <v>1284</v>
      </c>
      <c r="C519" t="s">
        <v>1544</v>
      </c>
      <c r="D519" t="s">
        <v>1738</v>
      </c>
      <c r="E519" s="32">
        <v>15.3</v>
      </c>
      <c r="F519" s="32">
        <v>6.2027668845315906</v>
      </c>
      <c r="G519" s="32">
        <v>5.6650036310820635</v>
      </c>
      <c r="H519" s="32">
        <v>2.0445969498910679</v>
      </c>
      <c r="I519" s="32">
        <v>1.5068336964415401</v>
      </c>
      <c r="J519" s="32">
        <v>94.902333333333345</v>
      </c>
      <c r="K519" s="32">
        <v>86.674555555555571</v>
      </c>
      <c r="L519" s="32">
        <v>31.282333333333341</v>
      </c>
      <c r="M519" s="32">
        <v>23.054555555555563</v>
      </c>
      <c r="N519" s="32">
        <v>2.8277777777777779</v>
      </c>
      <c r="O519" s="32">
        <v>5.4</v>
      </c>
      <c r="P519" s="32">
        <v>0</v>
      </c>
      <c r="Q519" s="32">
        <v>0</v>
      </c>
      <c r="R519" s="32">
        <v>0</v>
      </c>
      <c r="S519" s="32">
        <v>63.620000000000005</v>
      </c>
      <c r="T519" s="32">
        <v>63.620000000000005</v>
      </c>
      <c r="U519" s="32">
        <v>0</v>
      </c>
      <c r="V519" s="32">
        <v>0</v>
      </c>
      <c r="W519" s="32">
        <v>30.972222222222221</v>
      </c>
      <c r="X519" s="32">
        <v>9.5555555555555554</v>
      </c>
      <c r="Y519" s="32">
        <v>0</v>
      </c>
      <c r="Z519" s="32">
        <v>0</v>
      </c>
      <c r="AA519" s="32">
        <v>0</v>
      </c>
      <c r="AB519" s="32">
        <v>0</v>
      </c>
      <c r="AC519" s="32">
        <v>21.416666666666668</v>
      </c>
      <c r="AD519" s="32">
        <v>0</v>
      </c>
      <c r="AE519" s="32">
        <v>0</v>
      </c>
      <c r="AF519" t="s">
        <v>596</v>
      </c>
      <c r="AG519">
        <v>5</v>
      </c>
      <c r="AH519"/>
    </row>
    <row r="520" spans="1:34" x14ac:dyDescent="0.25">
      <c r="A520" t="s">
        <v>1812</v>
      </c>
      <c r="B520" t="s">
        <v>1158</v>
      </c>
      <c r="C520" t="s">
        <v>1642</v>
      </c>
      <c r="D520" t="s">
        <v>1769</v>
      </c>
      <c r="E520" s="32">
        <v>65.411111111111111</v>
      </c>
      <c r="F520" s="32">
        <v>4.7919194836079493</v>
      </c>
      <c r="G520" s="32">
        <v>4.4735909631391202</v>
      </c>
      <c r="H520" s="32">
        <v>0.78707151350433147</v>
      </c>
      <c r="I520" s="32">
        <v>0.53838797350093415</v>
      </c>
      <c r="J520" s="32">
        <v>313.44477777777774</v>
      </c>
      <c r="K520" s="32">
        <v>292.62255555555555</v>
      </c>
      <c r="L520" s="32">
        <v>51.483222222222217</v>
      </c>
      <c r="M520" s="32">
        <v>35.216555555555551</v>
      </c>
      <c r="N520" s="32">
        <v>11.111111111111111</v>
      </c>
      <c r="O520" s="32">
        <v>5.1555555555555559</v>
      </c>
      <c r="P520" s="32">
        <v>71.890777777777771</v>
      </c>
      <c r="Q520" s="32">
        <v>67.335222222222214</v>
      </c>
      <c r="R520" s="32">
        <v>4.5555555555555554</v>
      </c>
      <c r="S520" s="32">
        <v>190.07077777777778</v>
      </c>
      <c r="T520" s="32">
        <v>190.07077777777778</v>
      </c>
      <c r="U520" s="32">
        <v>0</v>
      </c>
      <c r="V520" s="32">
        <v>0</v>
      </c>
      <c r="W520" s="32">
        <v>22.367000000000001</v>
      </c>
      <c r="X520" s="32">
        <v>3.8248888888888883</v>
      </c>
      <c r="Y520" s="32">
        <v>0</v>
      </c>
      <c r="Z520" s="32">
        <v>0</v>
      </c>
      <c r="AA520" s="32">
        <v>9.0185555555555581</v>
      </c>
      <c r="AB520" s="32">
        <v>0</v>
      </c>
      <c r="AC520" s="32">
        <v>9.5235555555555536</v>
      </c>
      <c r="AD520" s="32">
        <v>0</v>
      </c>
      <c r="AE520" s="32">
        <v>0</v>
      </c>
      <c r="AF520" t="s">
        <v>470</v>
      </c>
      <c r="AG520">
        <v>5</v>
      </c>
      <c r="AH520"/>
    </row>
    <row r="521" spans="1:34" x14ac:dyDescent="0.25">
      <c r="A521" t="s">
        <v>1812</v>
      </c>
      <c r="B521" t="s">
        <v>893</v>
      </c>
      <c r="C521" t="s">
        <v>1444</v>
      </c>
      <c r="D521" t="s">
        <v>1745</v>
      </c>
      <c r="E521" s="32">
        <v>14.922222222222222</v>
      </c>
      <c r="F521" s="32">
        <v>8.0234028294862245</v>
      </c>
      <c r="G521" s="32">
        <v>6.7933209233060312</v>
      </c>
      <c r="H521" s="32">
        <v>5.1501638123603861</v>
      </c>
      <c r="I521" s="32">
        <v>3.9200819061801928</v>
      </c>
      <c r="J521" s="32">
        <v>119.727</v>
      </c>
      <c r="K521" s="32">
        <v>101.37144444444445</v>
      </c>
      <c r="L521" s="32">
        <v>76.85188888888888</v>
      </c>
      <c r="M521" s="32">
        <v>58.496333333333325</v>
      </c>
      <c r="N521" s="32">
        <v>13.28888888888889</v>
      </c>
      <c r="O521" s="32">
        <v>5.0666666666666664</v>
      </c>
      <c r="P521" s="32">
        <v>0</v>
      </c>
      <c r="Q521" s="32">
        <v>0</v>
      </c>
      <c r="R521" s="32">
        <v>0</v>
      </c>
      <c r="S521" s="32">
        <v>42.875111111111117</v>
      </c>
      <c r="T521" s="32">
        <v>42.875111111111117</v>
      </c>
      <c r="U521" s="32">
        <v>0</v>
      </c>
      <c r="V521" s="32">
        <v>0</v>
      </c>
      <c r="W521" s="32">
        <v>0.1388888888888889</v>
      </c>
      <c r="X521" s="32">
        <v>0.1388888888888889</v>
      </c>
      <c r="Y521" s="32">
        <v>0</v>
      </c>
      <c r="Z521" s="32">
        <v>0</v>
      </c>
      <c r="AA521" s="32">
        <v>0</v>
      </c>
      <c r="AB521" s="32">
        <v>0</v>
      </c>
      <c r="AC521" s="32">
        <v>0</v>
      </c>
      <c r="AD521" s="32">
        <v>0</v>
      </c>
      <c r="AE521" s="32">
        <v>0</v>
      </c>
      <c r="AF521" t="s">
        <v>204</v>
      </c>
      <c r="AG521">
        <v>5</v>
      </c>
      <c r="AH521"/>
    </row>
    <row r="522" spans="1:34" x14ac:dyDescent="0.25">
      <c r="A522" t="s">
        <v>1812</v>
      </c>
      <c r="B522" t="s">
        <v>973</v>
      </c>
      <c r="C522" t="s">
        <v>1444</v>
      </c>
      <c r="D522" t="s">
        <v>1745</v>
      </c>
      <c r="E522" s="32">
        <v>147.97777777777779</v>
      </c>
      <c r="F522" s="32">
        <v>2.2978863192671573</v>
      </c>
      <c r="G522" s="32">
        <v>2.168193422435801</v>
      </c>
      <c r="H522" s="32">
        <v>0.27213170145667515</v>
      </c>
      <c r="I522" s="32">
        <v>0.17391875657005554</v>
      </c>
      <c r="J522" s="32">
        <v>340.03611111111115</v>
      </c>
      <c r="K522" s="32">
        <v>320.84444444444443</v>
      </c>
      <c r="L522" s="32">
        <v>40.269444444444446</v>
      </c>
      <c r="M522" s="32">
        <v>25.736111111111111</v>
      </c>
      <c r="N522" s="32">
        <v>9.5916666666666668</v>
      </c>
      <c r="O522" s="32">
        <v>4.9416666666666664</v>
      </c>
      <c r="P522" s="32">
        <v>94.844444444444449</v>
      </c>
      <c r="Q522" s="32">
        <v>90.186111111111117</v>
      </c>
      <c r="R522" s="32">
        <v>4.6583333333333332</v>
      </c>
      <c r="S522" s="32">
        <v>204.92222222222222</v>
      </c>
      <c r="T522" s="32">
        <v>204.92222222222222</v>
      </c>
      <c r="U522" s="32">
        <v>0</v>
      </c>
      <c r="V522" s="32">
        <v>0</v>
      </c>
      <c r="W522" s="32">
        <v>0</v>
      </c>
      <c r="X522" s="32">
        <v>0</v>
      </c>
      <c r="Y522" s="32">
        <v>0</v>
      </c>
      <c r="Z522" s="32">
        <v>0</v>
      </c>
      <c r="AA522" s="32">
        <v>0</v>
      </c>
      <c r="AB522" s="32">
        <v>0</v>
      </c>
      <c r="AC522" s="32">
        <v>0</v>
      </c>
      <c r="AD522" s="32">
        <v>0</v>
      </c>
      <c r="AE522" s="32">
        <v>0</v>
      </c>
      <c r="AF522" t="s">
        <v>284</v>
      </c>
      <c r="AG522">
        <v>5</v>
      </c>
      <c r="AH522"/>
    </row>
    <row r="523" spans="1:34" x14ac:dyDescent="0.25">
      <c r="A523" t="s">
        <v>1812</v>
      </c>
      <c r="B523" t="s">
        <v>896</v>
      </c>
      <c r="C523" t="s">
        <v>1382</v>
      </c>
      <c r="D523" t="s">
        <v>1755</v>
      </c>
      <c r="E523" s="32">
        <v>13.866666666666667</v>
      </c>
      <c r="F523" s="32">
        <v>8.4310897435897427</v>
      </c>
      <c r="G523" s="32">
        <v>6.7003205128205128</v>
      </c>
      <c r="H523" s="32">
        <v>4.4815705128205128</v>
      </c>
      <c r="I523" s="32">
        <v>3.1546474358974361</v>
      </c>
      <c r="J523" s="32">
        <v>116.9111111111111</v>
      </c>
      <c r="K523" s="32">
        <v>92.911111111111111</v>
      </c>
      <c r="L523" s="32">
        <v>62.144444444444446</v>
      </c>
      <c r="M523" s="32">
        <v>43.744444444444447</v>
      </c>
      <c r="N523" s="32">
        <v>12.71111111111111</v>
      </c>
      <c r="O523" s="32">
        <v>5.6888888888888891</v>
      </c>
      <c r="P523" s="32">
        <v>18.788888888888888</v>
      </c>
      <c r="Q523" s="32">
        <v>13.188888888888888</v>
      </c>
      <c r="R523" s="32">
        <v>5.6</v>
      </c>
      <c r="S523" s="32">
        <v>35.977777777777774</v>
      </c>
      <c r="T523" s="32">
        <v>35.977777777777774</v>
      </c>
      <c r="U523" s="32">
        <v>0</v>
      </c>
      <c r="V523" s="32">
        <v>0</v>
      </c>
      <c r="W523" s="32">
        <v>4.8499999999999996</v>
      </c>
      <c r="X523" s="32">
        <v>4.8499999999999996</v>
      </c>
      <c r="Y523" s="32">
        <v>0</v>
      </c>
      <c r="Z523" s="32">
        <v>0</v>
      </c>
      <c r="AA523" s="32">
        <v>0</v>
      </c>
      <c r="AB523" s="32">
        <v>0</v>
      </c>
      <c r="AC523" s="32">
        <v>0</v>
      </c>
      <c r="AD523" s="32">
        <v>0</v>
      </c>
      <c r="AE523" s="32">
        <v>0</v>
      </c>
      <c r="AF523" t="s">
        <v>207</v>
      </c>
      <c r="AG523">
        <v>5</v>
      </c>
      <c r="AH523"/>
    </row>
    <row r="524" spans="1:34" x14ac:dyDescent="0.25">
      <c r="A524" t="s">
        <v>1812</v>
      </c>
      <c r="B524" t="s">
        <v>727</v>
      </c>
      <c r="C524" t="s">
        <v>1452</v>
      </c>
      <c r="D524" t="s">
        <v>1745</v>
      </c>
      <c r="E524" s="32">
        <v>91.4</v>
      </c>
      <c r="F524" s="32">
        <v>3.5940821784585459</v>
      </c>
      <c r="G524" s="32">
        <v>3.3238609287624605</v>
      </c>
      <c r="H524" s="32">
        <v>1.3149319231704355</v>
      </c>
      <c r="I524" s="32">
        <v>1.0447106734743499</v>
      </c>
      <c r="J524" s="32">
        <v>328.49911111111112</v>
      </c>
      <c r="K524" s="32">
        <v>303.80088888888889</v>
      </c>
      <c r="L524" s="32">
        <v>120.18477777777781</v>
      </c>
      <c r="M524" s="32">
        <v>95.486555555555583</v>
      </c>
      <c r="N524" s="32">
        <v>18.120444444444438</v>
      </c>
      <c r="O524" s="32">
        <v>6.5777777777777775</v>
      </c>
      <c r="P524" s="32">
        <v>39.407444444444451</v>
      </c>
      <c r="Q524" s="32">
        <v>39.407444444444451</v>
      </c>
      <c r="R524" s="32">
        <v>0</v>
      </c>
      <c r="S524" s="32">
        <v>168.90688888888883</v>
      </c>
      <c r="T524" s="32">
        <v>158.29444444444439</v>
      </c>
      <c r="U524" s="32">
        <v>10.612444444444447</v>
      </c>
      <c r="V524" s="32">
        <v>0</v>
      </c>
      <c r="W524" s="32">
        <v>40.410888888888877</v>
      </c>
      <c r="X524" s="32">
        <v>0.37244444444444441</v>
      </c>
      <c r="Y524" s="32">
        <v>0</v>
      </c>
      <c r="Z524" s="32">
        <v>0</v>
      </c>
      <c r="AA524" s="32">
        <v>12.718555555555554</v>
      </c>
      <c r="AB524" s="32">
        <v>0</v>
      </c>
      <c r="AC524" s="32">
        <v>27.319888888888883</v>
      </c>
      <c r="AD524" s="32">
        <v>0</v>
      </c>
      <c r="AE524" s="32">
        <v>0</v>
      </c>
      <c r="AF524" t="s">
        <v>38</v>
      </c>
      <c r="AG524">
        <v>5</v>
      </c>
      <c r="AH524"/>
    </row>
    <row r="525" spans="1:34" x14ac:dyDescent="0.25">
      <c r="A525" t="s">
        <v>1812</v>
      </c>
      <c r="B525" t="s">
        <v>974</v>
      </c>
      <c r="C525" t="s">
        <v>1575</v>
      </c>
      <c r="D525" t="s">
        <v>1745</v>
      </c>
      <c r="E525" s="32">
        <v>123.54444444444445</v>
      </c>
      <c r="F525" s="32">
        <v>3.2472551488443209</v>
      </c>
      <c r="G525" s="32">
        <v>3.080084539976617</v>
      </c>
      <c r="H525" s="32">
        <v>1.1151695296339601</v>
      </c>
      <c r="I525" s="32">
        <v>0.94799892076625614</v>
      </c>
      <c r="J525" s="32">
        <v>401.18033333333341</v>
      </c>
      <c r="K525" s="32">
        <v>380.52733333333339</v>
      </c>
      <c r="L525" s="32">
        <v>137.77300000000002</v>
      </c>
      <c r="M525" s="32">
        <v>117.12000000000003</v>
      </c>
      <c r="N525" s="32">
        <v>17.452999999999996</v>
      </c>
      <c r="O525" s="32">
        <v>3.2</v>
      </c>
      <c r="P525" s="32">
        <v>61.490000000000016</v>
      </c>
      <c r="Q525" s="32">
        <v>61.490000000000016</v>
      </c>
      <c r="R525" s="32">
        <v>0</v>
      </c>
      <c r="S525" s="32">
        <v>201.91733333333335</v>
      </c>
      <c r="T525" s="32">
        <v>183.53522222222225</v>
      </c>
      <c r="U525" s="32">
        <v>18.382111111111112</v>
      </c>
      <c r="V525" s="32">
        <v>0</v>
      </c>
      <c r="W525" s="32">
        <v>53.957000000000029</v>
      </c>
      <c r="X525" s="32">
        <v>5.2731111111111115</v>
      </c>
      <c r="Y525" s="32">
        <v>0</v>
      </c>
      <c r="Z525" s="32">
        <v>0</v>
      </c>
      <c r="AA525" s="32">
        <v>0.192</v>
      </c>
      <c r="AB525" s="32">
        <v>0</v>
      </c>
      <c r="AC525" s="32">
        <v>48.491888888888916</v>
      </c>
      <c r="AD525" s="32">
        <v>0</v>
      </c>
      <c r="AE525" s="32">
        <v>0</v>
      </c>
      <c r="AF525" t="s">
        <v>285</v>
      </c>
      <c r="AG525">
        <v>5</v>
      </c>
      <c r="AH525"/>
    </row>
    <row r="526" spans="1:34" x14ac:dyDescent="0.25">
      <c r="A526" t="s">
        <v>1812</v>
      </c>
      <c r="B526" t="s">
        <v>694</v>
      </c>
      <c r="C526" t="s">
        <v>1426</v>
      </c>
      <c r="D526" t="s">
        <v>1749</v>
      </c>
      <c r="E526" s="32">
        <v>62.755555555555553</v>
      </c>
      <c r="F526" s="32">
        <v>3.1316235835694055</v>
      </c>
      <c r="G526" s="32">
        <v>2.7894192634560913</v>
      </c>
      <c r="H526" s="32">
        <v>0.67435198300283283</v>
      </c>
      <c r="I526" s="32">
        <v>0.33214766288951836</v>
      </c>
      <c r="J526" s="32">
        <v>196.5267777777778</v>
      </c>
      <c r="K526" s="32">
        <v>175.05155555555558</v>
      </c>
      <c r="L526" s="32">
        <v>42.319333333333333</v>
      </c>
      <c r="M526" s="32">
        <v>20.844111111111108</v>
      </c>
      <c r="N526" s="32">
        <v>16.025222222222226</v>
      </c>
      <c r="O526" s="32">
        <v>5.45</v>
      </c>
      <c r="P526" s="32">
        <v>51.581111111111106</v>
      </c>
      <c r="Q526" s="32">
        <v>51.581111111111106</v>
      </c>
      <c r="R526" s="32">
        <v>0</v>
      </c>
      <c r="S526" s="32">
        <v>102.62633333333336</v>
      </c>
      <c r="T526" s="32">
        <v>102.62633333333336</v>
      </c>
      <c r="U526" s="32">
        <v>0</v>
      </c>
      <c r="V526" s="32">
        <v>0</v>
      </c>
      <c r="W526" s="32">
        <v>20.452888888888893</v>
      </c>
      <c r="X526" s="32">
        <v>3.51988888888889</v>
      </c>
      <c r="Y526" s="32">
        <v>0</v>
      </c>
      <c r="Z526" s="32">
        <v>0</v>
      </c>
      <c r="AA526" s="32">
        <v>4.081888888888888</v>
      </c>
      <c r="AB526" s="32">
        <v>0</v>
      </c>
      <c r="AC526" s="32">
        <v>12.851111111111113</v>
      </c>
      <c r="AD526" s="32">
        <v>0</v>
      </c>
      <c r="AE526" s="32">
        <v>0</v>
      </c>
      <c r="AF526" t="s">
        <v>5</v>
      </c>
      <c r="AG526">
        <v>5</v>
      </c>
      <c r="AH526"/>
    </row>
    <row r="527" spans="1:34" x14ac:dyDescent="0.25">
      <c r="A527" t="s">
        <v>1812</v>
      </c>
      <c r="B527" t="s">
        <v>743</v>
      </c>
      <c r="C527" t="s">
        <v>1460</v>
      </c>
      <c r="D527" t="s">
        <v>1758</v>
      </c>
      <c r="E527" s="32">
        <v>132.13333333333333</v>
      </c>
      <c r="F527" s="32">
        <v>3.9082542885973748</v>
      </c>
      <c r="G527" s="32">
        <v>3.6039951227716092</v>
      </c>
      <c r="H527" s="32">
        <v>1.4665893037336015</v>
      </c>
      <c r="I527" s="32">
        <v>1.1623301379078363</v>
      </c>
      <c r="J527" s="32">
        <v>516.41066666666643</v>
      </c>
      <c r="K527" s="32">
        <v>476.20788888888859</v>
      </c>
      <c r="L527" s="32">
        <v>193.7853333333332</v>
      </c>
      <c r="M527" s="32">
        <v>153.58255555555544</v>
      </c>
      <c r="N527" s="32">
        <v>34.643111111111111</v>
      </c>
      <c r="O527" s="32">
        <v>5.5596666666666668</v>
      </c>
      <c r="P527" s="32">
        <v>77.967444444444425</v>
      </c>
      <c r="Q527" s="32">
        <v>77.967444444444425</v>
      </c>
      <c r="R527" s="32">
        <v>0</v>
      </c>
      <c r="S527" s="32">
        <v>244.65788888888875</v>
      </c>
      <c r="T527" s="32">
        <v>234.87511111111098</v>
      </c>
      <c r="U527" s="32">
        <v>9.7827777777777758</v>
      </c>
      <c r="V527" s="32">
        <v>0</v>
      </c>
      <c r="W527" s="32">
        <v>101.35844444444444</v>
      </c>
      <c r="X527" s="32">
        <v>13.277222222222219</v>
      </c>
      <c r="Y527" s="32">
        <v>0</v>
      </c>
      <c r="Z527" s="32">
        <v>0</v>
      </c>
      <c r="AA527" s="32">
        <v>28.481111111111112</v>
      </c>
      <c r="AB527" s="32">
        <v>0</v>
      </c>
      <c r="AC527" s="32">
        <v>59.600111111111111</v>
      </c>
      <c r="AD527" s="32">
        <v>0</v>
      </c>
      <c r="AE527" s="32">
        <v>0</v>
      </c>
      <c r="AF527" t="s">
        <v>54</v>
      </c>
      <c r="AG527">
        <v>5</v>
      </c>
      <c r="AH527"/>
    </row>
    <row r="528" spans="1:34" x14ac:dyDescent="0.25">
      <c r="A528" t="s">
        <v>1812</v>
      </c>
      <c r="B528" t="s">
        <v>971</v>
      </c>
      <c r="C528" t="s">
        <v>1574</v>
      </c>
      <c r="D528" t="s">
        <v>1745</v>
      </c>
      <c r="E528" s="32">
        <v>97.833333333333329</v>
      </c>
      <c r="F528" s="32">
        <v>3.1691141396933564</v>
      </c>
      <c r="G528" s="32">
        <v>2.9506598523566159</v>
      </c>
      <c r="H528" s="32">
        <v>0.9397172061328789</v>
      </c>
      <c r="I528" s="32">
        <v>0.72126291879613857</v>
      </c>
      <c r="J528" s="32">
        <v>310.04500000000002</v>
      </c>
      <c r="K528" s="32">
        <v>288.67288888888891</v>
      </c>
      <c r="L528" s="32">
        <v>91.935666666666648</v>
      </c>
      <c r="M528" s="32">
        <v>70.563555555555553</v>
      </c>
      <c r="N528" s="32">
        <v>15.949888888888884</v>
      </c>
      <c r="O528" s="32">
        <v>5.4222222222222225</v>
      </c>
      <c r="P528" s="32">
        <v>69.150777777777776</v>
      </c>
      <c r="Q528" s="32">
        <v>69.150777777777776</v>
      </c>
      <c r="R528" s="32">
        <v>0</v>
      </c>
      <c r="S528" s="32">
        <v>148.95855555555556</v>
      </c>
      <c r="T528" s="32">
        <v>142.89244444444446</v>
      </c>
      <c r="U528" s="32">
        <v>6.0661111111111108</v>
      </c>
      <c r="V528" s="32">
        <v>0</v>
      </c>
      <c r="W528" s="32">
        <v>23.560222222222215</v>
      </c>
      <c r="X528" s="32">
        <v>5.9579999999999993</v>
      </c>
      <c r="Y528" s="32">
        <v>0</v>
      </c>
      <c r="Z528" s="32">
        <v>0</v>
      </c>
      <c r="AA528" s="32">
        <v>1.5756666666666668</v>
      </c>
      <c r="AB528" s="32">
        <v>0</v>
      </c>
      <c r="AC528" s="32">
        <v>16.02655555555555</v>
      </c>
      <c r="AD528" s="32">
        <v>0</v>
      </c>
      <c r="AE528" s="32">
        <v>0</v>
      </c>
      <c r="AF528" t="s">
        <v>282</v>
      </c>
      <c r="AG528">
        <v>5</v>
      </c>
      <c r="AH528"/>
    </row>
    <row r="529" spans="1:34" x14ac:dyDescent="0.25">
      <c r="A529" t="s">
        <v>1812</v>
      </c>
      <c r="B529" t="s">
        <v>902</v>
      </c>
      <c r="C529" t="s">
        <v>1483</v>
      </c>
      <c r="D529" t="s">
        <v>1738</v>
      </c>
      <c r="E529" s="32">
        <v>97.277777777777771</v>
      </c>
      <c r="F529" s="32">
        <v>3.5897852655625355</v>
      </c>
      <c r="G529" s="32">
        <v>3.2796767561393492</v>
      </c>
      <c r="H529" s="32">
        <v>0.94811993146773277</v>
      </c>
      <c r="I529" s="32">
        <v>0.63801142204454597</v>
      </c>
      <c r="J529" s="32">
        <v>349.2063333333333</v>
      </c>
      <c r="K529" s="32">
        <v>319.03966666666668</v>
      </c>
      <c r="L529" s="32">
        <v>92.230999999999995</v>
      </c>
      <c r="M529" s="32">
        <v>62.06433333333333</v>
      </c>
      <c r="N529" s="32">
        <v>25.18888888888889</v>
      </c>
      <c r="O529" s="32">
        <v>4.9777777777777779</v>
      </c>
      <c r="P529" s="32">
        <v>77.302777777777806</v>
      </c>
      <c r="Q529" s="32">
        <v>77.302777777777806</v>
      </c>
      <c r="R529" s="32">
        <v>0</v>
      </c>
      <c r="S529" s="32">
        <v>179.6725555555555</v>
      </c>
      <c r="T529" s="32">
        <v>173.77511111111107</v>
      </c>
      <c r="U529" s="32">
        <v>5.897444444444444</v>
      </c>
      <c r="V529" s="32">
        <v>0</v>
      </c>
      <c r="W529" s="32">
        <v>123.96500000000002</v>
      </c>
      <c r="X529" s="32">
        <v>4.7348888888888903</v>
      </c>
      <c r="Y529" s="32">
        <v>0</v>
      </c>
      <c r="Z529" s="32">
        <v>0</v>
      </c>
      <c r="AA529" s="32">
        <v>55.107888888888922</v>
      </c>
      <c r="AB529" s="32">
        <v>0</v>
      </c>
      <c r="AC529" s="32">
        <v>64.122222222222206</v>
      </c>
      <c r="AD529" s="32">
        <v>0</v>
      </c>
      <c r="AE529" s="32">
        <v>0</v>
      </c>
      <c r="AF529" t="s">
        <v>213</v>
      </c>
      <c r="AG529">
        <v>5</v>
      </c>
      <c r="AH529"/>
    </row>
    <row r="530" spans="1:34" x14ac:dyDescent="0.25">
      <c r="A530" t="s">
        <v>1812</v>
      </c>
      <c r="B530" t="s">
        <v>699</v>
      </c>
      <c r="C530" t="s">
        <v>1430</v>
      </c>
      <c r="D530" t="s">
        <v>1753</v>
      </c>
      <c r="E530" s="32">
        <v>101.17777777777778</v>
      </c>
      <c r="F530" s="32">
        <v>2.8506435317373153</v>
      </c>
      <c r="G530" s="32">
        <v>2.6028947946408962</v>
      </c>
      <c r="H530" s="32">
        <v>0.65496376015813751</v>
      </c>
      <c r="I530" s="32">
        <v>0.40721502306171764</v>
      </c>
      <c r="J530" s="32">
        <v>288.42177777777772</v>
      </c>
      <c r="K530" s="32">
        <v>263.35511111111111</v>
      </c>
      <c r="L530" s="32">
        <v>66.267777777777781</v>
      </c>
      <c r="M530" s="32">
        <v>41.201111111111118</v>
      </c>
      <c r="N530" s="32">
        <v>20.399999999999999</v>
      </c>
      <c r="O530" s="32">
        <v>4.666666666666667</v>
      </c>
      <c r="P530" s="32">
        <v>65.319777777777759</v>
      </c>
      <c r="Q530" s="32">
        <v>65.319777777777759</v>
      </c>
      <c r="R530" s="32">
        <v>0</v>
      </c>
      <c r="S530" s="32">
        <v>156.83422222222222</v>
      </c>
      <c r="T530" s="32">
        <v>156.83422222222222</v>
      </c>
      <c r="U530" s="32">
        <v>0</v>
      </c>
      <c r="V530" s="32">
        <v>0</v>
      </c>
      <c r="W530" s="32">
        <v>8.8168888888888883</v>
      </c>
      <c r="X530" s="32">
        <v>0</v>
      </c>
      <c r="Y530" s="32">
        <v>0</v>
      </c>
      <c r="Z530" s="32">
        <v>0</v>
      </c>
      <c r="AA530" s="32">
        <v>0</v>
      </c>
      <c r="AB530" s="32">
        <v>0</v>
      </c>
      <c r="AC530" s="32">
        <v>8.8168888888888883</v>
      </c>
      <c r="AD530" s="32">
        <v>0</v>
      </c>
      <c r="AE530" s="32">
        <v>0</v>
      </c>
      <c r="AF530" t="s">
        <v>10</v>
      </c>
      <c r="AG530">
        <v>5</v>
      </c>
      <c r="AH530"/>
    </row>
    <row r="531" spans="1:34" x14ac:dyDescent="0.25">
      <c r="A531" t="s">
        <v>1812</v>
      </c>
      <c r="B531" t="s">
        <v>786</v>
      </c>
      <c r="C531" t="s">
        <v>1440</v>
      </c>
      <c r="D531" t="s">
        <v>1745</v>
      </c>
      <c r="E531" s="32">
        <v>87.155555555555551</v>
      </c>
      <c r="F531" s="32">
        <v>3.6357547169811322</v>
      </c>
      <c r="G531" s="32">
        <v>3.4197628760836309</v>
      </c>
      <c r="H531" s="32">
        <v>1.1114367669556346</v>
      </c>
      <c r="I531" s="32">
        <v>0.89965706272310031</v>
      </c>
      <c r="J531" s="32">
        <v>316.87622222222222</v>
      </c>
      <c r="K531" s="32">
        <v>298.05133333333333</v>
      </c>
      <c r="L531" s="32">
        <v>96.867888888888871</v>
      </c>
      <c r="M531" s="32">
        <v>78.410111111111092</v>
      </c>
      <c r="N531" s="32">
        <v>14.013333333333332</v>
      </c>
      <c r="O531" s="32">
        <v>4.4444444444444446</v>
      </c>
      <c r="P531" s="32">
        <v>51.909111111111109</v>
      </c>
      <c r="Q531" s="32">
        <v>51.541999999999994</v>
      </c>
      <c r="R531" s="32">
        <v>0.36711111111111117</v>
      </c>
      <c r="S531" s="32">
        <v>168.09922222222224</v>
      </c>
      <c r="T531" s="32">
        <v>158.91222222222223</v>
      </c>
      <c r="U531" s="32">
        <v>9.1870000000000012</v>
      </c>
      <c r="V531" s="32">
        <v>0</v>
      </c>
      <c r="W531" s="32">
        <v>16.616777777777774</v>
      </c>
      <c r="X531" s="32">
        <v>0</v>
      </c>
      <c r="Y531" s="32">
        <v>0</v>
      </c>
      <c r="Z531" s="32">
        <v>0</v>
      </c>
      <c r="AA531" s="32">
        <v>16.616777777777774</v>
      </c>
      <c r="AB531" s="32">
        <v>0</v>
      </c>
      <c r="AC531" s="32">
        <v>0</v>
      </c>
      <c r="AD531" s="32">
        <v>0</v>
      </c>
      <c r="AE531" s="32">
        <v>0</v>
      </c>
      <c r="AF531" t="s">
        <v>97</v>
      </c>
      <c r="AG531">
        <v>5</v>
      </c>
      <c r="AH531"/>
    </row>
    <row r="532" spans="1:34" x14ac:dyDescent="0.25">
      <c r="A532" t="s">
        <v>1812</v>
      </c>
      <c r="B532" t="s">
        <v>710</v>
      </c>
      <c r="C532" t="s">
        <v>1440</v>
      </c>
      <c r="D532" t="s">
        <v>1745</v>
      </c>
      <c r="E532" s="32">
        <v>102.42222222222222</v>
      </c>
      <c r="F532" s="32">
        <v>3.4334975048817533</v>
      </c>
      <c r="G532" s="32">
        <v>3.1616749837274893</v>
      </c>
      <c r="H532" s="32">
        <v>0.96715990453460599</v>
      </c>
      <c r="I532" s="32">
        <v>0.70843133000650882</v>
      </c>
      <c r="J532" s="32">
        <v>351.66644444444444</v>
      </c>
      <c r="K532" s="32">
        <v>323.82577777777772</v>
      </c>
      <c r="L532" s="32">
        <v>99.058666666666639</v>
      </c>
      <c r="M532" s="32">
        <v>72.559111111111093</v>
      </c>
      <c r="N532" s="32">
        <v>21.344000000000001</v>
      </c>
      <c r="O532" s="32">
        <v>5.1555555555555559</v>
      </c>
      <c r="P532" s="32">
        <v>79.551777777777744</v>
      </c>
      <c r="Q532" s="32">
        <v>78.21066666666664</v>
      </c>
      <c r="R532" s="32">
        <v>1.3411111111111109</v>
      </c>
      <c r="S532" s="32">
        <v>173.05599999999998</v>
      </c>
      <c r="T532" s="32">
        <v>140.20844444444444</v>
      </c>
      <c r="U532" s="32">
        <v>32.847555555555552</v>
      </c>
      <c r="V532" s="32">
        <v>0</v>
      </c>
      <c r="W532" s="32">
        <v>94.533888888888882</v>
      </c>
      <c r="X532" s="32">
        <v>6.1381111111111117</v>
      </c>
      <c r="Y532" s="32">
        <v>0</v>
      </c>
      <c r="Z532" s="32">
        <v>0</v>
      </c>
      <c r="AA532" s="32">
        <v>48.854000000000006</v>
      </c>
      <c r="AB532" s="32">
        <v>0</v>
      </c>
      <c r="AC532" s="32">
        <v>39.541777777777767</v>
      </c>
      <c r="AD532" s="32">
        <v>0</v>
      </c>
      <c r="AE532" s="32">
        <v>0</v>
      </c>
      <c r="AF532" t="s">
        <v>21</v>
      </c>
      <c r="AG532">
        <v>5</v>
      </c>
      <c r="AH532"/>
    </row>
    <row r="533" spans="1:34" x14ac:dyDescent="0.25">
      <c r="A533" t="s">
        <v>1812</v>
      </c>
      <c r="B533" t="s">
        <v>912</v>
      </c>
      <c r="C533" t="s">
        <v>1553</v>
      </c>
      <c r="D533" t="s">
        <v>1745</v>
      </c>
      <c r="E533" s="32">
        <v>98.37777777777778</v>
      </c>
      <c r="F533" s="32">
        <v>3.5749920939688282</v>
      </c>
      <c r="G533" s="32">
        <v>3.3333171447933143</v>
      </c>
      <c r="H533" s="32">
        <v>0.89880731872599962</v>
      </c>
      <c r="I533" s="32">
        <v>0.65713236955048582</v>
      </c>
      <c r="J533" s="32">
        <v>351.69977777777785</v>
      </c>
      <c r="K533" s="32">
        <v>327.92433333333338</v>
      </c>
      <c r="L533" s="32">
        <v>88.422666666666672</v>
      </c>
      <c r="M533" s="32">
        <v>64.64722222222224</v>
      </c>
      <c r="N533" s="32">
        <v>18.442111111111107</v>
      </c>
      <c r="O533" s="32">
        <v>5.333333333333333</v>
      </c>
      <c r="P533" s="32">
        <v>72.637555555555551</v>
      </c>
      <c r="Q533" s="32">
        <v>72.637555555555551</v>
      </c>
      <c r="R533" s="32">
        <v>0</v>
      </c>
      <c r="S533" s="32">
        <v>190.63955555555557</v>
      </c>
      <c r="T533" s="32">
        <v>173.72666666666669</v>
      </c>
      <c r="U533" s="32">
        <v>16.912888888888894</v>
      </c>
      <c r="V533" s="32">
        <v>0</v>
      </c>
      <c r="W533" s="32">
        <v>53.478111111111119</v>
      </c>
      <c r="X533" s="32">
        <v>4.3722222222222227</v>
      </c>
      <c r="Y533" s="32">
        <v>0</v>
      </c>
      <c r="Z533" s="32">
        <v>0</v>
      </c>
      <c r="AA533" s="32">
        <v>7.3425555555555571</v>
      </c>
      <c r="AB533" s="32">
        <v>0</v>
      </c>
      <c r="AC533" s="32">
        <v>41.763333333333335</v>
      </c>
      <c r="AD533" s="32">
        <v>0</v>
      </c>
      <c r="AE533" s="32">
        <v>0</v>
      </c>
      <c r="AF533" t="s">
        <v>223</v>
      </c>
      <c r="AG533">
        <v>5</v>
      </c>
      <c r="AH533"/>
    </row>
    <row r="534" spans="1:34" x14ac:dyDescent="0.25">
      <c r="A534" t="s">
        <v>1812</v>
      </c>
      <c r="B534" t="s">
        <v>1116</v>
      </c>
      <c r="C534" t="s">
        <v>1553</v>
      </c>
      <c r="D534" t="s">
        <v>1745</v>
      </c>
      <c r="E534" s="32">
        <v>91.266666666666666</v>
      </c>
      <c r="F534" s="32">
        <v>3.7339676162649145</v>
      </c>
      <c r="G534" s="32">
        <v>3.4938872656440232</v>
      </c>
      <c r="H534" s="32">
        <v>1.0700109569028491</v>
      </c>
      <c r="I534" s="32">
        <v>0.82993060628195781</v>
      </c>
      <c r="J534" s="32">
        <v>340.78677777777784</v>
      </c>
      <c r="K534" s="32">
        <v>318.8754444444445</v>
      </c>
      <c r="L534" s="32">
        <v>97.65633333333335</v>
      </c>
      <c r="M534" s="32">
        <v>75.745000000000019</v>
      </c>
      <c r="N534" s="32">
        <v>17.111333333333331</v>
      </c>
      <c r="O534" s="32">
        <v>4.8</v>
      </c>
      <c r="P534" s="32">
        <v>69.288444444444451</v>
      </c>
      <c r="Q534" s="32">
        <v>69.288444444444451</v>
      </c>
      <c r="R534" s="32">
        <v>0</v>
      </c>
      <c r="S534" s="32">
        <v>173.84200000000007</v>
      </c>
      <c r="T534" s="32">
        <v>161.04544444444451</v>
      </c>
      <c r="U534" s="32">
        <v>12.796555555555546</v>
      </c>
      <c r="V534" s="32">
        <v>0</v>
      </c>
      <c r="W534" s="32">
        <v>133.25888888888889</v>
      </c>
      <c r="X534" s="32">
        <v>15.878444444444444</v>
      </c>
      <c r="Y534" s="32">
        <v>1.4805555555555556</v>
      </c>
      <c r="Z534" s="32">
        <v>0</v>
      </c>
      <c r="AA534" s="32">
        <v>40.967555555555549</v>
      </c>
      <c r="AB534" s="32">
        <v>0</v>
      </c>
      <c r="AC534" s="32">
        <v>74.932333333333347</v>
      </c>
      <c r="AD534" s="32">
        <v>0</v>
      </c>
      <c r="AE534" s="32">
        <v>0</v>
      </c>
      <c r="AF534" t="s">
        <v>427</v>
      </c>
      <c r="AG534">
        <v>5</v>
      </c>
      <c r="AH534"/>
    </row>
    <row r="535" spans="1:34" x14ac:dyDescent="0.25">
      <c r="A535" t="s">
        <v>1812</v>
      </c>
      <c r="B535" t="s">
        <v>950</v>
      </c>
      <c r="C535" t="s">
        <v>1568</v>
      </c>
      <c r="D535" t="s">
        <v>1758</v>
      </c>
      <c r="E535" s="32">
        <v>102.46666666666667</v>
      </c>
      <c r="F535" s="32">
        <v>3.2970071567989589</v>
      </c>
      <c r="G535" s="32">
        <v>3.0366785946649313</v>
      </c>
      <c r="H535" s="32">
        <v>1.2885491216655822</v>
      </c>
      <c r="I535" s="32">
        <v>1.028220559531555</v>
      </c>
      <c r="J535" s="32">
        <v>337.83333333333331</v>
      </c>
      <c r="K535" s="32">
        <v>311.1583333333333</v>
      </c>
      <c r="L535" s="32">
        <v>132.03333333333333</v>
      </c>
      <c r="M535" s="32">
        <v>105.35833333333333</v>
      </c>
      <c r="N535" s="32">
        <v>21.430555555555557</v>
      </c>
      <c r="O535" s="32">
        <v>5.2444444444444445</v>
      </c>
      <c r="P535" s="32">
        <v>27.213888888888889</v>
      </c>
      <c r="Q535" s="32">
        <v>27.213888888888889</v>
      </c>
      <c r="R535" s="32">
        <v>0</v>
      </c>
      <c r="S535" s="32">
        <v>178.58611111111111</v>
      </c>
      <c r="T535" s="32">
        <v>178.58611111111111</v>
      </c>
      <c r="U535" s="32">
        <v>0</v>
      </c>
      <c r="V535" s="32">
        <v>0</v>
      </c>
      <c r="W535" s="32">
        <v>0</v>
      </c>
      <c r="X535" s="32">
        <v>0</v>
      </c>
      <c r="Y535" s="32">
        <v>0</v>
      </c>
      <c r="Z535" s="32">
        <v>0</v>
      </c>
      <c r="AA535" s="32">
        <v>0</v>
      </c>
      <c r="AB535" s="32">
        <v>0</v>
      </c>
      <c r="AC535" s="32">
        <v>0</v>
      </c>
      <c r="AD535" s="32">
        <v>0</v>
      </c>
      <c r="AE535" s="32">
        <v>0</v>
      </c>
      <c r="AF535" t="s">
        <v>261</v>
      </c>
      <c r="AG535">
        <v>5</v>
      </c>
      <c r="AH535"/>
    </row>
    <row r="536" spans="1:34" x14ac:dyDescent="0.25">
      <c r="A536" t="s">
        <v>1812</v>
      </c>
      <c r="B536" t="s">
        <v>843</v>
      </c>
      <c r="C536" t="s">
        <v>1418</v>
      </c>
      <c r="D536" t="s">
        <v>1739</v>
      </c>
      <c r="E536" s="32">
        <v>63.81111111111111</v>
      </c>
      <c r="F536" s="32">
        <v>3.2513930001741249</v>
      </c>
      <c r="G536" s="32">
        <v>3.1757356782169599</v>
      </c>
      <c r="H536" s="32">
        <v>0.92664983458122929</v>
      </c>
      <c r="I536" s="32">
        <v>0.85099251262406406</v>
      </c>
      <c r="J536" s="32">
        <v>207.47499999999999</v>
      </c>
      <c r="K536" s="32">
        <v>202.64722222222224</v>
      </c>
      <c r="L536" s="32">
        <v>59.130555555555553</v>
      </c>
      <c r="M536" s="32">
        <v>54.302777777777777</v>
      </c>
      <c r="N536" s="32">
        <v>4.8277777777777775</v>
      </c>
      <c r="O536" s="32">
        <v>0</v>
      </c>
      <c r="P536" s="32">
        <v>34.43333333333333</v>
      </c>
      <c r="Q536" s="32">
        <v>34.43333333333333</v>
      </c>
      <c r="R536" s="32">
        <v>0</v>
      </c>
      <c r="S536" s="32">
        <v>113.91111111111111</v>
      </c>
      <c r="T536" s="32">
        <v>113.91111111111111</v>
      </c>
      <c r="U536" s="32">
        <v>0</v>
      </c>
      <c r="V536" s="32">
        <v>0</v>
      </c>
      <c r="W536" s="32">
        <v>0</v>
      </c>
      <c r="X536" s="32">
        <v>0</v>
      </c>
      <c r="Y536" s="32">
        <v>0</v>
      </c>
      <c r="Z536" s="32">
        <v>0</v>
      </c>
      <c r="AA536" s="32">
        <v>0</v>
      </c>
      <c r="AB536" s="32">
        <v>0</v>
      </c>
      <c r="AC536" s="32">
        <v>0</v>
      </c>
      <c r="AD536" s="32">
        <v>0</v>
      </c>
      <c r="AE536" s="32">
        <v>0</v>
      </c>
      <c r="AF536" t="s">
        <v>154</v>
      </c>
      <c r="AG536">
        <v>5</v>
      </c>
      <c r="AH536"/>
    </row>
    <row r="537" spans="1:34" x14ac:dyDescent="0.25">
      <c r="A537" t="s">
        <v>1812</v>
      </c>
      <c r="B537" t="s">
        <v>1298</v>
      </c>
      <c r="C537" t="s">
        <v>1656</v>
      </c>
      <c r="D537" t="s">
        <v>1738</v>
      </c>
      <c r="E537" s="32">
        <v>66.344444444444449</v>
      </c>
      <c r="F537" s="32">
        <v>4.8529492547312003</v>
      </c>
      <c r="G537" s="32">
        <v>4.4758398928152721</v>
      </c>
      <c r="H537" s="32">
        <v>1.6138268296767704</v>
      </c>
      <c r="I537" s="32">
        <v>1.2367174677608435</v>
      </c>
      <c r="J537" s="32">
        <v>321.9662222222222</v>
      </c>
      <c r="K537" s="32">
        <v>296.94711111111104</v>
      </c>
      <c r="L537" s="32">
        <v>107.06844444444441</v>
      </c>
      <c r="M537" s="32">
        <v>82.049333333333294</v>
      </c>
      <c r="N537" s="32">
        <v>19.241333333333344</v>
      </c>
      <c r="O537" s="32">
        <v>5.7777777777777777</v>
      </c>
      <c r="P537" s="32">
        <v>52.953444444444457</v>
      </c>
      <c r="Q537" s="32">
        <v>52.953444444444457</v>
      </c>
      <c r="R537" s="32">
        <v>0</v>
      </c>
      <c r="S537" s="32">
        <v>161.9443333333333</v>
      </c>
      <c r="T537" s="32">
        <v>161.9443333333333</v>
      </c>
      <c r="U537" s="32">
        <v>0</v>
      </c>
      <c r="V537" s="32">
        <v>0</v>
      </c>
      <c r="W537" s="32">
        <v>0</v>
      </c>
      <c r="X537" s="32">
        <v>0</v>
      </c>
      <c r="Y537" s="32">
        <v>0</v>
      </c>
      <c r="Z537" s="32">
        <v>0</v>
      </c>
      <c r="AA537" s="32">
        <v>0</v>
      </c>
      <c r="AB537" s="32">
        <v>0</v>
      </c>
      <c r="AC537" s="32">
        <v>0</v>
      </c>
      <c r="AD537" s="32">
        <v>0</v>
      </c>
      <c r="AE537" s="32">
        <v>0</v>
      </c>
      <c r="AF537" t="s">
        <v>610</v>
      </c>
      <c r="AG537">
        <v>5</v>
      </c>
      <c r="AH537"/>
    </row>
    <row r="538" spans="1:34" x14ac:dyDescent="0.25">
      <c r="A538" t="s">
        <v>1812</v>
      </c>
      <c r="B538" t="s">
        <v>806</v>
      </c>
      <c r="C538" t="s">
        <v>1420</v>
      </c>
      <c r="D538" t="s">
        <v>1716</v>
      </c>
      <c r="E538" s="32">
        <v>44.644444444444446</v>
      </c>
      <c r="F538" s="32">
        <v>3.7833499253359877</v>
      </c>
      <c r="G538" s="32">
        <v>3.5556869089099048</v>
      </c>
      <c r="H538" s="32">
        <v>0.31389995022399203</v>
      </c>
      <c r="I538" s="32">
        <v>0.20009955201592833</v>
      </c>
      <c r="J538" s="32">
        <v>168.90555555555554</v>
      </c>
      <c r="K538" s="32">
        <v>158.74166666666665</v>
      </c>
      <c r="L538" s="32">
        <v>14.013888888888889</v>
      </c>
      <c r="M538" s="32">
        <v>8.9333333333333336</v>
      </c>
      <c r="N538" s="32">
        <v>0</v>
      </c>
      <c r="O538" s="32">
        <v>5.0805555555555557</v>
      </c>
      <c r="P538" s="32">
        <v>39.18611111111111</v>
      </c>
      <c r="Q538" s="32">
        <v>34.102777777777774</v>
      </c>
      <c r="R538" s="32">
        <v>5.083333333333333</v>
      </c>
      <c r="S538" s="32">
        <v>115.70555555555555</v>
      </c>
      <c r="T538" s="32">
        <v>113.71111111111111</v>
      </c>
      <c r="U538" s="32">
        <v>1.9944444444444445</v>
      </c>
      <c r="V538" s="32">
        <v>0</v>
      </c>
      <c r="W538" s="32">
        <v>2.4138888888888888</v>
      </c>
      <c r="X538" s="32">
        <v>0</v>
      </c>
      <c r="Y538" s="32">
        <v>0</v>
      </c>
      <c r="Z538" s="32">
        <v>0</v>
      </c>
      <c r="AA538" s="32">
        <v>0</v>
      </c>
      <c r="AB538" s="32">
        <v>0</v>
      </c>
      <c r="AC538" s="32">
        <v>2.4138888888888888</v>
      </c>
      <c r="AD538" s="32">
        <v>0</v>
      </c>
      <c r="AE538" s="32">
        <v>0</v>
      </c>
      <c r="AF538" t="s">
        <v>117</v>
      </c>
      <c r="AG538">
        <v>5</v>
      </c>
      <c r="AH538"/>
    </row>
    <row r="539" spans="1:34" x14ac:dyDescent="0.25">
      <c r="A539" t="s">
        <v>1812</v>
      </c>
      <c r="B539" t="s">
        <v>767</v>
      </c>
      <c r="C539" t="s">
        <v>1474</v>
      </c>
      <c r="D539" t="s">
        <v>1716</v>
      </c>
      <c r="E539" s="32">
        <v>50.744444444444447</v>
      </c>
      <c r="F539" s="32">
        <v>4.0953032625355812</v>
      </c>
      <c r="G539" s="32">
        <v>3.8165097438143203</v>
      </c>
      <c r="H539" s="32">
        <v>0.70856141887453472</v>
      </c>
      <c r="I539" s="32">
        <v>0.59886139697832275</v>
      </c>
      <c r="J539" s="32">
        <v>207.8138888888889</v>
      </c>
      <c r="K539" s="32">
        <v>193.66666666666669</v>
      </c>
      <c r="L539" s="32">
        <v>35.955555555555556</v>
      </c>
      <c r="M539" s="32">
        <v>30.388888888888889</v>
      </c>
      <c r="N539" s="32">
        <v>0.75555555555555554</v>
      </c>
      <c r="O539" s="32">
        <v>4.8111111111111109</v>
      </c>
      <c r="P539" s="32">
        <v>48.136111111111113</v>
      </c>
      <c r="Q539" s="32">
        <v>39.555555555555557</v>
      </c>
      <c r="R539" s="32">
        <v>8.5805555555555557</v>
      </c>
      <c r="S539" s="32">
        <v>123.72222222222221</v>
      </c>
      <c r="T539" s="32">
        <v>115.79722222222222</v>
      </c>
      <c r="U539" s="32">
        <v>7.9249999999999998</v>
      </c>
      <c r="V539" s="32">
        <v>0</v>
      </c>
      <c r="W539" s="32">
        <v>0</v>
      </c>
      <c r="X539" s="32">
        <v>0</v>
      </c>
      <c r="Y539" s="32">
        <v>0</v>
      </c>
      <c r="Z539" s="32">
        <v>0</v>
      </c>
      <c r="AA539" s="32">
        <v>0</v>
      </c>
      <c r="AB539" s="32">
        <v>0</v>
      </c>
      <c r="AC539" s="32">
        <v>0</v>
      </c>
      <c r="AD539" s="32">
        <v>0</v>
      </c>
      <c r="AE539" s="32">
        <v>0</v>
      </c>
      <c r="AF539" t="s">
        <v>78</v>
      </c>
      <c r="AG539">
        <v>5</v>
      </c>
      <c r="AH539"/>
    </row>
    <row r="540" spans="1:34" x14ac:dyDescent="0.25">
      <c r="A540" t="s">
        <v>1812</v>
      </c>
      <c r="B540" t="s">
        <v>1300</v>
      </c>
      <c r="C540" t="s">
        <v>1410</v>
      </c>
      <c r="D540" t="s">
        <v>1760</v>
      </c>
      <c r="E540" s="32">
        <v>71.13333333333334</v>
      </c>
      <c r="F540" s="32">
        <v>3.886519837550765</v>
      </c>
      <c r="G540" s="32">
        <v>3.574000312402374</v>
      </c>
      <c r="H540" s="32">
        <v>0.22504686035613869</v>
      </c>
      <c r="I540" s="32">
        <v>0.16256638550452981</v>
      </c>
      <c r="J540" s="32">
        <v>276.46111111111111</v>
      </c>
      <c r="K540" s="32">
        <v>254.23055555555555</v>
      </c>
      <c r="L540" s="32">
        <v>16.008333333333333</v>
      </c>
      <c r="M540" s="32">
        <v>11.563888888888888</v>
      </c>
      <c r="N540" s="32">
        <v>0</v>
      </c>
      <c r="O540" s="32">
        <v>4.4444444444444446</v>
      </c>
      <c r="P540" s="32">
        <v>91.152777777777771</v>
      </c>
      <c r="Q540" s="32">
        <v>73.36666666666666</v>
      </c>
      <c r="R540" s="32">
        <v>17.786111111111111</v>
      </c>
      <c r="S540" s="32">
        <v>169.3</v>
      </c>
      <c r="T540" s="32">
        <v>169.3</v>
      </c>
      <c r="U540" s="32">
        <v>0</v>
      </c>
      <c r="V540" s="32">
        <v>0</v>
      </c>
      <c r="W540" s="32">
        <v>18.672222222222224</v>
      </c>
      <c r="X540" s="32">
        <v>0.13333333333333333</v>
      </c>
      <c r="Y540" s="32">
        <v>0</v>
      </c>
      <c r="Z540" s="32">
        <v>0</v>
      </c>
      <c r="AA540" s="32">
        <v>14.311111111111112</v>
      </c>
      <c r="AB540" s="32">
        <v>0</v>
      </c>
      <c r="AC540" s="32">
        <v>4.2277777777777779</v>
      </c>
      <c r="AD540" s="32">
        <v>0</v>
      </c>
      <c r="AE540" s="32">
        <v>0</v>
      </c>
      <c r="AF540" t="s">
        <v>612</v>
      </c>
      <c r="AG540">
        <v>5</v>
      </c>
      <c r="AH540"/>
    </row>
    <row r="541" spans="1:34" x14ac:dyDescent="0.25">
      <c r="A541" t="s">
        <v>1812</v>
      </c>
      <c r="B541" t="s">
        <v>1048</v>
      </c>
      <c r="C541" t="s">
        <v>1422</v>
      </c>
      <c r="D541" t="s">
        <v>1735</v>
      </c>
      <c r="E541" s="32">
        <v>56.711111111111109</v>
      </c>
      <c r="F541" s="32">
        <v>6.8441418495297812</v>
      </c>
      <c r="G541" s="32">
        <v>6.5089635579937317</v>
      </c>
      <c r="H541" s="32">
        <v>1.4996571316614422</v>
      </c>
      <c r="I541" s="32">
        <v>1.164478840125392</v>
      </c>
      <c r="J541" s="32">
        <v>388.13888888888891</v>
      </c>
      <c r="K541" s="32">
        <v>369.13055555555559</v>
      </c>
      <c r="L541" s="32">
        <v>85.047222222222231</v>
      </c>
      <c r="M541" s="32">
        <v>66.038888888888891</v>
      </c>
      <c r="N541" s="32">
        <v>9.5027777777777782</v>
      </c>
      <c r="O541" s="32">
        <v>9.5055555555555564</v>
      </c>
      <c r="P541" s="32">
        <v>66.538888888888891</v>
      </c>
      <c r="Q541" s="32">
        <v>66.538888888888891</v>
      </c>
      <c r="R541" s="32">
        <v>0</v>
      </c>
      <c r="S541" s="32">
        <v>236.55277777777778</v>
      </c>
      <c r="T541" s="32">
        <v>236.55277777777778</v>
      </c>
      <c r="U541" s="32">
        <v>0</v>
      </c>
      <c r="V541" s="32">
        <v>0</v>
      </c>
      <c r="W541" s="32">
        <v>2.3722222222222222</v>
      </c>
      <c r="X541" s="32">
        <v>1.7527777777777778</v>
      </c>
      <c r="Y541" s="32">
        <v>0</v>
      </c>
      <c r="Z541" s="32">
        <v>0</v>
      </c>
      <c r="AA541" s="32">
        <v>0.61944444444444446</v>
      </c>
      <c r="AB541" s="32">
        <v>0</v>
      </c>
      <c r="AC541" s="32">
        <v>0</v>
      </c>
      <c r="AD541" s="32">
        <v>0</v>
      </c>
      <c r="AE541" s="32">
        <v>0</v>
      </c>
      <c r="AF541" t="s">
        <v>359</v>
      </c>
      <c r="AG541">
        <v>5</v>
      </c>
      <c r="AH541"/>
    </row>
    <row r="542" spans="1:34" x14ac:dyDescent="0.25">
      <c r="A542" t="s">
        <v>1812</v>
      </c>
      <c r="B542" t="s">
        <v>1332</v>
      </c>
      <c r="C542" t="s">
        <v>1407</v>
      </c>
      <c r="D542" t="s">
        <v>1766</v>
      </c>
      <c r="E542" s="32">
        <v>49.87777777777778</v>
      </c>
      <c r="F542" s="32">
        <v>3.1343840498997548</v>
      </c>
      <c r="G542" s="32">
        <v>2.9309979950991312</v>
      </c>
      <c r="H542" s="32">
        <v>0.64736021385609266</v>
      </c>
      <c r="I542" s="32">
        <v>0.44397415905546894</v>
      </c>
      <c r="J542" s="32">
        <v>156.33611111111111</v>
      </c>
      <c r="K542" s="32">
        <v>146.19166666666666</v>
      </c>
      <c r="L542" s="32">
        <v>32.288888888888891</v>
      </c>
      <c r="M542" s="32">
        <v>22.144444444444446</v>
      </c>
      <c r="N542" s="32">
        <v>5.4333333333333336</v>
      </c>
      <c r="O542" s="32">
        <v>4.7111111111111112</v>
      </c>
      <c r="P542" s="32">
        <v>28.55</v>
      </c>
      <c r="Q542" s="32">
        <v>28.55</v>
      </c>
      <c r="R542" s="32">
        <v>0</v>
      </c>
      <c r="S542" s="32">
        <v>95.49722222222222</v>
      </c>
      <c r="T542" s="32">
        <v>95.49722222222222</v>
      </c>
      <c r="U542" s="32">
        <v>0</v>
      </c>
      <c r="V542" s="32">
        <v>0</v>
      </c>
      <c r="W542" s="32">
        <v>41.588888888888889</v>
      </c>
      <c r="X542" s="32">
        <v>1.6555555555555554</v>
      </c>
      <c r="Y542" s="32">
        <v>0</v>
      </c>
      <c r="Z542" s="32">
        <v>0</v>
      </c>
      <c r="AA542" s="32">
        <v>1.1722222222222223</v>
      </c>
      <c r="AB542" s="32">
        <v>0</v>
      </c>
      <c r="AC542" s="32">
        <v>38.761111111111113</v>
      </c>
      <c r="AD542" s="32">
        <v>0</v>
      </c>
      <c r="AE542" s="32">
        <v>0</v>
      </c>
      <c r="AF542" t="s">
        <v>645</v>
      </c>
      <c r="AG542">
        <v>5</v>
      </c>
      <c r="AH542"/>
    </row>
    <row r="543" spans="1:34" x14ac:dyDescent="0.25">
      <c r="A543" t="s">
        <v>1812</v>
      </c>
      <c r="B543" t="s">
        <v>716</v>
      </c>
      <c r="C543" t="s">
        <v>1445</v>
      </c>
      <c r="D543" t="s">
        <v>1759</v>
      </c>
      <c r="E543" s="32">
        <v>90.088888888888889</v>
      </c>
      <c r="F543" s="32">
        <v>2.5736371484953127</v>
      </c>
      <c r="G543" s="32">
        <v>2.3344671928959042</v>
      </c>
      <c r="H543" s="32">
        <v>0.61754193389245204</v>
      </c>
      <c r="I543" s="32">
        <v>0.43682289097187971</v>
      </c>
      <c r="J543" s="32">
        <v>231.85611111111106</v>
      </c>
      <c r="K543" s="32">
        <v>210.30955555555548</v>
      </c>
      <c r="L543" s="32">
        <v>55.633666666666677</v>
      </c>
      <c r="M543" s="32">
        <v>39.352888888888899</v>
      </c>
      <c r="N543" s="32">
        <v>10.680777777777777</v>
      </c>
      <c r="O543" s="32">
        <v>5.6</v>
      </c>
      <c r="P543" s="32">
        <v>44.859222222222222</v>
      </c>
      <c r="Q543" s="32">
        <v>39.593444444444444</v>
      </c>
      <c r="R543" s="32">
        <v>5.265777777777779</v>
      </c>
      <c r="S543" s="32">
        <v>131.36322222222216</v>
      </c>
      <c r="T543" s="32">
        <v>117.49044444444438</v>
      </c>
      <c r="U543" s="32">
        <v>13.872777777777779</v>
      </c>
      <c r="V543" s="32">
        <v>0</v>
      </c>
      <c r="W543" s="32">
        <v>30.616222222222227</v>
      </c>
      <c r="X543" s="32">
        <v>0</v>
      </c>
      <c r="Y543" s="32">
        <v>0</v>
      </c>
      <c r="Z543" s="32">
        <v>0</v>
      </c>
      <c r="AA543" s="32">
        <v>0</v>
      </c>
      <c r="AB543" s="32">
        <v>0</v>
      </c>
      <c r="AC543" s="32">
        <v>30.616222222222227</v>
      </c>
      <c r="AD543" s="32">
        <v>0</v>
      </c>
      <c r="AE543" s="32">
        <v>0</v>
      </c>
      <c r="AF543" t="s">
        <v>27</v>
      </c>
      <c r="AG543">
        <v>5</v>
      </c>
      <c r="AH543"/>
    </row>
    <row r="544" spans="1:34" x14ac:dyDescent="0.25">
      <c r="A544" t="s">
        <v>1812</v>
      </c>
      <c r="B544" t="s">
        <v>1265</v>
      </c>
      <c r="C544" t="s">
        <v>1677</v>
      </c>
      <c r="D544" t="s">
        <v>1726</v>
      </c>
      <c r="E544" s="32">
        <v>42.43333333333333</v>
      </c>
      <c r="F544" s="32">
        <v>2.7997564807541244</v>
      </c>
      <c r="G544" s="32">
        <v>2.5142052893427604</v>
      </c>
      <c r="H544" s="32">
        <v>0.62636030374443574</v>
      </c>
      <c r="I544" s="32">
        <v>0.39134590206860437</v>
      </c>
      <c r="J544" s="32">
        <v>118.80300000000001</v>
      </c>
      <c r="K544" s="32">
        <v>106.68611111111113</v>
      </c>
      <c r="L544" s="32">
        <v>26.578555555555553</v>
      </c>
      <c r="M544" s="32">
        <v>16.606111111111112</v>
      </c>
      <c r="N544" s="32">
        <v>1.1555555555555554</v>
      </c>
      <c r="O544" s="32">
        <v>8.8168888888888883</v>
      </c>
      <c r="P544" s="32">
        <v>22.95344444444445</v>
      </c>
      <c r="Q544" s="32">
        <v>20.809000000000005</v>
      </c>
      <c r="R544" s="32">
        <v>2.1444444444444444</v>
      </c>
      <c r="S544" s="32">
        <v>69.271000000000015</v>
      </c>
      <c r="T544" s="32">
        <v>66.352666666666678</v>
      </c>
      <c r="U544" s="32">
        <v>2.918333333333333</v>
      </c>
      <c r="V544" s="32">
        <v>0</v>
      </c>
      <c r="W544" s="32">
        <v>2.0444444444444443</v>
      </c>
      <c r="X544" s="32">
        <v>0</v>
      </c>
      <c r="Y544" s="32">
        <v>1.1555555555555554</v>
      </c>
      <c r="Z544" s="32">
        <v>0</v>
      </c>
      <c r="AA544" s="32">
        <v>0</v>
      </c>
      <c r="AB544" s="32">
        <v>0.88888888888888884</v>
      </c>
      <c r="AC544" s="32">
        <v>0</v>
      </c>
      <c r="AD544" s="32">
        <v>0</v>
      </c>
      <c r="AE544" s="32">
        <v>0</v>
      </c>
      <c r="AF544" t="s">
        <v>577</v>
      </c>
      <c r="AG544">
        <v>5</v>
      </c>
      <c r="AH544"/>
    </row>
    <row r="545" spans="1:34" x14ac:dyDescent="0.25">
      <c r="A545" t="s">
        <v>1812</v>
      </c>
      <c r="B545" t="s">
        <v>1032</v>
      </c>
      <c r="C545" t="s">
        <v>1446</v>
      </c>
      <c r="D545" t="s">
        <v>1761</v>
      </c>
      <c r="E545" s="32">
        <v>139.17777777777778</v>
      </c>
      <c r="F545" s="32">
        <v>3.686827399010058</v>
      </c>
      <c r="G545" s="32">
        <v>2.5473814465910891</v>
      </c>
      <c r="H545" s="32">
        <v>0.67420166054606412</v>
      </c>
      <c r="I545" s="32">
        <v>0.34039996806642187</v>
      </c>
      <c r="J545" s="32">
        <v>513.12444444444429</v>
      </c>
      <c r="K545" s="32">
        <v>354.53888888888872</v>
      </c>
      <c r="L545" s="32">
        <v>93.833888888888879</v>
      </c>
      <c r="M545" s="32">
        <v>47.376111111111115</v>
      </c>
      <c r="N545" s="32">
        <v>42.44222222222222</v>
      </c>
      <c r="O545" s="32">
        <v>4.0155555555555571</v>
      </c>
      <c r="P545" s="32">
        <v>125.16388888888889</v>
      </c>
      <c r="Q545" s="32">
        <v>13.036111111111111</v>
      </c>
      <c r="R545" s="32">
        <v>112.12777777777778</v>
      </c>
      <c r="S545" s="32">
        <v>294.12666666666649</v>
      </c>
      <c r="T545" s="32">
        <v>294.12666666666649</v>
      </c>
      <c r="U545" s="32">
        <v>0</v>
      </c>
      <c r="V545" s="32">
        <v>0</v>
      </c>
      <c r="W545" s="32">
        <v>208.00666666666663</v>
      </c>
      <c r="X545" s="32">
        <v>9.4527777777777775</v>
      </c>
      <c r="Y545" s="32">
        <v>0</v>
      </c>
      <c r="Z545" s="32">
        <v>0</v>
      </c>
      <c r="AA545" s="32">
        <v>13.036111111111111</v>
      </c>
      <c r="AB545" s="32">
        <v>0</v>
      </c>
      <c r="AC545" s="32">
        <v>185.51777777777775</v>
      </c>
      <c r="AD545" s="32">
        <v>0</v>
      </c>
      <c r="AE545" s="32">
        <v>0</v>
      </c>
      <c r="AF545" t="s">
        <v>343</v>
      </c>
      <c r="AG545">
        <v>5</v>
      </c>
      <c r="AH545"/>
    </row>
    <row r="546" spans="1:34" x14ac:dyDescent="0.25">
      <c r="A546" t="s">
        <v>1812</v>
      </c>
      <c r="B546" t="s">
        <v>945</v>
      </c>
      <c r="C546" t="s">
        <v>1443</v>
      </c>
      <c r="D546" t="s">
        <v>1711</v>
      </c>
      <c r="E546" s="32">
        <v>113.91111111111111</v>
      </c>
      <c r="F546" s="32">
        <v>3.5496332422941856</v>
      </c>
      <c r="G546" s="32">
        <v>3.2183320327740925</v>
      </c>
      <c r="H546" s="32">
        <v>0.31676746000780331</v>
      </c>
      <c r="I546" s="32">
        <v>0.17630706203667576</v>
      </c>
      <c r="J546" s="32">
        <v>404.34266666666656</v>
      </c>
      <c r="K546" s="32">
        <v>366.60377777777774</v>
      </c>
      <c r="L546" s="32">
        <v>36.083333333333329</v>
      </c>
      <c r="M546" s="32">
        <v>20.083333333333332</v>
      </c>
      <c r="N546" s="32">
        <v>11.083333333333334</v>
      </c>
      <c r="O546" s="32">
        <v>4.916666666666667</v>
      </c>
      <c r="P546" s="32">
        <v>138.80922222222219</v>
      </c>
      <c r="Q546" s="32">
        <v>117.07033333333329</v>
      </c>
      <c r="R546" s="32">
        <v>21.738888888888887</v>
      </c>
      <c r="S546" s="32">
        <v>229.45011111111106</v>
      </c>
      <c r="T546" s="32">
        <v>227.30288888888884</v>
      </c>
      <c r="U546" s="32">
        <v>2.1472222222222221</v>
      </c>
      <c r="V546" s="32">
        <v>0</v>
      </c>
      <c r="W546" s="32">
        <v>158.82444444444448</v>
      </c>
      <c r="X546" s="32">
        <v>0</v>
      </c>
      <c r="Y546" s="32">
        <v>0</v>
      </c>
      <c r="Z546" s="32">
        <v>0</v>
      </c>
      <c r="AA546" s="32">
        <v>49.243888888888904</v>
      </c>
      <c r="AB546" s="32">
        <v>0</v>
      </c>
      <c r="AC546" s="32">
        <v>109.58055555555558</v>
      </c>
      <c r="AD546" s="32">
        <v>0</v>
      </c>
      <c r="AE546" s="32">
        <v>0</v>
      </c>
      <c r="AF546" t="s">
        <v>256</v>
      </c>
      <c r="AG546">
        <v>5</v>
      </c>
      <c r="AH546"/>
    </row>
    <row r="547" spans="1:34" x14ac:dyDescent="0.25">
      <c r="A547" t="s">
        <v>1812</v>
      </c>
      <c r="B547" t="s">
        <v>940</v>
      </c>
      <c r="C547" t="s">
        <v>1465</v>
      </c>
      <c r="D547" t="s">
        <v>1747</v>
      </c>
      <c r="E547" s="32">
        <v>87.322222222222223</v>
      </c>
      <c r="F547" s="32">
        <v>3.209052042244561</v>
      </c>
      <c r="G547" s="32">
        <v>2.8773469907112865</v>
      </c>
      <c r="H547" s="32">
        <v>0.43011070110701111</v>
      </c>
      <c r="I547" s="32">
        <v>0.3308614327522586</v>
      </c>
      <c r="J547" s="32">
        <v>280.2215555555556</v>
      </c>
      <c r="K547" s="32">
        <v>251.25633333333334</v>
      </c>
      <c r="L547" s="32">
        <v>37.558222222222227</v>
      </c>
      <c r="M547" s="32">
        <v>28.891555555555559</v>
      </c>
      <c r="N547" s="32">
        <v>3.6666666666666665</v>
      </c>
      <c r="O547" s="32">
        <v>5</v>
      </c>
      <c r="P547" s="32">
        <v>85.781333333333336</v>
      </c>
      <c r="Q547" s="32">
        <v>65.482777777777784</v>
      </c>
      <c r="R547" s="32">
        <v>20.298555555555556</v>
      </c>
      <c r="S547" s="32">
        <v>156.88200000000001</v>
      </c>
      <c r="T547" s="32">
        <v>156.88200000000001</v>
      </c>
      <c r="U547" s="32">
        <v>0</v>
      </c>
      <c r="V547" s="32">
        <v>0</v>
      </c>
      <c r="W547" s="32">
        <v>74.578222222222252</v>
      </c>
      <c r="X547" s="32">
        <v>6.9971111111111126</v>
      </c>
      <c r="Y547" s="32">
        <v>0</v>
      </c>
      <c r="Z547" s="32">
        <v>0</v>
      </c>
      <c r="AA547" s="32">
        <v>20.753111111111117</v>
      </c>
      <c r="AB547" s="32">
        <v>0</v>
      </c>
      <c r="AC547" s="32">
        <v>46.828000000000017</v>
      </c>
      <c r="AD547" s="32">
        <v>0</v>
      </c>
      <c r="AE547" s="32">
        <v>0</v>
      </c>
      <c r="AF547" t="s">
        <v>251</v>
      </c>
      <c r="AG547">
        <v>5</v>
      </c>
      <c r="AH547"/>
    </row>
    <row r="548" spans="1:34" x14ac:dyDescent="0.25">
      <c r="A548" t="s">
        <v>1812</v>
      </c>
      <c r="B548" t="s">
        <v>1084</v>
      </c>
      <c r="C548" t="s">
        <v>1616</v>
      </c>
      <c r="D548" t="s">
        <v>1711</v>
      </c>
      <c r="E548" s="32">
        <v>79.62222222222222</v>
      </c>
      <c r="F548" s="32">
        <v>3.6357019257605367</v>
      </c>
      <c r="G548" s="32">
        <v>3.3432444878593359</v>
      </c>
      <c r="H548" s="32">
        <v>0.51049120848451013</v>
      </c>
      <c r="I548" s="32">
        <v>0.39955065587496508</v>
      </c>
      <c r="J548" s="32">
        <v>289.48266666666672</v>
      </c>
      <c r="K548" s="32">
        <v>266.19655555555556</v>
      </c>
      <c r="L548" s="32">
        <v>40.646444444444441</v>
      </c>
      <c r="M548" s="32">
        <v>31.813111111111105</v>
      </c>
      <c r="N548" s="32">
        <v>3.5</v>
      </c>
      <c r="O548" s="32">
        <v>5.333333333333333</v>
      </c>
      <c r="P548" s="32">
        <v>79.060333333333318</v>
      </c>
      <c r="Q548" s="32">
        <v>64.607555555555535</v>
      </c>
      <c r="R548" s="32">
        <v>14.452777777777778</v>
      </c>
      <c r="S548" s="32">
        <v>169.77588888888894</v>
      </c>
      <c r="T548" s="32">
        <v>162.70511111111117</v>
      </c>
      <c r="U548" s="32">
        <v>7.0707777777777769</v>
      </c>
      <c r="V548" s="32">
        <v>0</v>
      </c>
      <c r="W548" s="32">
        <v>70.060222222222222</v>
      </c>
      <c r="X548" s="32">
        <v>11.093666666666669</v>
      </c>
      <c r="Y548" s="32">
        <v>0</v>
      </c>
      <c r="Z548" s="32">
        <v>0</v>
      </c>
      <c r="AA548" s="32">
        <v>19.760333333333332</v>
      </c>
      <c r="AB548" s="32">
        <v>0</v>
      </c>
      <c r="AC548" s="32">
        <v>39.20622222222223</v>
      </c>
      <c r="AD548" s="32">
        <v>0</v>
      </c>
      <c r="AE548" s="32">
        <v>0</v>
      </c>
      <c r="AF548" t="s">
        <v>395</v>
      </c>
      <c r="AG548">
        <v>5</v>
      </c>
      <c r="AH548"/>
    </row>
    <row r="549" spans="1:34" x14ac:dyDescent="0.25">
      <c r="A549" t="s">
        <v>1812</v>
      </c>
      <c r="B549" t="s">
        <v>1066</v>
      </c>
      <c r="C549" t="s">
        <v>1423</v>
      </c>
      <c r="D549" t="s">
        <v>1748</v>
      </c>
      <c r="E549" s="32">
        <v>112.15555555555555</v>
      </c>
      <c r="F549" s="32">
        <v>2.7142500495343755</v>
      </c>
      <c r="G549" s="32">
        <v>2.3374499702793732</v>
      </c>
      <c r="H549" s="32">
        <v>0.71118585298196924</v>
      </c>
      <c r="I549" s="32">
        <v>0.5577778878541706</v>
      </c>
      <c r="J549" s="32">
        <v>304.41822222222208</v>
      </c>
      <c r="K549" s="32">
        <v>262.1579999999999</v>
      </c>
      <c r="L549" s="32">
        <v>79.763444444444417</v>
      </c>
      <c r="M549" s="32">
        <v>62.557888888888868</v>
      </c>
      <c r="N549" s="32">
        <v>13.872222222222222</v>
      </c>
      <c r="O549" s="32">
        <v>3.3333333333333335</v>
      </c>
      <c r="P549" s="32">
        <v>104.60166666666663</v>
      </c>
      <c r="Q549" s="32">
        <v>79.546999999999969</v>
      </c>
      <c r="R549" s="32">
        <v>25.054666666666666</v>
      </c>
      <c r="S549" s="32">
        <v>120.05311111111108</v>
      </c>
      <c r="T549" s="32">
        <v>119.79755555555552</v>
      </c>
      <c r="U549" s="32">
        <v>0.25555555555555554</v>
      </c>
      <c r="V549" s="32">
        <v>0</v>
      </c>
      <c r="W549" s="32">
        <v>84.667888888888896</v>
      </c>
      <c r="X549" s="32">
        <v>10.796444444444443</v>
      </c>
      <c r="Y549" s="32">
        <v>0.16666666666666666</v>
      </c>
      <c r="Z549" s="32">
        <v>0</v>
      </c>
      <c r="AA549" s="32">
        <v>27.215555555555557</v>
      </c>
      <c r="AB549" s="32">
        <v>0</v>
      </c>
      <c r="AC549" s="32">
        <v>46.489222222222232</v>
      </c>
      <c r="AD549" s="32">
        <v>0</v>
      </c>
      <c r="AE549" s="32">
        <v>0</v>
      </c>
      <c r="AF549" t="s">
        <v>377</v>
      </c>
      <c r="AG549">
        <v>5</v>
      </c>
      <c r="AH549"/>
    </row>
    <row r="550" spans="1:34" x14ac:dyDescent="0.25">
      <c r="A550" t="s">
        <v>1812</v>
      </c>
      <c r="B550" t="s">
        <v>977</v>
      </c>
      <c r="C550" t="s">
        <v>1431</v>
      </c>
      <c r="D550" t="s">
        <v>1754</v>
      </c>
      <c r="E550" s="32">
        <v>82.433333333333337</v>
      </c>
      <c r="F550" s="32">
        <v>3.8457366221862799</v>
      </c>
      <c r="G550" s="32">
        <v>3.6766774497910779</v>
      </c>
      <c r="H550" s="32">
        <v>0.80056207035988702</v>
      </c>
      <c r="I550" s="32">
        <v>0.690843779485106</v>
      </c>
      <c r="J550" s="32">
        <v>317.01688888888901</v>
      </c>
      <c r="K550" s="32">
        <v>303.08077777777788</v>
      </c>
      <c r="L550" s="32">
        <v>65.993000000000023</v>
      </c>
      <c r="M550" s="32">
        <v>56.948555555555572</v>
      </c>
      <c r="N550" s="32">
        <v>4.8777777777777782</v>
      </c>
      <c r="O550" s="32">
        <v>4.166666666666667</v>
      </c>
      <c r="P550" s="32">
        <v>67.637888888888909</v>
      </c>
      <c r="Q550" s="32">
        <v>62.746222222222244</v>
      </c>
      <c r="R550" s="32">
        <v>4.8916666666666666</v>
      </c>
      <c r="S550" s="32">
        <v>183.38600000000005</v>
      </c>
      <c r="T550" s="32">
        <v>183.34711111111116</v>
      </c>
      <c r="U550" s="32">
        <v>3.888888888888889E-2</v>
      </c>
      <c r="V550" s="32">
        <v>0</v>
      </c>
      <c r="W550" s="32">
        <v>165.60266666666666</v>
      </c>
      <c r="X550" s="32">
        <v>31.667999999999992</v>
      </c>
      <c r="Y550" s="32">
        <v>2.0444444444444443</v>
      </c>
      <c r="Z550" s="32">
        <v>0</v>
      </c>
      <c r="AA550" s="32">
        <v>22.55477777777778</v>
      </c>
      <c r="AB550" s="32">
        <v>0</v>
      </c>
      <c r="AC550" s="32">
        <v>109.33544444444445</v>
      </c>
      <c r="AD550" s="32">
        <v>0</v>
      </c>
      <c r="AE550" s="32">
        <v>0</v>
      </c>
      <c r="AF550" t="s">
        <v>288</v>
      </c>
      <c r="AG550">
        <v>5</v>
      </c>
      <c r="AH550"/>
    </row>
    <row r="551" spans="1:34" x14ac:dyDescent="0.25">
      <c r="A551" t="s">
        <v>1812</v>
      </c>
      <c r="B551" t="s">
        <v>968</v>
      </c>
      <c r="C551" t="s">
        <v>1430</v>
      </c>
      <c r="D551" t="s">
        <v>1753</v>
      </c>
      <c r="E551" s="32">
        <v>102.87777777777778</v>
      </c>
      <c r="F551" s="32">
        <v>3.5050923425855922</v>
      </c>
      <c r="G551" s="32">
        <v>3.2026298736364613</v>
      </c>
      <c r="H551" s="32">
        <v>0.32665514634409759</v>
      </c>
      <c r="I551" s="32">
        <v>0.24981099470785181</v>
      </c>
      <c r="J551" s="32">
        <v>360.5961111111111</v>
      </c>
      <c r="K551" s="32">
        <v>329.47944444444443</v>
      </c>
      <c r="L551" s="32">
        <v>33.605555555555554</v>
      </c>
      <c r="M551" s="32">
        <v>25.7</v>
      </c>
      <c r="N551" s="32">
        <v>3.0722222222222224</v>
      </c>
      <c r="O551" s="32">
        <v>4.833333333333333</v>
      </c>
      <c r="P551" s="32">
        <v>98.34</v>
      </c>
      <c r="Q551" s="32">
        <v>75.128888888888895</v>
      </c>
      <c r="R551" s="32">
        <v>23.211111111111112</v>
      </c>
      <c r="S551" s="32">
        <v>228.65055555555551</v>
      </c>
      <c r="T551" s="32">
        <v>228.65055555555551</v>
      </c>
      <c r="U551" s="32">
        <v>0</v>
      </c>
      <c r="V551" s="32">
        <v>0</v>
      </c>
      <c r="W551" s="32">
        <v>73.298666666666662</v>
      </c>
      <c r="X551" s="32">
        <v>1.8194444444444444</v>
      </c>
      <c r="Y551" s="32">
        <v>0.15555555555555556</v>
      </c>
      <c r="Z551" s="32">
        <v>0</v>
      </c>
      <c r="AA551" s="32">
        <v>2.8527777777777779</v>
      </c>
      <c r="AB551" s="32">
        <v>0</v>
      </c>
      <c r="AC551" s="32">
        <v>68.470888888888879</v>
      </c>
      <c r="AD551" s="32">
        <v>0</v>
      </c>
      <c r="AE551" s="32">
        <v>0</v>
      </c>
      <c r="AF551" t="s">
        <v>279</v>
      </c>
      <c r="AG551">
        <v>5</v>
      </c>
      <c r="AH551"/>
    </row>
    <row r="552" spans="1:34" x14ac:dyDescent="0.25">
      <c r="A552" t="s">
        <v>1812</v>
      </c>
      <c r="B552" t="s">
        <v>941</v>
      </c>
      <c r="C552" t="s">
        <v>1382</v>
      </c>
      <c r="D552" t="s">
        <v>1755</v>
      </c>
      <c r="E552" s="32">
        <v>78.466666666666669</v>
      </c>
      <c r="F552" s="32">
        <v>3.410808552817898</v>
      </c>
      <c r="G552" s="32">
        <v>3.3192622486547716</v>
      </c>
      <c r="H552" s="32">
        <v>0.26441659586519395</v>
      </c>
      <c r="I552" s="32">
        <v>0.20112007929764936</v>
      </c>
      <c r="J552" s="32">
        <v>267.63477777777774</v>
      </c>
      <c r="K552" s="32">
        <v>260.45144444444441</v>
      </c>
      <c r="L552" s="32">
        <v>20.747888888888887</v>
      </c>
      <c r="M552" s="32">
        <v>15.781222222222219</v>
      </c>
      <c r="N552" s="32">
        <v>0.55000000000000004</v>
      </c>
      <c r="O552" s="32">
        <v>4.416666666666667</v>
      </c>
      <c r="P552" s="32">
        <v>72.772444444444446</v>
      </c>
      <c r="Q552" s="32">
        <v>70.555777777777777</v>
      </c>
      <c r="R552" s="32">
        <v>2.2166666666666668</v>
      </c>
      <c r="S552" s="32">
        <v>174.11444444444442</v>
      </c>
      <c r="T552" s="32">
        <v>174.11444444444442</v>
      </c>
      <c r="U552" s="32">
        <v>0</v>
      </c>
      <c r="V552" s="32">
        <v>0</v>
      </c>
      <c r="W552" s="32">
        <v>67.374111111111105</v>
      </c>
      <c r="X552" s="32">
        <v>0.5828888888888889</v>
      </c>
      <c r="Y552" s="32">
        <v>0.13333333333333333</v>
      </c>
      <c r="Z552" s="32">
        <v>0</v>
      </c>
      <c r="AA552" s="32">
        <v>33.67799999999999</v>
      </c>
      <c r="AB552" s="32">
        <v>0</v>
      </c>
      <c r="AC552" s="32">
        <v>32.979888888888894</v>
      </c>
      <c r="AD552" s="32">
        <v>0</v>
      </c>
      <c r="AE552" s="32">
        <v>0</v>
      </c>
      <c r="AF552" t="s">
        <v>252</v>
      </c>
      <c r="AG552">
        <v>5</v>
      </c>
      <c r="AH552"/>
    </row>
    <row r="553" spans="1:34" x14ac:dyDescent="0.25">
      <c r="A553" t="s">
        <v>1812</v>
      </c>
      <c r="B553" t="s">
        <v>1114</v>
      </c>
      <c r="C553" t="s">
        <v>1446</v>
      </c>
      <c r="D553" t="s">
        <v>1761</v>
      </c>
      <c r="E553" s="32">
        <v>93.766666666666666</v>
      </c>
      <c r="F553" s="32">
        <v>3.9066607417940511</v>
      </c>
      <c r="G553" s="32">
        <v>3.5433771773906853</v>
      </c>
      <c r="H553" s="32">
        <v>0.80297902595094217</v>
      </c>
      <c r="I553" s="32">
        <v>0.57386420191965881</v>
      </c>
      <c r="J553" s="32">
        <v>366.3145555555555</v>
      </c>
      <c r="K553" s="32">
        <v>332.25066666666658</v>
      </c>
      <c r="L553" s="32">
        <v>75.292666666666676</v>
      </c>
      <c r="M553" s="32">
        <v>53.809333333333342</v>
      </c>
      <c r="N553" s="32">
        <v>16.144444444444446</v>
      </c>
      <c r="O553" s="32">
        <v>5.3388888888888886</v>
      </c>
      <c r="P553" s="32">
        <v>65.085999999999999</v>
      </c>
      <c r="Q553" s="32">
        <v>52.505444444444443</v>
      </c>
      <c r="R553" s="32">
        <v>12.580555555555556</v>
      </c>
      <c r="S553" s="32">
        <v>225.93588888888885</v>
      </c>
      <c r="T553" s="32">
        <v>220.94977777777774</v>
      </c>
      <c r="U553" s="32">
        <v>4.9861111111111107</v>
      </c>
      <c r="V553" s="32">
        <v>0</v>
      </c>
      <c r="W553" s="32">
        <v>142.98811111111112</v>
      </c>
      <c r="X553" s="32">
        <v>17.623222222222225</v>
      </c>
      <c r="Y553" s="32">
        <v>0.42222222222222222</v>
      </c>
      <c r="Z553" s="32">
        <v>0</v>
      </c>
      <c r="AA553" s="32">
        <v>13.933555555555555</v>
      </c>
      <c r="AB553" s="32">
        <v>0</v>
      </c>
      <c r="AC553" s="32">
        <v>111.00911111111112</v>
      </c>
      <c r="AD553" s="32">
        <v>0</v>
      </c>
      <c r="AE553" s="32">
        <v>0</v>
      </c>
      <c r="AF553" t="s">
        <v>425</v>
      </c>
      <c r="AG553">
        <v>5</v>
      </c>
      <c r="AH553"/>
    </row>
    <row r="554" spans="1:34" x14ac:dyDescent="0.25">
      <c r="A554" t="s">
        <v>1812</v>
      </c>
      <c r="B554" t="s">
        <v>1175</v>
      </c>
      <c r="C554" t="s">
        <v>1648</v>
      </c>
      <c r="D554" t="s">
        <v>1748</v>
      </c>
      <c r="E554" s="32">
        <v>88.022222222222226</v>
      </c>
      <c r="F554" s="32">
        <v>3.6065968189851052</v>
      </c>
      <c r="G554" s="32">
        <v>3.2351590507447625</v>
      </c>
      <c r="H554" s="32">
        <v>0.85677985357233055</v>
      </c>
      <c r="I554" s="32">
        <v>0.70457712698813446</v>
      </c>
      <c r="J554" s="32">
        <v>317.46066666666673</v>
      </c>
      <c r="K554" s="32">
        <v>284.76588888888898</v>
      </c>
      <c r="L554" s="32">
        <v>75.415666666666695</v>
      </c>
      <c r="M554" s="32">
        <v>62.018444444444462</v>
      </c>
      <c r="N554" s="32">
        <v>9.7305555555555561</v>
      </c>
      <c r="O554" s="32">
        <v>3.6666666666666665</v>
      </c>
      <c r="P554" s="32">
        <v>66.727000000000004</v>
      </c>
      <c r="Q554" s="32">
        <v>47.429444444444449</v>
      </c>
      <c r="R554" s="32">
        <v>19.297555555555554</v>
      </c>
      <c r="S554" s="32">
        <v>175.31800000000004</v>
      </c>
      <c r="T554" s="32">
        <v>175.31800000000004</v>
      </c>
      <c r="U554" s="32">
        <v>0</v>
      </c>
      <c r="V554" s="32">
        <v>0</v>
      </c>
      <c r="W554" s="32">
        <v>169.18766666666664</v>
      </c>
      <c r="X554" s="32">
        <v>23.157333333333327</v>
      </c>
      <c r="Y554" s="32">
        <v>0</v>
      </c>
      <c r="Z554" s="32">
        <v>0</v>
      </c>
      <c r="AA554" s="32">
        <v>13.673888888888889</v>
      </c>
      <c r="AB554" s="32">
        <v>0</v>
      </c>
      <c r="AC554" s="32">
        <v>132.35644444444443</v>
      </c>
      <c r="AD554" s="32">
        <v>0</v>
      </c>
      <c r="AE554" s="32">
        <v>0</v>
      </c>
      <c r="AF554" t="s">
        <v>487</v>
      </c>
      <c r="AG554">
        <v>5</v>
      </c>
      <c r="AH554"/>
    </row>
    <row r="555" spans="1:34" x14ac:dyDescent="0.25">
      <c r="A555" t="s">
        <v>1812</v>
      </c>
      <c r="B555" t="s">
        <v>766</v>
      </c>
      <c r="C555" t="s">
        <v>1423</v>
      </c>
      <c r="D555" t="s">
        <v>1748</v>
      </c>
      <c r="E555" s="32">
        <v>140.32222222222222</v>
      </c>
      <c r="F555" s="32">
        <v>1.7653852244833321</v>
      </c>
      <c r="G555" s="32">
        <v>1.7273774645656821</v>
      </c>
      <c r="H555" s="32">
        <v>0.70318314989310315</v>
      </c>
      <c r="I555" s="32">
        <v>0.66517538997545334</v>
      </c>
      <c r="J555" s="32">
        <v>247.72277777777779</v>
      </c>
      <c r="K555" s="32">
        <v>242.38944444444445</v>
      </c>
      <c r="L555" s="32">
        <v>98.672222222222217</v>
      </c>
      <c r="M555" s="32">
        <v>93.338888888888889</v>
      </c>
      <c r="N555" s="32">
        <v>0</v>
      </c>
      <c r="O555" s="32">
        <v>5.333333333333333</v>
      </c>
      <c r="P555" s="32">
        <v>14.469444444444445</v>
      </c>
      <c r="Q555" s="32">
        <v>14.469444444444445</v>
      </c>
      <c r="R555" s="32">
        <v>0</v>
      </c>
      <c r="S555" s="32">
        <v>134.58111111111111</v>
      </c>
      <c r="T555" s="32">
        <v>126.71166666666667</v>
      </c>
      <c r="U555" s="32">
        <v>7.8694444444444445</v>
      </c>
      <c r="V555" s="32">
        <v>0</v>
      </c>
      <c r="W555" s="32">
        <v>3.0005555555555552</v>
      </c>
      <c r="X555" s="32">
        <v>0</v>
      </c>
      <c r="Y555" s="32">
        <v>0</v>
      </c>
      <c r="Z555" s="32">
        <v>0</v>
      </c>
      <c r="AA555" s="32">
        <v>0</v>
      </c>
      <c r="AB555" s="32">
        <v>0</v>
      </c>
      <c r="AC555" s="32">
        <v>3.0005555555555552</v>
      </c>
      <c r="AD555" s="32">
        <v>0</v>
      </c>
      <c r="AE555" s="32">
        <v>0</v>
      </c>
      <c r="AF555" t="s">
        <v>77</v>
      </c>
      <c r="AG555">
        <v>5</v>
      </c>
      <c r="AH555"/>
    </row>
    <row r="556" spans="1:34" x14ac:dyDescent="0.25">
      <c r="A556" t="s">
        <v>1812</v>
      </c>
      <c r="B556" t="s">
        <v>1198</v>
      </c>
      <c r="C556" t="s">
        <v>1409</v>
      </c>
      <c r="D556" t="s">
        <v>1779</v>
      </c>
      <c r="E556" s="32">
        <v>35.177777777777777</v>
      </c>
      <c r="F556" s="32">
        <v>3.0971730890713833</v>
      </c>
      <c r="G556" s="32">
        <v>2.8255369551484515</v>
      </c>
      <c r="H556" s="32">
        <v>0.73898294377763751</v>
      </c>
      <c r="I556" s="32">
        <v>0.46734680985470634</v>
      </c>
      <c r="J556" s="32">
        <v>108.95166666666665</v>
      </c>
      <c r="K556" s="32">
        <v>99.396111111111082</v>
      </c>
      <c r="L556" s="32">
        <v>25.995777777777782</v>
      </c>
      <c r="M556" s="32">
        <v>16.440222222222225</v>
      </c>
      <c r="N556" s="32">
        <v>4.166666666666667</v>
      </c>
      <c r="O556" s="32">
        <v>5.3888888888888893</v>
      </c>
      <c r="P556" s="32">
        <v>23.48811111111111</v>
      </c>
      <c r="Q556" s="32">
        <v>23.48811111111111</v>
      </c>
      <c r="R556" s="32">
        <v>0</v>
      </c>
      <c r="S556" s="32">
        <v>59.467777777777755</v>
      </c>
      <c r="T556" s="32">
        <v>59.467777777777755</v>
      </c>
      <c r="U556" s="32">
        <v>0</v>
      </c>
      <c r="V556" s="32">
        <v>0</v>
      </c>
      <c r="W556" s="32">
        <v>2.1722222222222221</v>
      </c>
      <c r="X556" s="32">
        <v>0.13333333333333333</v>
      </c>
      <c r="Y556" s="32">
        <v>0</v>
      </c>
      <c r="Z556" s="32">
        <v>0</v>
      </c>
      <c r="AA556" s="32">
        <v>0</v>
      </c>
      <c r="AB556" s="32">
        <v>0</v>
      </c>
      <c r="AC556" s="32">
        <v>2.0388888888888888</v>
      </c>
      <c r="AD556" s="32">
        <v>0</v>
      </c>
      <c r="AE556" s="32">
        <v>0</v>
      </c>
      <c r="AF556" t="s">
        <v>510</v>
      </c>
      <c r="AG556">
        <v>5</v>
      </c>
      <c r="AH556"/>
    </row>
    <row r="557" spans="1:34" x14ac:dyDescent="0.25">
      <c r="A557" t="s">
        <v>1812</v>
      </c>
      <c r="B557" t="s">
        <v>1024</v>
      </c>
      <c r="C557" t="s">
        <v>1598</v>
      </c>
      <c r="D557" t="s">
        <v>1726</v>
      </c>
      <c r="E557" s="32">
        <v>44.033333333333331</v>
      </c>
      <c r="F557" s="32">
        <v>3.7685793590714112</v>
      </c>
      <c r="G557" s="32">
        <v>3.639258137774414</v>
      </c>
      <c r="H557" s="32">
        <v>1.0833711834468842</v>
      </c>
      <c r="I557" s="32">
        <v>0.9540499621498868</v>
      </c>
      <c r="J557" s="32">
        <v>165.94311111111114</v>
      </c>
      <c r="K557" s="32">
        <v>160.24866666666668</v>
      </c>
      <c r="L557" s="32">
        <v>47.704444444444462</v>
      </c>
      <c r="M557" s="32">
        <v>42.010000000000012</v>
      </c>
      <c r="N557" s="32">
        <v>0.71666666666666667</v>
      </c>
      <c r="O557" s="32">
        <v>4.9777777777777779</v>
      </c>
      <c r="P557" s="32">
        <v>21.84055555555555</v>
      </c>
      <c r="Q557" s="32">
        <v>21.84055555555555</v>
      </c>
      <c r="R557" s="32">
        <v>0</v>
      </c>
      <c r="S557" s="32">
        <v>96.398111111111135</v>
      </c>
      <c r="T557" s="32">
        <v>96.398111111111135</v>
      </c>
      <c r="U557" s="32">
        <v>0</v>
      </c>
      <c r="V557" s="32">
        <v>0</v>
      </c>
      <c r="W557" s="32">
        <v>0.12777777777777777</v>
      </c>
      <c r="X557" s="32">
        <v>0</v>
      </c>
      <c r="Y557" s="32">
        <v>0</v>
      </c>
      <c r="Z557" s="32">
        <v>0</v>
      </c>
      <c r="AA557" s="32">
        <v>0</v>
      </c>
      <c r="AB557" s="32">
        <v>0</v>
      </c>
      <c r="AC557" s="32">
        <v>0.12777777777777777</v>
      </c>
      <c r="AD557" s="32">
        <v>0</v>
      </c>
      <c r="AE557" s="32">
        <v>0</v>
      </c>
      <c r="AF557" t="s">
        <v>335</v>
      </c>
      <c r="AG557">
        <v>5</v>
      </c>
      <c r="AH557"/>
    </row>
    <row r="558" spans="1:34" x14ac:dyDescent="0.25">
      <c r="A558" t="s">
        <v>1812</v>
      </c>
      <c r="B558" t="s">
        <v>1311</v>
      </c>
      <c r="C558" t="s">
        <v>1647</v>
      </c>
      <c r="D558" t="s">
        <v>1752</v>
      </c>
      <c r="E558" s="32">
        <v>45.81111111111111</v>
      </c>
      <c r="F558" s="32">
        <v>2.2292723744845979</v>
      </c>
      <c r="G558" s="32">
        <v>2.1264952704341491</v>
      </c>
      <c r="H558" s="32">
        <v>0.45403832161047775</v>
      </c>
      <c r="I558" s="32">
        <v>0.35126121756002909</v>
      </c>
      <c r="J558" s="32">
        <v>102.12544444444441</v>
      </c>
      <c r="K558" s="32">
        <v>97.417111111111069</v>
      </c>
      <c r="L558" s="32">
        <v>20.799999999999997</v>
      </c>
      <c r="M558" s="32">
        <v>16.091666666666665</v>
      </c>
      <c r="N558" s="32">
        <v>4.708333333333333</v>
      </c>
      <c r="O558" s="32">
        <v>0</v>
      </c>
      <c r="P558" s="32">
        <v>12.769444444444444</v>
      </c>
      <c r="Q558" s="32">
        <v>12.769444444444444</v>
      </c>
      <c r="R558" s="32">
        <v>0</v>
      </c>
      <c r="S558" s="32">
        <v>68.555999999999969</v>
      </c>
      <c r="T558" s="32">
        <v>68.555999999999969</v>
      </c>
      <c r="U558" s="32">
        <v>0</v>
      </c>
      <c r="V558" s="32">
        <v>0</v>
      </c>
      <c r="W558" s="32">
        <v>11.341666666666667</v>
      </c>
      <c r="X558" s="32">
        <v>0.10555555555555556</v>
      </c>
      <c r="Y558" s="32">
        <v>0</v>
      </c>
      <c r="Z558" s="32">
        <v>0</v>
      </c>
      <c r="AA558" s="32">
        <v>11.236111111111111</v>
      </c>
      <c r="AB558" s="32">
        <v>0</v>
      </c>
      <c r="AC558" s="32">
        <v>0</v>
      </c>
      <c r="AD558" s="32">
        <v>0</v>
      </c>
      <c r="AE558" s="32">
        <v>0</v>
      </c>
      <c r="AF558" t="s">
        <v>623</v>
      </c>
      <c r="AG558">
        <v>5</v>
      </c>
      <c r="AH558"/>
    </row>
    <row r="559" spans="1:34" x14ac:dyDescent="0.25">
      <c r="A559" t="s">
        <v>1812</v>
      </c>
      <c r="B559" t="s">
        <v>1171</v>
      </c>
      <c r="C559" t="s">
        <v>1647</v>
      </c>
      <c r="D559" t="s">
        <v>1752</v>
      </c>
      <c r="E559" s="32">
        <v>23.6</v>
      </c>
      <c r="F559" s="32">
        <v>3.4070809792843688</v>
      </c>
      <c r="G559" s="32">
        <v>3.1294209039548018</v>
      </c>
      <c r="H559" s="32">
        <v>1.0369774011299433</v>
      </c>
      <c r="I559" s="32">
        <v>0.76484934086628997</v>
      </c>
      <c r="J559" s="32">
        <v>80.407111111111107</v>
      </c>
      <c r="K559" s="32">
        <v>73.854333333333329</v>
      </c>
      <c r="L559" s="32">
        <v>24.472666666666665</v>
      </c>
      <c r="M559" s="32">
        <v>18.050444444444445</v>
      </c>
      <c r="N559" s="32">
        <v>1.1055555555555556</v>
      </c>
      <c r="O559" s="32">
        <v>5.3166666666666664</v>
      </c>
      <c r="P559" s="32">
        <v>6.2861111111111114</v>
      </c>
      <c r="Q559" s="32">
        <v>6.1555555555555559</v>
      </c>
      <c r="R559" s="32">
        <v>0.13055555555555556</v>
      </c>
      <c r="S559" s="32">
        <v>49.648333333333326</v>
      </c>
      <c r="T559" s="32">
        <v>43.487555555555552</v>
      </c>
      <c r="U559" s="32">
        <v>6.1607777777777777</v>
      </c>
      <c r="V559" s="32">
        <v>0</v>
      </c>
      <c r="W559" s="32">
        <v>8.7617777777777786</v>
      </c>
      <c r="X559" s="32">
        <v>0</v>
      </c>
      <c r="Y559" s="32">
        <v>0</v>
      </c>
      <c r="Z559" s="32">
        <v>0</v>
      </c>
      <c r="AA559" s="32">
        <v>6.1555555555555559</v>
      </c>
      <c r="AB559" s="32">
        <v>0</v>
      </c>
      <c r="AC559" s="32">
        <v>2.6062222222222227</v>
      </c>
      <c r="AD559" s="32">
        <v>0</v>
      </c>
      <c r="AE559" s="32">
        <v>0</v>
      </c>
      <c r="AF559" t="s">
        <v>483</v>
      </c>
      <c r="AG559">
        <v>5</v>
      </c>
      <c r="AH559"/>
    </row>
    <row r="560" spans="1:34" x14ac:dyDescent="0.25">
      <c r="A560" t="s">
        <v>1812</v>
      </c>
      <c r="B560" t="s">
        <v>1316</v>
      </c>
      <c r="C560" t="s">
        <v>1694</v>
      </c>
      <c r="D560" t="s">
        <v>1766</v>
      </c>
      <c r="E560" s="32">
        <v>25.733333333333334</v>
      </c>
      <c r="F560" s="32">
        <v>2.4659715025906728</v>
      </c>
      <c r="G560" s="32">
        <v>1.999322107081174</v>
      </c>
      <c r="H560" s="32">
        <v>0.49576856649395507</v>
      </c>
      <c r="I560" s="32">
        <v>2.9658894645941281E-2</v>
      </c>
      <c r="J560" s="32">
        <v>63.457666666666654</v>
      </c>
      <c r="K560" s="32">
        <v>51.449222222222211</v>
      </c>
      <c r="L560" s="32">
        <v>12.757777777777777</v>
      </c>
      <c r="M560" s="32">
        <v>0.76322222222222236</v>
      </c>
      <c r="N560" s="32">
        <v>6.8278888888888876</v>
      </c>
      <c r="O560" s="32">
        <v>5.166666666666667</v>
      </c>
      <c r="P560" s="32">
        <v>14.102222222222224</v>
      </c>
      <c r="Q560" s="32">
        <v>14.088333333333335</v>
      </c>
      <c r="R560" s="32">
        <v>1.3888888888888888E-2</v>
      </c>
      <c r="S560" s="32">
        <v>36.597666666666655</v>
      </c>
      <c r="T560" s="32">
        <v>31.431888888888878</v>
      </c>
      <c r="U560" s="32">
        <v>5.1657777777777776</v>
      </c>
      <c r="V560" s="32">
        <v>0</v>
      </c>
      <c r="W560" s="32">
        <v>11.952444444444444</v>
      </c>
      <c r="X560" s="32">
        <v>0</v>
      </c>
      <c r="Y560" s="32">
        <v>0</v>
      </c>
      <c r="Z560" s="32">
        <v>0</v>
      </c>
      <c r="AA560" s="32">
        <v>8.1496666666666666</v>
      </c>
      <c r="AB560" s="32">
        <v>0</v>
      </c>
      <c r="AC560" s="32">
        <v>3.8027777777777776</v>
      </c>
      <c r="AD560" s="32">
        <v>0</v>
      </c>
      <c r="AE560" s="32">
        <v>0</v>
      </c>
      <c r="AF560" t="s">
        <v>628</v>
      </c>
      <c r="AG560">
        <v>5</v>
      </c>
      <c r="AH560"/>
    </row>
    <row r="561" spans="1:34" x14ac:dyDescent="0.25">
      <c r="A561" t="s">
        <v>1812</v>
      </c>
      <c r="B561" t="s">
        <v>1365</v>
      </c>
      <c r="C561" t="s">
        <v>1406</v>
      </c>
      <c r="D561" t="s">
        <v>1766</v>
      </c>
      <c r="E561" s="32">
        <v>38.455555555555556</v>
      </c>
      <c r="F561" s="32">
        <v>2.0068361745160357</v>
      </c>
      <c r="G561" s="32">
        <v>1.7355822016758162</v>
      </c>
      <c r="H561" s="32">
        <v>0.54317538283733025</v>
      </c>
      <c r="I561" s="32">
        <v>0.27192140999711067</v>
      </c>
      <c r="J561" s="32">
        <v>77.173999999999992</v>
      </c>
      <c r="K561" s="32">
        <v>66.742777777777775</v>
      </c>
      <c r="L561" s="32">
        <v>20.888111111111112</v>
      </c>
      <c r="M561" s="32">
        <v>10.456888888888889</v>
      </c>
      <c r="N561" s="32">
        <v>6.7645555555555559</v>
      </c>
      <c r="O561" s="32">
        <v>3.6666666666666665</v>
      </c>
      <c r="P561" s="32">
        <v>8.1490000000000009</v>
      </c>
      <c r="Q561" s="32">
        <v>8.1490000000000009</v>
      </c>
      <c r="R561" s="32">
        <v>0</v>
      </c>
      <c r="S561" s="32">
        <v>48.136888888888876</v>
      </c>
      <c r="T561" s="32">
        <v>48.136888888888876</v>
      </c>
      <c r="U561" s="32">
        <v>0</v>
      </c>
      <c r="V561" s="32">
        <v>0</v>
      </c>
      <c r="W561" s="32">
        <v>9.6805555555555554</v>
      </c>
      <c r="X561" s="32">
        <v>5.9083333333333332</v>
      </c>
      <c r="Y561" s="32">
        <v>0</v>
      </c>
      <c r="Z561" s="32">
        <v>0</v>
      </c>
      <c r="AA561" s="32">
        <v>3.7722222222222221</v>
      </c>
      <c r="AB561" s="32">
        <v>0</v>
      </c>
      <c r="AC561" s="32">
        <v>0</v>
      </c>
      <c r="AD561" s="32">
        <v>0</v>
      </c>
      <c r="AE561" s="32">
        <v>0</v>
      </c>
      <c r="AF561" t="s">
        <v>679</v>
      </c>
      <c r="AG561">
        <v>5</v>
      </c>
      <c r="AH561"/>
    </row>
    <row r="562" spans="1:34" x14ac:dyDescent="0.25">
      <c r="A562" t="s">
        <v>1812</v>
      </c>
      <c r="B562" t="s">
        <v>1063</v>
      </c>
      <c r="C562" t="s">
        <v>1446</v>
      </c>
      <c r="D562" t="s">
        <v>1761</v>
      </c>
      <c r="E562" s="32">
        <v>70.922222222222217</v>
      </c>
      <c r="F562" s="32">
        <v>2.1568228105906315</v>
      </c>
      <c r="G562" s="32">
        <v>2.0878897070343103</v>
      </c>
      <c r="H562" s="32">
        <v>0.40983863387122044</v>
      </c>
      <c r="I562" s="32">
        <v>0.34090553031489895</v>
      </c>
      <c r="J562" s="32">
        <v>152.96666666666667</v>
      </c>
      <c r="K562" s="32">
        <v>148.07777777777778</v>
      </c>
      <c r="L562" s="32">
        <v>29.066666666666666</v>
      </c>
      <c r="M562" s="32">
        <v>24.177777777777777</v>
      </c>
      <c r="N562" s="32">
        <v>0</v>
      </c>
      <c r="O562" s="32">
        <v>4.8888888888888893</v>
      </c>
      <c r="P562" s="32">
        <v>28.652777777777779</v>
      </c>
      <c r="Q562" s="32">
        <v>28.652777777777779</v>
      </c>
      <c r="R562" s="32">
        <v>0</v>
      </c>
      <c r="S562" s="32">
        <v>95.24722222222222</v>
      </c>
      <c r="T562" s="32">
        <v>92.894444444444446</v>
      </c>
      <c r="U562" s="32">
        <v>0</v>
      </c>
      <c r="V562" s="32">
        <v>2.3527777777777779</v>
      </c>
      <c r="W562" s="32">
        <v>0</v>
      </c>
      <c r="X562" s="32">
        <v>0</v>
      </c>
      <c r="Y562" s="32">
        <v>0</v>
      </c>
      <c r="Z562" s="32">
        <v>0</v>
      </c>
      <c r="AA562" s="32">
        <v>0</v>
      </c>
      <c r="AB562" s="32">
        <v>0</v>
      </c>
      <c r="AC562" s="32">
        <v>0</v>
      </c>
      <c r="AD562" s="32">
        <v>0</v>
      </c>
      <c r="AE562" s="32">
        <v>0</v>
      </c>
      <c r="AF562" t="s">
        <v>374</v>
      </c>
      <c r="AG562">
        <v>5</v>
      </c>
      <c r="AH562"/>
    </row>
    <row r="563" spans="1:34" x14ac:dyDescent="0.25">
      <c r="A563" t="s">
        <v>1812</v>
      </c>
      <c r="B563" t="s">
        <v>833</v>
      </c>
      <c r="C563" t="s">
        <v>1513</v>
      </c>
      <c r="D563" t="s">
        <v>1738</v>
      </c>
      <c r="E563" s="32">
        <v>74.488888888888894</v>
      </c>
      <c r="F563" s="32">
        <v>3.7839409307875895</v>
      </c>
      <c r="G563" s="32">
        <v>3.5148478520286393</v>
      </c>
      <c r="H563" s="32">
        <v>0.98609039379474939</v>
      </c>
      <c r="I563" s="32">
        <v>0.71699731503579944</v>
      </c>
      <c r="J563" s="32">
        <v>281.86155555555558</v>
      </c>
      <c r="K563" s="32">
        <v>261.8171111111111</v>
      </c>
      <c r="L563" s="32">
        <v>73.452777777777783</v>
      </c>
      <c r="M563" s="32">
        <v>53.408333333333331</v>
      </c>
      <c r="N563" s="32">
        <v>16.591666666666665</v>
      </c>
      <c r="O563" s="32">
        <v>3.4527777777777779</v>
      </c>
      <c r="P563" s="32">
        <v>34.452777777777776</v>
      </c>
      <c r="Q563" s="32">
        <v>34.452777777777776</v>
      </c>
      <c r="R563" s="32">
        <v>0</v>
      </c>
      <c r="S563" s="32">
        <v>173.95600000000002</v>
      </c>
      <c r="T563" s="32">
        <v>173.95600000000002</v>
      </c>
      <c r="U563" s="32">
        <v>0</v>
      </c>
      <c r="V563" s="32">
        <v>0</v>
      </c>
      <c r="W563" s="32">
        <v>28.514333333333333</v>
      </c>
      <c r="X563" s="32">
        <v>0</v>
      </c>
      <c r="Y563" s="32">
        <v>0</v>
      </c>
      <c r="Z563" s="32">
        <v>0</v>
      </c>
      <c r="AA563" s="32">
        <v>0</v>
      </c>
      <c r="AB563" s="32">
        <v>0</v>
      </c>
      <c r="AC563" s="32">
        <v>28.514333333333333</v>
      </c>
      <c r="AD563" s="32">
        <v>0</v>
      </c>
      <c r="AE563" s="32">
        <v>0</v>
      </c>
      <c r="AF563" t="s">
        <v>144</v>
      </c>
      <c r="AG563">
        <v>5</v>
      </c>
      <c r="AH563"/>
    </row>
    <row r="564" spans="1:34" x14ac:dyDescent="0.25">
      <c r="A564" t="s">
        <v>1812</v>
      </c>
      <c r="B564" t="s">
        <v>1205</v>
      </c>
      <c r="C564" t="s">
        <v>1400</v>
      </c>
      <c r="D564" t="s">
        <v>1743</v>
      </c>
      <c r="E564" s="32">
        <v>31.888888888888889</v>
      </c>
      <c r="F564" s="32">
        <v>3.0282682926829265</v>
      </c>
      <c r="G564" s="32">
        <v>2.7300104529616727</v>
      </c>
      <c r="H564" s="32">
        <v>0.53809059233449485</v>
      </c>
      <c r="I564" s="32">
        <v>0.38652264808362374</v>
      </c>
      <c r="J564" s="32">
        <v>96.568111111111108</v>
      </c>
      <c r="K564" s="32">
        <v>87.057000000000002</v>
      </c>
      <c r="L564" s="32">
        <v>17.159111111111113</v>
      </c>
      <c r="M564" s="32">
        <v>12.32577777777778</v>
      </c>
      <c r="N564" s="32">
        <v>0</v>
      </c>
      <c r="O564" s="32">
        <v>4.833333333333333</v>
      </c>
      <c r="P564" s="32">
        <v>24.890888888888895</v>
      </c>
      <c r="Q564" s="32">
        <v>20.213111111111118</v>
      </c>
      <c r="R564" s="32">
        <v>4.677777777777778</v>
      </c>
      <c r="S564" s="32">
        <v>54.518111111111104</v>
      </c>
      <c r="T564" s="32">
        <v>54.518111111111104</v>
      </c>
      <c r="U564" s="32">
        <v>0</v>
      </c>
      <c r="V564" s="32">
        <v>0</v>
      </c>
      <c r="W564" s="32">
        <v>0.11577777777777777</v>
      </c>
      <c r="X564" s="32">
        <v>0</v>
      </c>
      <c r="Y564" s="32">
        <v>0</v>
      </c>
      <c r="Z564" s="32">
        <v>0</v>
      </c>
      <c r="AA564" s="32">
        <v>0.11577777777777777</v>
      </c>
      <c r="AB564" s="32">
        <v>0</v>
      </c>
      <c r="AC564" s="32">
        <v>0</v>
      </c>
      <c r="AD564" s="32">
        <v>0</v>
      </c>
      <c r="AE564" s="32">
        <v>0</v>
      </c>
      <c r="AF564" t="s">
        <v>517</v>
      </c>
      <c r="AG564">
        <v>5</v>
      </c>
      <c r="AH564"/>
    </row>
    <row r="565" spans="1:34" x14ac:dyDescent="0.25">
      <c r="A565" t="s">
        <v>1812</v>
      </c>
      <c r="B565" t="s">
        <v>1023</v>
      </c>
      <c r="C565" t="s">
        <v>1597</v>
      </c>
      <c r="D565" t="s">
        <v>1786</v>
      </c>
      <c r="E565" s="32">
        <v>36.288888888888891</v>
      </c>
      <c r="F565" s="32">
        <v>3.3272045315370486</v>
      </c>
      <c r="G565" s="32">
        <v>2.9903459889773427</v>
      </c>
      <c r="H565" s="32">
        <v>0.85267911818738518</v>
      </c>
      <c r="I565" s="32">
        <v>0.51582057562767913</v>
      </c>
      <c r="J565" s="32">
        <v>120.74055555555557</v>
      </c>
      <c r="K565" s="32">
        <v>108.51633333333335</v>
      </c>
      <c r="L565" s="32">
        <v>30.942777777777781</v>
      </c>
      <c r="M565" s="32">
        <v>18.718555555555557</v>
      </c>
      <c r="N565" s="32">
        <v>6.89088888888889</v>
      </c>
      <c r="O565" s="32">
        <v>5.333333333333333</v>
      </c>
      <c r="P565" s="32">
        <v>17.553222222222225</v>
      </c>
      <c r="Q565" s="32">
        <v>17.553222222222225</v>
      </c>
      <c r="R565" s="32">
        <v>0</v>
      </c>
      <c r="S565" s="32">
        <v>72.244555555555564</v>
      </c>
      <c r="T565" s="32">
        <v>72.244555555555564</v>
      </c>
      <c r="U565" s="32">
        <v>0</v>
      </c>
      <c r="V565" s="32">
        <v>0</v>
      </c>
      <c r="W565" s="32">
        <v>0</v>
      </c>
      <c r="X565" s="32">
        <v>0</v>
      </c>
      <c r="Y565" s="32">
        <v>0</v>
      </c>
      <c r="Z565" s="32">
        <v>0</v>
      </c>
      <c r="AA565" s="32">
        <v>0</v>
      </c>
      <c r="AB565" s="32">
        <v>0</v>
      </c>
      <c r="AC565" s="32">
        <v>0</v>
      </c>
      <c r="AD565" s="32">
        <v>0</v>
      </c>
      <c r="AE565" s="32">
        <v>0</v>
      </c>
      <c r="AF565" t="s">
        <v>334</v>
      </c>
      <c r="AG565">
        <v>5</v>
      </c>
      <c r="AH565"/>
    </row>
    <row r="566" spans="1:34" x14ac:dyDescent="0.25">
      <c r="A566" t="s">
        <v>1812</v>
      </c>
      <c r="B566" t="s">
        <v>814</v>
      </c>
      <c r="C566" t="s">
        <v>1500</v>
      </c>
      <c r="D566" t="s">
        <v>1725</v>
      </c>
      <c r="E566" s="32">
        <v>123.65555555555555</v>
      </c>
      <c r="F566" s="32">
        <v>2.1035969089765483</v>
      </c>
      <c r="G566" s="32">
        <v>1.9530254290592153</v>
      </c>
      <c r="H566" s="32">
        <v>0.38540839248809416</v>
      </c>
      <c r="I566" s="32">
        <v>0.3341908527271093</v>
      </c>
      <c r="J566" s="32">
        <v>260.12144444444448</v>
      </c>
      <c r="K566" s="32">
        <v>241.50244444444451</v>
      </c>
      <c r="L566" s="32">
        <v>47.657888888888884</v>
      </c>
      <c r="M566" s="32">
        <v>41.324555555555548</v>
      </c>
      <c r="N566" s="32">
        <v>0</v>
      </c>
      <c r="O566" s="32">
        <v>6.333333333333333</v>
      </c>
      <c r="P566" s="32">
        <v>56.134000000000015</v>
      </c>
      <c r="Q566" s="32">
        <v>43.84833333333335</v>
      </c>
      <c r="R566" s="32">
        <v>12.285666666666668</v>
      </c>
      <c r="S566" s="32">
        <v>156.3295555555556</v>
      </c>
      <c r="T566" s="32">
        <v>140.35777777777781</v>
      </c>
      <c r="U566" s="32">
        <v>15.971777777777781</v>
      </c>
      <c r="V566" s="32">
        <v>0</v>
      </c>
      <c r="W566" s="32">
        <v>9.1433333333333326</v>
      </c>
      <c r="X566" s="32">
        <v>9.1433333333333326</v>
      </c>
      <c r="Y566" s="32">
        <v>0</v>
      </c>
      <c r="Z566" s="32">
        <v>0</v>
      </c>
      <c r="AA566" s="32">
        <v>0</v>
      </c>
      <c r="AB566" s="32">
        <v>0</v>
      </c>
      <c r="AC566" s="32">
        <v>0</v>
      </c>
      <c r="AD566" s="32">
        <v>0</v>
      </c>
      <c r="AE566" s="32">
        <v>0</v>
      </c>
      <c r="AF566" t="s">
        <v>125</v>
      </c>
      <c r="AG566">
        <v>5</v>
      </c>
      <c r="AH566"/>
    </row>
    <row r="567" spans="1:34" x14ac:dyDescent="0.25">
      <c r="A567" t="s">
        <v>1812</v>
      </c>
      <c r="B567" t="s">
        <v>861</v>
      </c>
      <c r="C567" t="s">
        <v>1530</v>
      </c>
      <c r="D567" t="s">
        <v>1782</v>
      </c>
      <c r="E567" s="32">
        <v>66.3</v>
      </c>
      <c r="F567" s="32">
        <v>2.5079101726160551</v>
      </c>
      <c r="G567" s="32">
        <v>2.3449974861739573</v>
      </c>
      <c r="H567" s="32">
        <v>0.64348919054801423</v>
      </c>
      <c r="I567" s="32">
        <v>0.48057650410591596</v>
      </c>
      <c r="J567" s="32">
        <v>166.27444444444444</v>
      </c>
      <c r="K567" s="32">
        <v>155.47333333333336</v>
      </c>
      <c r="L567" s="32">
        <v>42.663333333333341</v>
      </c>
      <c r="M567" s="32">
        <v>31.862222222222226</v>
      </c>
      <c r="N567" s="32">
        <v>5.3788888888888895</v>
      </c>
      <c r="O567" s="32">
        <v>5.4222222222222225</v>
      </c>
      <c r="P567" s="32">
        <v>28.3</v>
      </c>
      <c r="Q567" s="32">
        <v>28.3</v>
      </c>
      <c r="R567" s="32">
        <v>0</v>
      </c>
      <c r="S567" s="32">
        <v>95.311111111111117</v>
      </c>
      <c r="T567" s="32">
        <v>95.311111111111117</v>
      </c>
      <c r="U567" s="32">
        <v>0</v>
      </c>
      <c r="V567" s="32">
        <v>0</v>
      </c>
      <c r="W567" s="32">
        <v>0</v>
      </c>
      <c r="X567" s="32">
        <v>0</v>
      </c>
      <c r="Y567" s="32">
        <v>0</v>
      </c>
      <c r="Z567" s="32">
        <v>0</v>
      </c>
      <c r="AA567" s="32">
        <v>0</v>
      </c>
      <c r="AB567" s="32">
        <v>0</v>
      </c>
      <c r="AC567" s="32">
        <v>0</v>
      </c>
      <c r="AD567" s="32">
        <v>0</v>
      </c>
      <c r="AE567" s="32">
        <v>0</v>
      </c>
      <c r="AF567" t="s">
        <v>172</v>
      </c>
      <c r="AG567">
        <v>5</v>
      </c>
      <c r="AH567"/>
    </row>
    <row r="568" spans="1:34" x14ac:dyDescent="0.25">
      <c r="A568" t="s">
        <v>1812</v>
      </c>
      <c r="B568" t="s">
        <v>1297</v>
      </c>
      <c r="C568" t="s">
        <v>1391</v>
      </c>
      <c r="D568" t="s">
        <v>1732</v>
      </c>
      <c r="E568" s="32">
        <v>99.911111111111111</v>
      </c>
      <c r="F568" s="32">
        <v>2.4416748220640563</v>
      </c>
      <c r="G568" s="32">
        <v>2.4254148131672588</v>
      </c>
      <c r="H568" s="32">
        <v>0.32248999110320281</v>
      </c>
      <c r="I568" s="32">
        <v>0.30622998220640563</v>
      </c>
      <c r="J568" s="32">
        <v>243.95044444444437</v>
      </c>
      <c r="K568" s="32">
        <v>242.32588888888881</v>
      </c>
      <c r="L568" s="32">
        <v>32.220333333333329</v>
      </c>
      <c r="M568" s="32">
        <v>30.595777777777773</v>
      </c>
      <c r="N568" s="32">
        <v>0</v>
      </c>
      <c r="O568" s="32">
        <v>1.6245555555555558</v>
      </c>
      <c r="P568" s="32">
        <v>75.650111111111102</v>
      </c>
      <c r="Q568" s="32">
        <v>75.650111111111102</v>
      </c>
      <c r="R568" s="32">
        <v>0</v>
      </c>
      <c r="S568" s="32">
        <v>136.07999999999996</v>
      </c>
      <c r="T568" s="32">
        <v>136.07999999999996</v>
      </c>
      <c r="U568" s="32">
        <v>0</v>
      </c>
      <c r="V568" s="32">
        <v>0</v>
      </c>
      <c r="W568" s="32">
        <v>0</v>
      </c>
      <c r="X568" s="32">
        <v>0</v>
      </c>
      <c r="Y568" s="32">
        <v>0</v>
      </c>
      <c r="Z568" s="32">
        <v>0</v>
      </c>
      <c r="AA568" s="32">
        <v>0</v>
      </c>
      <c r="AB568" s="32">
        <v>0</v>
      </c>
      <c r="AC568" s="32">
        <v>0</v>
      </c>
      <c r="AD568" s="32">
        <v>0</v>
      </c>
      <c r="AE568" s="32">
        <v>0</v>
      </c>
      <c r="AF568" t="s">
        <v>609</v>
      </c>
      <c r="AG568">
        <v>5</v>
      </c>
      <c r="AH568"/>
    </row>
    <row r="569" spans="1:34" x14ac:dyDescent="0.25">
      <c r="A569" t="s">
        <v>1812</v>
      </c>
      <c r="B569" t="s">
        <v>1296</v>
      </c>
      <c r="C569" t="s">
        <v>1583</v>
      </c>
      <c r="D569" t="s">
        <v>1720</v>
      </c>
      <c r="E569" s="32">
        <v>21.788888888888888</v>
      </c>
      <c r="F569" s="32">
        <v>3.6393472718001019</v>
      </c>
      <c r="G569" s="32">
        <v>3.2748291687914328</v>
      </c>
      <c r="H569" s="32">
        <v>0.80054563997960215</v>
      </c>
      <c r="I569" s="32">
        <v>0.76366649668536457</v>
      </c>
      <c r="J569" s="32">
        <v>79.297333333333327</v>
      </c>
      <c r="K569" s="32">
        <v>71.35488888888888</v>
      </c>
      <c r="L569" s="32">
        <v>17.442999999999998</v>
      </c>
      <c r="M569" s="32">
        <v>16.639444444444443</v>
      </c>
      <c r="N569" s="32">
        <v>0.80355555555555547</v>
      </c>
      <c r="O569" s="32">
        <v>0</v>
      </c>
      <c r="P569" s="32">
        <v>14.25</v>
      </c>
      <c r="Q569" s="32">
        <v>7.1111111111111107</v>
      </c>
      <c r="R569" s="32">
        <v>7.1388888888888893</v>
      </c>
      <c r="S569" s="32">
        <v>47.604333333333329</v>
      </c>
      <c r="T569" s="32">
        <v>47.604333333333329</v>
      </c>
      <c r="U569" s="32">
        <v>0</v>
      </c>
      <c r="V569" s="32">
        <v>0</v>
      </c>
      <c r="W569" s="32">
        <v>8.8755555555555556</v>
      </c>
      <c r="X569" s="32">
        <v>8.8755555555555556</v>
      </c>
      <c r="Y569" s="32">
        <v>0</v>
      </c>
      <c r="Z569" s="32">
        <v>0</v>
      </c>
      <c r="AA569" s="32">
        <v>0</v>
      </c>
      <c r="AB569" s="32">
        <v>0</v>
      </c>
      <c r="AC569" s="32">
        <v>0</v>
      </c>
      <c r="AD569" s="32">
        <v>0</v>
      </c>
      <c r="AE569" s="32">
        <v>0</v>
      </c>
      <c r="AF569" t="s">
        <v>608</v>
      </c>
      <c r="AG569">
        <v>5</v>
      </c>
      <c r="AH569"/>
    </row>
    <row r="570" spans="1:34" x14ac:dyDescent="0.25">
      <c r="A570" t="s">
        <v>1812</v>
      </c>
      <c r="B570" t="s">
        <v>1274</v>
      </c>
      <c r="C570" t="s">
        <v>1681</v>
      </c>
      <c r="D570" t="s">
        <v>1737</v>
      </c>
      <c r="E570" s="32">
        <v>30.622222222222224</v>
      </c>
      <c r="F570" s="32">
        <v>3.9611756168359951</v>
      </c>
      <c r="G570" s="32">
        <v>3.5236574746008715</v>
      </c>
      <c r="H570" s="32">
        <v>0.3292597968069666</v>
      </c>
      <c r="I570" s="32">
        <v>0.1935595065312046</v>
      </c>
      <c r="J570" s="32">
        <v>121.30000000000003</v>
      </c>
      <c r="K570" s="32">
        <v>107.90222222222225</v>
      </c>
      <c r="L570" s="32">
        <v>10.082666666666666</v>
      </c>
      <c r="M570" s="32">
        <v>5.9272222222222215</v>
      </c>
      <c r="N570" s="32">
        <v>0</v>
      </c>
      <c r="O570" s="32">
        <v>4.1554444444444449</v>
      </c>
      <c r="P570" s="32">
        <v>47.037111111111116</v>
      </c>
      <c r="Q570" s="32">
        <v>37.794777777777789</v>
      </c>
      <c r="R570" s="32">
        <v>9.2423333333333311</v>
      </c>
      <c r="S570" s="32">
        <v>64.180222222222241</v>
      </c>
      <c r="T570" s="32">
        <v>64.180222222222241</v>
      </c>
      <c r="U570" s="32">
        <v>0</v>
      </c>
      <c r="V570" s="32">
        <v>0</v>
      </c>
      <c r="W570" s="32">
        <v>0</v>
      </c>
      <c r="X570" s="32">
        <v>0</v>
      </c>
      <c r="Y570" s="32">
        <v>0</v>
      </c>
      <c r="Z570" s="32">
        <v>0</v>
      </c>
      <c r="AA570" s="32">
        <v>0</v>
      </c>
      <c r="AB570" s="32">
        <v>0</v>
      </c>
      <c r="AC570" s="32">
        <v>0</v>
      </c>
      <c r="AD570" s="32">
        <v>0</v>
      </c>
      <c r="AE570" s="32">
        <v>0</v>
      </c>
      <c r="AF570" t="s">
        <v>586</v>
      </c>
      <c r="AG570">
        <v>5</v>
      </c>
      <c r="AH570"/>
    </row>
    <row r="571" spans="1:34" x14ac:dyDescent="0.25">
      <c r="A571" t="s">
        <v>1812</v>
      </c>
      <c r="B571" t="s">
        <v>1196</v>
      </c>
      <c r="C571" t="s">
        <v>1444</v>
      </c>
      <c r="D571" t="s">
        <v>1745</v>
      </c>
      <c r="E571" s="32">
        <v>48.93333333333333</v>
      </c>
      <c r="F571" s="32">
        <v>6.3313919164396015</v>
      </c>
      <c r="G571" s="32">
        <v>5.8582288828337878</v>
      </c>
      <c r="H571" s="32">
        <v>1.7384355131698457</v>
      </c>
      <c r="I571" s="32">
        <v>1.4605222524977295</v>
      </c>
      <c r="J571" s="32">
        <v>309.81611111111113</v>
      </c>
      <c r="K571" s="32">
        <v>286.66266666666667</v>
      </c>
      <c r="L571" s="32">
        <v>85.067444444444448</v>
      </c>
      <c r="M571" s="32">
        <v>71.468222222222224</v>
      </c>
      <c r="N571" s="32">
        <v>8.3547777777777803</v>
      </c>
      <c r="O571" s="32">
        <v>5.2444444444444445</v>
      </c>
      <c r="P571" s="32">
        <v>25.03477777777778</v>
      </c>
      <c r="Q571" s="32">
        <v>15.480555555555556</v>
      </c>
      <c r="R571" s="32">
        <v>9.5542222222222239</v>
      </c>
      <c r="S571" s="32">
        <v>199.7138888888889</v>
      </c>
      <c r="T571" s="32">
        <v>199.7138888888889</v>
      </c>
      <c r="U571" s="32">
        <v>0</v>
      </c>
      <c r="V571" s="32">
        <v>0</v>
      </c>
      <c r="W571" s="32">
        <v>18.180000000000003</v>
      </c>
      <c r="X571" s="32">
        <v>1.1479999999999999</v>
      </c>
      <c r="Y571" s="32">
        <v>0</v>
      </c>
      <c r="Z571" s="32">
        <v>0</v>
      </c>
      <c r="AA571" s="32">
        <v>0.2708888888888889</v>
      </c>
      <c r="AB571" s="32">
        <v>0</v>
      </c>
      <c r="AC571" s="32">
        <v>16.761111111111113</v>
      </c>
      <c r="AD571" s="32">
        <v>0</v>
      </c>
      <c r="AE571" s="32">
        <v>0</v>
      </c>
      <c r="AF571" t="s">
        <v>508</v>
      </c>
      <c r="AG571">
        <v>5</v>
      </c>
      <c r="AH571"/>
    </row>
    <row r="572" spans="1:34" x14ac:dyDescent="0.25">
      <c r="A572" t="s">
        <v>1812</v>
      </c>
      <c r="B572" t="s">
        <v>905</v>
      </c>
      <c r="C572" t="s">
        <v>1426</v>
      </c>
      <c r="D572" t="s">
        <v>1749</v>
      </c>
      <c r="E572" s="32">
        <v>74.822222222222223</v>
      </c>
      <c r="F572" s="32">
        <v>4.0314671814671819</v>
      </c>
      <c r="G572" s="32">
        <v>3.9575141075141076</v>
      </c>
      <c r="H572" s="32">
        <v>0.76692901692901694</v>
      </c>
      <c r="I572" s="32">
        <v>0.692975942975943</v>
      </c>
      <c r="J572" s="32">
        <v>301.64333333333337</v>
      </c>
      <c r="K572" s="32">
        <v>296.11</v>
      </c>
      <c r="L572" s="32">
        <v>57.383333333333333</v>
      </c>
      <c r="M572" s="32">
        <v>51.85</v>
      </c>
      <c r="N572" s="32">
        <v>0</v>
      </c>
      <c r="O572" s="32">
        <v>5.5333333333333332</v>
      </c>
      <c r="P572" s="32">
        <v>50.869444444444447</v>
      </c>
      <c r="Q572" s="32">
        <v>50.869444444444447</v>
      </c>
      <c r="R572" s="32">
        <v>0</v>
      </c>
      <c r="S572" s="32">
        <v>193.39055555555555</v>
      </c>
      <c r="T572" s="32">
        <v>175.48222222222222</v>
      </c>
      <c r="U572" s="32">
        <v>17.908333333333335</v>
      </c>
      <c r="V572" s="32">
        <v>0</v>
      </c>
      <c r="W572" s="32">
        <v>44.940555555555548</v>
      </c>
      <c r="X572" s="32">
        <v>2.6444444444444444</v>
      </c>
      <c r="Y572" s="32">
        <v>0</v>
      </c>
      <c r="Z572" s="32">
        <v>0</v>
      </c>
      <c r="AA572" s="32">
        <v>2.2722222222222221</v>
      </c>
      <c r="AB572" s="32">
        <v>0</v>
      </c>
      <c r="AC572" s="32">
        <v>40.023888888888884</v>
      </c>
      <c r="AD572" s="32">
        <v>0</v>
      </c>
      <c r="AE572" s="32">
        <v>0</v>
      </c>
      <c r="AF572" t="s">
        <v>216</v>
      </c>
      <c r="AG572">
        <v>5</v>
      </c>
      <c r="AH572"/>
    </row>
    <row r="573" spans="1:34" x14ac:dyDescent="0.25">
      <c r="A573" t="s">
        <v>1812</v>
      </c>
      <c r="B573" t="s">
        <v>1267</v>
      </c>
      <c r="C573" t="s">
        <v>1382</v>
      </c>
      <c r="D573" t="s">
        <v>1755</v>
      </c>
      <c r="E573" s="32">
        <v>75.322222222222223</v>
      </c>
      <c r="F573" s="32">
        <v>2.7749417318188527</v>
      </c>
      <c r="G573" s="32">
        <v>2.6237394896002368</v>
      </c>
      <c r="H573" s="32">
        <v>0.47467030535477217</v>
      </c>
      <c r="I573" s="32">
        <v>0.33777695825342979</v>
      </c>
      <c r="J573" s="32">
        <v>209.01477777777782</v>
      </c>
      <c r="K573" s="32">
        <v>197.62588888888894</v>
      </c>
      <c r="L573" s="32">
        <v>35.753222222222227</v>
      </c>
      <c r="M573" s="32">
        <v>25.442111111111117</v>
      </c>
      <c r="N573" s="32">
        <v>4.9777777777777779</v>
      </c>
      <c r="O573" s="32">
        <v>5.333333333333333</v>
      </c>
      <c r="P573" s="32">
        <v>30.43255555555556</v>
      </c>
      <c r="Q573" s="32">
        <v>29.35477777777778</v>
      </c>
      <c r="R573" s="32">
        <v>1.0777777777777777</v>
      </c>
      <c r="S573" s="32">
        <v>142.82900000000004</v>
      </c>
      <c r="T573" s="32">
        <v>142.82900000000004</v>
      </c>
      <c r="U573" s="32">
        <v>0</v>
      </c>
      <c r="V573" s="32">
        <v>0</v>
      </c>
      <c r="W573" s="32">
        <v>0</v>
      </c>
      <c r="X573" s="32">
        <v>0</v>
      </c>
      <c r="Y573" s="32">
        <v>0</v>
      </c>
      <c r="Z573" s="32">
        <v>0</v>
      </c>
      <c r="AA573" s="32">
        <v>0</v>
      </c>
      <c r="AB573" s="32">
        <v>0</v>
      </c>
      <c r="AC573" s="32">
        <v>0</v>
      </c>
      <c r="AD573" s="32">
        <v>0</v>
      </c>
      <c r="AE573" s="32">
        <v>0</v>
      </c>
      <c r="AF573" t="s">
        <v>579</v>
      </c>
      <c r="AG573">
        <v>5</v>
      </c>
      <c r="AH573"/>
    </row>
    <row r="574" spans="1:34" x14ac:dyDescent="0.25">
      <c r="A574" t="s">
        <v>1812</v>
      </c>
      <c r="B574" t="s">
        <v>1361</v>
      </c>
      <c r="C574" t="s">
        <v>1382</v>
      </c>
      <c r="D574" t="s">
        <v>1755</v>
      </c>
      <c r="E574" s="32">
        <v>92.077777777777783</v>
      </c>
      <c r="F574" s="32">
        <v>2.0015759623506697</v>
      </c>
      <c r="G574" s="32">
        <v>1.9286907204054542</v>
      </c>
      <c r="H574" s="32">
        <v>0.24590322191384095</v>
      </c>
      <c r="I574" s="32">
        <v>0.18508507300591287</v>
      </c>
      <c r="J574" s="32">
        <v>184.30066666666667</v>
      </c>
      <c r="K574" s="32">
        <v>177.58955555555556</v>
      </c>
      <c r="L574" s="32">
        <v>22.642222222222223</v>
      </c>
      <c r="M574" s="32">
        <v>17.042222222222222</v>
      </c>
      <c r="N574" s="32">
        <v>0</v>
      </c>
      <c r="O574" s="32">
        <v>5.6</v>
      </c>
      <c r="P574" s="32">
        <v>33.815555555555562</v>
      </c>
      <c r="Q574" s="32">
        <v>32.704444444444448</v>
      </c>
      <c r="R574" s="32">
        <v>1.1111111111111112</v>
      </c>
      <c r="S574" s="32">
        <v>127.84288888888889</v>
      </c>
      <c r="T574" s="32">
        <v>127.84288888888889</v>
      </c>
      <c r="U574" s="32">
        <v>0</v>
      </c>
      <c r="V574" s="32">
        <v>0</v>
      </c>
      <c r="W574" s="32">
        <v>0</v>
      </c>
      <c r="X574" s="32">
        <v>0</v>
      </c>
      <c r="Y574" s="32">
        <v>0</v>
      </c>
      <c r="Z574" s="32">
        <v>0</v>
      </c>
      <c r="AA574" s="32">
        <v>0</v>
      </c>
      <c r="AB574" s="32">
        <v>0</v>
      </c>
      <c r="AC574" s="32">
        <v>0</v>
      </c>
      <c r="AD574" s="32">
        <v>0</v>
      </c>
      <c r="AE574" s="32">
        <v>0</v>
      </c>
      <c r="AF574" t="s">
        <v>675</v>
      </c>
      <c r="AG574">
        <v>5</v>
      </c>
      <c r="AH574"/>
    </row>
    <row r="575" spans="1:34" x14ac:dyDescent="0.25">
      <c r="A575" t="s">
        <v>1812</v>
      </c>
      <c r="B575" t="s">
        <v>1370</v>
      </c>
      <c r="C575" t="s">
        <v>1382</v>
      </c>
      <c r="D575" t="s">
        <v>1755</v>
      </c>
      <c r="E575" s="32">
        <v>100.9</v>
      </c>
      <c r="F575" s="32">
        <v>2.3093822266270236</v>
      </c>
      <c r="G575" s="32">
        <v>2.1973163748485853</v>
      </c>
      <c r="H575" s="32">
        <v>0.41925338619094821</v>
      </c>
      <c r="I575" s="32">
        <v>0.36831626472855422</v>
      </c>
      <c r="J575" s="32">
        <v>233.01666666666668</v>
      </c>
      <c r="K575" s="32">
        <v>221.70922222222225</v>
      </c>
      <c r="L575" s="32">
        <v>42.302666666666674</v>
      </c>
      <c r="M575" s="32">
        <v>37.163111111111121</v>
      </c>
      <c r="N575" s="32">
        <v>0</v>
      </c>
      <c r="O575" s="32">
        <v>5.1395555555555559</v>
      </c>
      <c r="P575" s="32">
        <v>46.757111111111136</v>
      </c>
      <c r="Q575" s="32">
        <v>40.589222222222247</v>
      </c>
      <c r="R575" s="32">
        <v>6.1678888888888892</v>
      </c>
      <c r="S575" s="32">
        <v>143.95688888888887</v>
      </c>
      <c r="T575" s="32">
        <v>143.95688888888887</v>
      </c>
      <c r="U575" s="32">
        <v>0</v>
      </c>
      <c r="V575" s="32">
        <v>0</v>
      </c>
      <c r="W575" s="32">
        <v>0</v>
      </c>
      <c r="X575" s="32">
        <v>0</v>
      </c>
      <c r="Y575" s="32">
        <v>0</v>
      </c>
      <c r="Z575" s="32">
        <v>0</v>
      </c>
      <c r="AA575" s="32">
        <v>0</v>
      </c>
      <c r="AB575" s="32">
        <v>0</v>
      </c>
      <c r="AC575" s="32">
        <v>0</v>
      </c>
      <c r="AD575" s="32">
        <v>0</v>
      </c>
      <c r="AE575" s="32">
        <v>0</v>
      </c>
      <c r="AF575" t="s">
        <v>684</v>
      </c>
      <c r="AG575">
        <v>5</v>
      </c>
      <c r="AH575"/>
    </row>
    <row r="576" spans="1:34" x14ac:dyDescent="0.25">
      <c r="A576" t="s">
        <v>1812</v>
      </c>
      <c r="B576" t="s">
        <v>1173</v>
      </c>
      <c r="C576" t="s">
        <v>1391</v>
      </c>
      <c r="D576" t="s">
        <v>1732</v>
      </c>
      <c r="E576" s="32">
        <v>18.8</v>
      </c>
      <c r="F576" s="32">
        <v>3.7192434988179661</v>
      </c>
      <c r="G576" s="32">
        <v>3.4791784869976348</v>
      </c>
      <c r="H576" s="32">
        <v>0.50339834515366422</v>
      </c>
      <c r="I576" s="32">
        <v>0.50339834515366422</v>
      </c>
      <c r="J576" s="32">
        <v>69.921777777777763</v>
      </c>
      <c r="K576" s="32">
        <v>65.408555555555537</v>
      </c>
      <c r="L576" s="32">
        <v>9.4638888888888886</v>
      </c>
      <c r="M576" s="32">
        <v>9.4638888888888886</v>
      </c>
      <c r="N576" s="32">
        <v>0</v>
      </c>
      <c r="O576" s="32">
        <v>0</v>
      </c>
      <c r="P576" s="32">
        <v>19.493444444444442</v>
      </c>
      <c r="Q576" s="32">
        <v>14.980222222222222</v>
      </c>
      <c r="R576" s="32">
        <v>4.5132222222222218</v>
      </c>
      <c r="S576" s="32">
        <v>40.964444444444425</v>
      </c>
      <c r="T576" s="32">
        <v>40.964444444444425</v>
      </c>
      <c r="U576" s="32">
        <v>0</v>
      </c>
      <c r="V576" s="32">
        <v>0</v>
      </c>
      <c r="W576" s="32">
        <v>0</v>
      </c>
      <c r="X576" s="32">
        <v>0</v>
      </c>
      <c r="Y576" s="32">
        <v>0</v>
      </c>
      <c r="Z576" s="32">
        <v>0</v>
      </c>
      <c r="AA576" s="32">
        <v>0</v>
      </c>
      <c r="AB576" s="32">
        <v>0</v>
      </c>
      <c r="AC576" s="32">
        <v>0</v>
      </c>
      <c r="AD576" s="32">
        <v>0</v>
      </c>
      <c r="AE576" s="32">
        <v>0</v>
      </c>
      <c r="AF576" t="s">
        <v>485</v>
      </c>
      <c r="AG576">
        <v>5</v>
      </c>
      <c r="AH576"/>
    </row>
    <row r="577" spans="1:34" x14ac:dyDescent="0.25">
      <c r="A577" t="s">
        <v>1812</v>
      </c>
      <c r="B577" t="s">
        <v>1216</v>
      </c>
      <c r="C577" t="s">
        <v>1659</v>
      </c>
      <c r="D577" t="s">
        <v>1788</v>
      </c>
      <c r="E577" s="32">
        <v>101.85555555555555</v>
      </c>
      <c r="F577" s="32">
        <v>3.2132649721828299</v>
      </c>
      <c r="G577" s="32">
        <v>3.014617650267263</v>
      </c>
      <c r="H577" s="32">
        <v>0.51418130249809091</v>
      </c>
      <c r="I577" s="32">
        <v>0.31553398058252424</v>
      </c>
      <c r="J577" s="32">
        <v>327.28888888888889</v>
      </c>
      <c r="K577" s="32">
        <v>307.05555555555554</v>
      </c>
      <c r="L577" s="32">
        <v>52.37222222222222</v>
      </c>
      <c r="M577" s="32">
        <v>32.138888888888886</v>
      </c>
      <c r="N577" s="32">
        <v>10.544444444444444</v>
      </c>
      <c r="O577" s="32">
        <v>9.6888888888888882</v>
      </c>
      <c r="P577" s="32">
        <v>73.316666666666663</v>
      </c>
      <c r="Q577" s="32">
        <v>73.316666666666663</v>
      </c>
      <c r="R577" s="32">
        <v>0</v>
      </c>
      <c r="S577" s="32">
        <v>201.6</v>
      </c>
      <c r="T577" s="32">
        <v>201.6</v>
      </c>
      <c r="U577" s="32">
        <v>0</v>
      </c>
      <c r="V577" s="32">
        <v>0</v>
      </c>
      <c r="W577" s="32">
        <v>6.6333333333333329</v>
      </c>
      <c r="X577" s="32">
        <v>0.66666666666666663</v>
      </c>
      <c r="Y577" s="32">
        <v>0</v>
      </c>
      <c r="Z577" s="32">
        <v>0</v>
      </c>
      <c r="AA577" s="32">
        <v>4.8666666666666663</v>
      </c>
      <c r="AB577" s="32">
        <v>0</v>
      </c>
      <c r="AC577" s="32">
        <v>1.1000000000000001</v>
      </c>
      <c r="AD577" s="32">
        <v>0</v>
      </c>
      <c r="AE577" s="32">
        <v>0</v>
      </c>
      <c r="AF577" t="s">
        <v>528</v>
      </c>
      <c r="AG577">
        <v>5</v>
      </c>
      <c r="AH577"/>
    </row>
    <row r="578" spans="1:34" x14ac:dyDescent="0.25">
      <c r="A578" t="s">
        <v>1812</v>
      </c>
      <c r="B578" t="s">
        <v>831</v>
      </c>
      <c r="C578" t="s">
        <v>1511</v>
      </c>
      <c r="D578" t="s">
        <v>1717</v>
      </c>
      <c r="E578" s="32">
        <v>64.688888888888883</v>
      </c>
      <c r="F578" s="32">
        <v>3.7871435932669186</v>
      </c>
      <c r="G578" s="32">
        <v>3.7871435932669186</v>
      </c>
      <c r="H578" s="32">
        <v>0.43863792511164551</v>
      </c>
      <c r="I578" s="32">
        <v>0.43863792511164551</v>
      </c>
      <c r="J578" s="32">
        <v>244.98611111111109</v>
      </c>
      <c r="K578" s="32">
        <v>244.98611111111109</v>
      </c>
      <c r="L578" s="32">
        <v>28.375</v>
      </c>
      <c r="M578" s="32">
        <v>28.375</v>
      </c>
      <c r="N578" s="32">
        <v>0</v>
      </c>
      <c r="O578" s="32">
        <v>0</v>
      </c>
      <c r="P578" s="32">
        <v>57.266666666666666</v>
      </c>
      <c r="Q578" s="32">
        <v>57.266666666666666</v>
      </c>
      <c r="R578" s="32">
        <v>0</v>
      </c>
      <c r="S578" s="32">
        <v>159.34444444444443</v>
      </c>
      <c r="T578" s="32">
        <v>135.52777777777777</v>
      </c>
      <c r="U578" s="32">
        <v>23.816666666666666</v>
      </c>
      <c r="V578" s="32">
        <v>0</v>
      </c>
      <c r="W578" s="32">
        <v>0.38333333333333336</v>
      </c>
      <c r="X578" s="32">
        <v>0.38333333333333336</v>
      </c>
      <c r="Y578" s="32">
        <v>0</v>
      </c>
      <c r="Z578" s="32">
        <v>0</v>
      </c>
      <c r="AA578" s="32">
        <v>0</v>
      </c>
      <c r="AB578" s="32">
        <v>0</v>
      </c>
      <c r="AC578" s="32">
        <v>0</v>
      </c>
      <c r="AD578" s="32">
        <v>0</v>
      </c>
      <c r="AE578" s="32">
        <v>0</v>
      </c>
      <c r="AF578" t="s">
        <v>142</v>
      </c>
      <c r="AG578">
        <v>5</v>
      </c>
      <c r="AH578"/>
    </row>
    <row r="579" spans="1:34" x14ac:dyDescent="0.25">
      <c r="A579" t="s">
        <v>1812</v>
      </c>
      <c r="B579" t="s">
        <v>1075</v>
      </c>
      <c r="C579" t="s">
        <v>1511</v>
      </c>
      <c r="D579" t="s">
        <v>1717</v>
      </c>
      <c r="E579" s="32">
        <v>32.266666666666666</v>
      </c>
      <c r="F579" s="32">
        <v>3.1163774104683188</v>
      </c>
      <c r="G579" s="32">
        <v>2.8866976584022033</v>
      </c>
      <c r="H579" s="32">
        <v>4.5798898071625349E-2</v>
      </c>
      <c r="I579" s="32">
        <v>2.7548209366391185E-3</v>
      </c>
      <c r="J579" s="32">
        <v>100.55511111111109</v>
      </c>
      <c r="K579" s="32">
        <v>93.144111111111087</v>
      </c>
      <c r="L579" s="32">
        <v>1.4777777777777779</v>
      </c>
      <c r="M579" s="32">
        <v>8.8888888888888892E-2</v>
      </c>
      <c r="N579" s="32">
        <v>0.22222222222222221</v>
      </c>
      <c r="O579" s="32">
        <v>1.1666666666666667</v>
      </c>
      <c r="P579" s="32">
        <v>29.997777777777777</v>
      </c>
      <c r="Q579" s="32">
        <v>23.975666666666665</v>
      </c>
      <c r="R579" s="32">
        <v>6.0221111111111112</v>
      </c>
      <c r="S579" s="32">
        <v>69.07955555555553</v>
      </c>
      <c r="T579" s="32">
        <v>69.07955555555553</v>
      </c>
      <c r="U579" s="32">
        <v>0</v>
      </c>
      <c r="V579" s="32">
        <v>0</v>
      </c>
      <c r="W579" s="32">
        <v>0</v>
      </c>
      <c r="X579" s="32">
        <v>0</v>
      </c>
      <c r="Y579" s="32">
        <v>0</v>
      </c>
      <c r="Z579" s="32">
        <v>0</v>
      </c>
      <c r="AA579" s="32">
        <v>0</v>
      </c>
      <c r="AB579" s="32">
        <v>0</v>
      </c>
      <c r="AC579" s="32">
        <v>0</v>
      </c>
      <c r="AD579" s="32">
        <v>0</v>
      </c>
      <c r="AE579" s="32">
        <v>0</v>
      </c>
      <c r="AF579" t="s">
        <v>386</v>
      </c>
      <c r="AG579">
        <v>5</v>
      </c>
      <c r="AH579"/>
    </row>
    <row r="580" spans="1:34" x14ac:dyDescent="0.25">
      <c r="A580" t="s">
        <v>1812</v>
      </c>
      <c r="B580" t="s">
        <v>857</v>
      </c>
      <c r="C580" t="s">
        <v>1444</v>
      </c>
      <c r="D580" t="s">
        <v>1745</v>
      </c>
      <c r="E580" s="32">
        <v>149.42222222222222</v>
      </c>
      <c r="F580" s="32">
        <v>2.0424531528851877</v>
      </c>
      <c r="G580" s="32">
        <v>1.7494727840571089</v>
      </c>
      <c r="H580" s="32">
        <v>0.33796847114812617</v>
      </c>
      <c r="I580" s="32">
        <v>0.2757287328970851</v>
      </c>
      <c r="J580" s="32">
        <v>305.18788888888889</v>
      </c>
      <c r="K580" s="32">
        <v>261.41011111111112</v>
      </c>
      <c r="L580" s="32">
        <v>50.500000000000007</v>
      </c>
      <c r="M580" s="32">
        <v>41.2</v>
      </c>
      <c r="N580" s="32">
        <v>5.6</v>
      </c>
      <c r="O580" s="32">
        <v>3.7</v>
      </c>
      <c r="P580" s="32">
        <v>102.49166666666666</v>
      </c>
      <c r="Q580" s="32">
        <v>68.013888888888886</v>
      </c>
      <c r="R580" s="32">
        <v>34.477777777777774</v>
      </c>
      <c r="S580" s="32">
        <v>152.19622222222225</v>
      </c>
      <c r="T580" s="32">
        <v>152.19622222222225</v>
      </c>
      <c r="U580" s="32">
        <v>0</v>
      </c>
      <c r="V580" s="32">
        <v>0</v>
      </c>
      <c r="W580" s="32">
        <v>7.4351111111111132</v>
      </c>
      <c r="X580" s="32">
        <v>0</v>
      </c>
      <c r="Y580" s="32">
        <v>0</v>
      </c>
      <c r="Z580" s="32">
        <v>0</v>
      </c>
      <c r="AA580" s="32">
        <v>0</v>
      </c>
      <c r="AB580" s="32">
        <v>0</v>
      </c>
      <c r="AC580" s="32">
        <v>7.4351111111111132</v>
      </c>
      <c r="AD580" s="32">
        <v>0</v>
      </c>
      <c r="AE580" s="32">
        <v>0</v>
      </c>
      <c r="AF580" t="s">
        <v>168</v>
      </c>
      <c r="AG580">
        <v>5</v>
      </c>
      <c r="AH580"/>
    </row>
    <row r="581" spans="1:34" x14ac:dyDescent="0.25">
      <c r="A581" t="s">
        <v>1812</v>
      </c>
      <c r="B581" t="s">
        <v>1277</v>
      </c>
      <c r="C581" t="s">
        <v>1628</v>
      </c>
      <c r="D581" t="s">
        <v>1745</v>
      </c>
      <c r="E581" s="32">
        <v>45.1</v>
      </c>
      <c r="F581" s="32">
        <v>4.793968957871396</v>
      </c>
      <c r="G581" s="32">
        <v>4.1587903424488779</v>
      </c>
      <c r="H581" s="32">
        <v>1.7208524267060852</v>
      </c>
      <c r="I581" s="32">
        <v>1.1975240206947524</v>
      </c>
      <c r="J581" s="32">
        <v>216.20799999999997</v>
      </c>
      <c r="K581" s="32">
        <v>187.56144444444442</v>
      </c>
      <c r="L581" s="32">
        <v>77.61044444444444</v>
      </c>
      <c r="M581" s="32">
        <v>54.008333333333333</v>
      </c>
      <c r="N581" s="32">
        <v>18.273888888888887</v>
      </c>
      <c r="O581" s="32">
        <v>5.3282222222222222</v>
      </c>
      <c r="P581" s="32">
        <v>20.794444444444444</v>
      </c>
      <c r="Q581" s="32">
        <v>15.75</v>
      </c>
      <c r="R581" s="32">
        <v>5.0444444444444443</v>
      </c>
      <c r="S581" s="32">
        <v>117.80311111111109</v>
      </c>
      <c r="T581" s="32">
        <v>117.80311111111109</v>
      </c>
      <c r="U581" s="32">
        <v>0</v>
      </c>
      <c r="V581" s="32">
        <v>0</v>
      </c>
      <c r="W581" s="32">
        <v>103.90355555555556</v>
      </c>
      <c r="X581" s="32">
        <v>54.008333333333333</v>
      </c>
      <c r="Y581" s="32">
        <v>13.859111111111108</v>
      </c>
      <c r="Z581" s="32">
        <v>0</v>
      </c>
      <c r="AA581" s="32">
        <v>15.75</v>
      </c>
      <c r="AB581" s="32">
        <v>5.0444444444444443</v>
      </c>
      <c r="AC581" s="32">
        <v>15.241666666666667</v>
      </c>
      <c r="AD581" s="32">
        <v>0</v>
      </c>
      <c r="AE581" s="32">
        <v>0</v>
      </c>
      <c r="AF581" t="s">
        <v>589</v>
      </c>
      <c r="AG581">
        <v>5</v>
      </c>
      <c r="AH581"/>
    </row>
    <row r="582" spans="1:34" x14ac:dyDescent="0.25">
      <c r="A582" t="s">
        <v>1812</v>
      </c>
      <c r="B582" t="s">
        <v>1123</v>
      </c>
      <c r="C582" t="s">
        <v>1444</v>
      </c>
      <c r="D582" t="s">
        <v>1745</v>
      </c>
      <c r="E582" s="32">
        <v>43.988888888888887</v>
      </c>
      <c r="F582" s="32">
        <v>4.9944253599393793</v>
      </c>
      <c r="G582" s="32">
        <v>4.6287446324829515</v>
      </c>
      <c r="H582" s="32">
        <v>0.93066430916898213</v>
      </c>
      <c r="I582" s="32">
        <v>0.81106339984844655</v>
      </c>
      <c r="J582" s="32">
        <v>219.69922222222226</v>
      </c>
      <c r="K582" s="32">
        <v>203.61333333333337</v>
      </c>
      <c r="L582" s="32">
        <v>40.93888888888889</v>
      </c>
      <c r="M582" s="32">
        <v>35.677777777777777</v>
      </c>
      <c r="N582" s="32">
        <v>0</v>
      </c>
      <c r="O582" s="32">
        <v>5.2611111111111111</v>
      </c>
      <c r="P582" s="32">
        <v>35.219222222222228</v>
      </c>
      <c r="Q582" s="32">
        <v>24.394444444444446</v>
      </c>
      <c r="R582" s="32">
        <v>10.824777777777781</v>
      </c>
      <c r="S582" s="32">
        <v>143.54111111111115</v>
      </c>
      <c r="T582" s="32">
        <v>143.54111111111115</v>
      </c>
      <c r="U582" s="32">
        <v>0</v>
      </c>
      <c r="V582" s="32">
        <v>0</v>
      </c>
      <c r="W582" s="32">
        <v>70.99144444444444</v>
      </c>
      <c r="X582" s="32">
        <v>35.677777777777777</v>
      </c>
      <c r="Y582" s="32">
        <v>0</v>
      </c>
      <c r="Z582" s="32">
        <v>9.4444444444444442E-2</v>
      </c>
      <c r="AA582" s="32">
        <v>24.394444444444446</v>
      </c>
      <c r="AB582" s="32">
        <v>10.824777777777781</v>
      </c>
      <c r="AC582" s="32">
        <v>0</v>
      </c>
      <c r="AD582" s="32">
        <v>0</v>
      </c>
      <c r="AE582" s="32">
        <v>0</v>
      </c>
      <c r="AF582" t="s">
        <v>434</v>
      </c>
      <c r="AG582">
        <v>5</v>
      </c>
      <c r="AH582"/>
    </row>
    <row r="583" spans="1:34" x14ac:dyDescent="0.25">
      <c r="A583" t="s">
        <v>1812</v>
      </c>
      <c r="B583" t="s">
        <v>903</v>
      </c>
      <c r="C583" t="s">
        <v>1548</v>
      </c>
      <c r="D583" t="s">
        <v>1768</v>
      </c>
      <c r="E583" s="32">
        <v>80.455555555555549</v>
      </c>
      <c r="F583" s="32">
        <v>4.4423919348156335</v>
      </c>
      <c r="G583" s="32">
        <v>4.0687556967269725</v>
      </c>
      <c r="H583" s="32">
        <v>0.37777931224968925</v>
      </c>
      <c r="I583" s="32">
        <v>0.25956359618837177</v>
      </c>
      <c r="J583" s="32">
        <v>357.41511111111112</v>
      </c>
      <c r="K583" s="32">
        <v>327.35400000000004</v>
      </c>
      <c r="L583" s="32">
        <v>30.394444444444442</v>
      </c>
      <c r="M583" s="32">
        <v>20.883333333333333</v>
      </c>
      <c r="N583" s="32">
        <v>3.2888888888888888</v>
      </c>
      <c r="O583" s="32">
        <v>6.2222222222222223</v>
      </c>
      <c r="P583" s="32">
        <v>83.561222222222199</v>
      </c>
      <c r="Q583" s="32">
        <v>63.011222222222194</v>
      </c>
      <c r="R583" s="32">
        <v>20.55</v>
      </c>
      <c r="S583" s="32">
        <v>243.45944444444447</v>
      </c>
      <c r="T583" s="32">
        <v>243.18722222222226</v>
      </c>
      <c r="U583" s="32">
        <v>0.2722222222222222</v>
      </c>
      <c r="V583" s="32">
        <v>0</v>
      </c>
      <c r="W583" s="32">
        <v>100.99566666666666</v>
      </c>
      <c r="X583" s="32">
        <v>8.4638888888888886</v>
      </c>
      <c r="Y583" s="32">
        <v>0</v>
      </c>
      <c r="Z583" s="32">
        <v>0</v>
      </c>
      <c r="AA583" s="32">
        <v>14.558444444444444</v>
      </c>
      <c r="AB583" s="32">
        <v>0.18611111111111112</v>
      </c>
      <c r="AC583" s="32">
        <v>77.515000000000001</v>
      </c>
      <c r="AD583" s="32">
        <v>0.2722222222222222</v>
      </c>
      <c r="AE583" s="32">
        <v>0</v>
      </c>
      <c r="AF583" t="s">
        <v>214</v>
      </c>
      <c r="AG583">
        <v>5</v>
      </c>
      <c r="AH583"/>
    </row>
    <row r="584" spans="1:34" x14ac:dyDescent="0.25">
      <c r="A584" t="s">
        <v>1812</v>
      </c>
      <c r="B584" t="s">
        <v>1067</v>
      </c>
      <c r="C584" t="s">
        <v>1606</v>
      </c>
      <c r="D584" t="s">
        <v>1748</v>
      </c>
      <c r="E584" s="32">
        <v>50.3</v>
      </c>
      <c r="F584" s="32">
        <v>2.59030262867241</v>
      </c>
      <c r="G584" s="32">
        <v>2.2817583388557541</v>
      </c>
      <c r="H584" s="32">
        <v>0.71938811574994499</v>
      </c>
      <c r="I584" s="32">
        <v>0.60871879832118414</v>
      </c>
      <c r="J584" s="32">
        <v>130.29222222222222</v>
      </c>
      <c r="K584" s="32">
        <v>114.77244444444443</v>
      </c>
      <c r="L584" s="32">
        <v>36.18522222222223</v>
      </c>
      <c r="M584" s="32">
        <v>30.618555555555563</v>
      </c>
      <c r="N584" s="32">
        <v>5.5666666666666664</v>
      </c>
      <c r="O584" s="32">
        <v>0</v>
      </c>
      <c r="P584" s="32">
        <v>17.574888888888893</v>
      </c>
      <c r="Q584" s="32">
        <v>7.621777777777778</v>
      </c>
      <c r="R584" s="32">
        <v>9.9531111111111148</v>
      </c>
      <c r="S584" s="32">
        <v>76.532111111111092</v>
      </c>
      <c r="T584" s="32">
        <v>76.532111111111092</v>
      </c>
      <c r="U584" s="32">
        <v>0</v>
      </c>
      <c r="V584" s="32">
        <v>0</v>
      </c>
      <c r="W584" s="32">
        <v>0</v>
      </c>
      <c r="X584" s="32">
        <v>0</v>
      </c>
      <c r="Y584" s="32">
        <v>0</v>
      </c>
      <c r="Z584" s="32">
        <v>0</v>
      </c>
      <c r="AA584" s="32">
        <v>0</v>
      </c>
      <c r="AB584" s="32">
        <v>0</v>
      </c>
      <c r="AC584" s="32">
        <v>0</v>
      </c>
      <c r="AD584" s="32">
        <v>0</v>
      </c>
      <c r="AE584" s="32">
        <v>0</v>
      </c>
      <c r="AF584" t="s">
        <v>378</v>
      </c>
      <c r="AG584">
        <v>5</v>
      </c>
      <c r="AH584"/>
    </row>
    <row r="585" spans="1:34" x14ac:dyDescent="0.25">
      <c r="A585" t="s">
        <v>1812</v>
      </c>
      <c r="B585" t="s">
        <v>913</v>
      </c>
      <c r="C585" t="s">
        <v>1554</v>
      </c>
      <c r="D585" t="s">
        <v>1745</v>
      </c>
      <c r="E585" s="32">
        <v>107.28888888888889</v>
      </c>
      <c r="F585" s="32">
        <v>3.3951812344656167</v>
      </c>
      <c r="G585" s="32">
        <v>3.1861712924606453</v>
      </c>
      <c r="H585" s="32">
        <v>0.91319386909693456</v>
      </c>
      <c r="I585" s="32">
        <v>0.70594449047224528</v>
      </c>
      <c r="J585" s="32">
        <v>364.26522222222218</v>
      </c>
      <c r="K585" s="32">
        <v>341.8407777777777</v>
      </c>
      <c r="L585" s="32">
        <v>97.975555555555559</v>
      </c>
      <c r="M585" s="32">
        <v>75.740000000000009</v>
      </c>
      <c r="N585" s="32">
        <v>16.724444444444444</v>
      </c>
      <c r="O585" s="32">
        <v>5.5111111111111111</v>
      </c>
      <c r="P585" s="32">
        <v>72.934888888888892</v>
      </c>
      <c r="Q585" s="32">
        <v>72.746000000000009</v>
      </c>
      <c r="R585" s="32">
        <v>0.18888888888888888</v>
      </c>
      <c r="S585" s="32">
        <v>193.35477777777771</v>
      </c>
      <c r="T585" s="32">
        <v>193.35477777777771</v>
      </c>
      <c r="U585" s="32">
        <v>0</v>
      </c>
      <c r="V585" s="32">
        <v>0</v>
      </c>
      <c r="W585" s="32">
        <v>55.085333333333324</v>
      </c>
      <c r="X585" s="32">
        <v>2.0588888888888888</v>
      </c>
      <c r="Y585" s="32">
        <v>3.7277777777777779</v>
      </c>
      <c r="Z585" s="32">
        <v>0</v>
      </c>
      <c r="AA585" s="32">
        <v>17.41044444444444</v>
      </c>
      <c r="AB585" s="32">
        <v>0</v>
      </c>
      <c r="AC585" s="32">
        <v>31.888222222222222</v>
      </c>
      <c r="AD585" s="32">
        <v>0</v>
      </c>
      <c r="AE585" s="32">
        <v>0</v>
      </c>
      <c r="AF585" t="s">
        <v>224</v>
      </c>
      <c r="AG585">
        <v>5</v>
      </c>
      <c r="AH585"/>
    </row>
    <row r="586" spans="1:34" x14ac:dyDescent="0.25">
      <c r="A586" t="s">
        <v>1812</v>
      </c>
      <c r="B586" t="s">
        <v>1295</v>
      </c>
      <c r="C586" t="s">
        <v>1574</v>
      </c>
      <c r="D586" t="s">
        <v>1745</v>
      </c>
      <c r="E586" s="32">
        <v>133.07777777777778</v>
      </c>
      <c r="F586" s="32">
        <v>2.7287050179510732</v>
      </c>
      <c r="G586" s="32">
        <v>2.5739417216331306</v>
      </c>
      <c r="H586" s="32">
        <v>0.28286716206061618</v>
      </c>
      <c r="I586" s="32">
        <v>0.2274275695082241</v>
      </c>
      <c r="J586" s="32">
        <v>363.13000000000005</v>
      </c>
      <c r="K586" s="32">
        <v>342.53444444444449</v>
      </c>
      <c r="L586" s="32">
        <v>37.643333333333338</v>
      </c>
      <c r="M586" s="32">
        <v>30.265555555555558</v>
      </c>
      <c r="N586" s="32">
        <v>0</v>
      </c>
      <c r="O586" s="32">
        <v>7.3777777777777782</v>
      </c>
      <c r="P586" s="32">
        <v>124.05944444444449</v>
      </c>
      <c r="Q586" s="32">
        <v>110.84166666666671</v>
      </c>
      <c r="R586" s="32">
        <v>13.217777777777776</v>
      </c>
      <c r="S586" s="32">
        <v>201.42722222222224</v>
      </c>
      <c r="T586" s="32">
        <v>201.42722222222224</v>
      </c>
      <c r="U586" s="32">
        <v>0</v>
      </c>
      <c r="V586" s="32">
        <v>0</v>
      </c>
      <c r="W586" s="32">
        <v>153.18000000000004</v>
      </c>
      <c r="X586" s="32">
        <v>12.224444444444442</v>
      </c>
      <c r="Y586" s="32">
        <v>0</v>
      </c>
      <c r="Z586" s="32">
        <v>0</v>
      </c>
      <c r="AA586" s="32">
        <v>61.437222222222225</v>
      </c>
      <c r="AB586" s="32">
        <v>0</v>
      </c>
      <c r="AC586" s="32">
        <v>79.518333333333374</v>
      </c>
      <c r="AD586" s="32">
        <v>0</v>
      </c>
      <c r="AE586" s="32">
        <v>0</v>
      </c>
      <c r="AF586" t="s">
        <v>607</v>
      </c>
      <c r="AG586">
        <v>5</v>
      </c>
      <c r="AH586"/>
    </row>
    <row r="587" spans="1:34" x14ac:dyDescent="0.25">
      <c r="A587" t="s">
        <v>1812</v>
      </c>
      <c r="B587" t="s">
        <v>798</v>
      </c>
      <c r="C587" t="s">
        <v>1491</v>
      </c>
      <c r="D587" t="s">
        <v>1773</v>
      </c>
      <c r="E587" s="32">
        <v>88.666666666666671</v>
      </c>
      <c r="F587" s="32">
        <v>2.8383771929824562</v>
      </c>
      <c r="G587" s="32">
        <v>2.8263471177944863</v>
      </c>
      <c r="H587" s="32">
        <v>0.18991228070175437</v>
      </c>
      <c r="I587" s="32">
        <v>0.17788220551378445</v>
      </c>
      <c r="J587" s="32">
        <v>251.66944444444445</v>
      </c>
      <c r="K587" s="32">
        <v>250.60277777777779</v>
      </c>
      <c r="L587" s="32">
        <v>16.838888888888889</v>
      </c>
      <c r="M587" s="32">
        <v>15.772222222222222</v>
      </c>
      <c r="N587" s="32">
        <v>1.0666666666666667</v>
      </c>
      <c r="O587" s="32">
        <v>0</v>
      </c>
      <c r="P587" s="32">
        <v>78.061111111111117</v>
      </c>
      <c r="Q587" s="32">
        <v>78.061111111111117</v>
      </c>
      <c r="R587" s="32">
        <v>0</v>
      </c>
      <c r="S587" s="32">
        <v>156.76944444444445</v>
      </c>
      <c r="T587" s="32">
        <v>156.76944444444445</v>
      </c>
      <c r="U587" s="32">
        <v>0</v>
      </c>
      <c r="V587" s="32">
        <v>0</v>
      </c>
      <c r="W587" s="32">
        <v>16.983333333333334</v>
      </c>
      <c r="X587" s="32">
        <v>2.9666666666666668</v>
      </c>
      <c r="Y587" s="32">
        <v>0</v>
      </c>
      <c r="Z587" s="32">
        <v>0</v>
      </c>
      <c r="AA587" s="32">
        <v>1.9333333333333333</v>
      </c>
      <c r="AB587" s="32">
        <v>0</v>
      </c>
      <c r="AC587" s="32">
        <v>12.083333333333334</v>
      </c>
      <c r="AD587" s="32">
        <v>0</v>
      </c>
      <c r="AE587" s="32">
        <v>0</v>
      </c>
      <c r="AF587" t="s">
        <v>109</v>
      </c>
      <c r="AG587">
        <v>5</v>
      </c>
      <c r="AH587"/>
    </row>
    <row r="588" spans="1:34" x14ac:dyDescent="0.25">
      <c r="A588" t="s">
        <v>1812</v>
      </c>
      <c r="B588" t="s">
        <v>1132</v>
      </c>
      <c r="C588" t="s">
        <v>1444</v>
      </c>
      <c r="D588" t="s">
        <v>1745</v>
      </c>
      <c r="E588" s="32">
        <v>174.9</v>
      </c>
      <c r="F588" s="32">
        <v>2.3040467568769456</v>
      </c>
      <c r="G588" s="32">
        <v>2.1326313448954961</v>
      </c>
      <c r="H588" s="32">
        <v>0.21386824217012898</v>
      </c>
      <c r="I588" s="32">
        <v>0.12623086207991868</v>
      </c>
      <c r="J588" s="32">
        <v>402.97777777777776</v>
      </c>
      <c r="K588" s="32">
        <v>372.99722222222226</v>
      </c>
      <c r="L588" s="32">
        <v>37.405555555555559</v>
      </c>
      <c r="M588" s="32">
        <v>22.077777777777779</v>
      </c>
      <c r="N588" s="32">
        <v>9.6388888888888893</v>
      </c>
      <c r="O588" s="32">
        <v>5.6888888888888891</v>
      </c>
      <c r="P588" s="32">
        <v>143.02777777777777</v>
      </c>
      <c r="Q588" s="32">
        <v>128.375</v>
      </c>
      <c r="R588" s="32">
        <v>14.652777777777779</v>
      </c>
      <c r="S588" s="32">
        <v>222.54444444444445</v>
      </c>
      <c r="T588" s="32">
        <v>222.54444444444445</v>
      </c>
      <c r="U588" s="32">
        <v>0</v>
      </c>
      <c r="V588" s="32">
        <v>0</v>
      </c>
      <c r="W588" s="32">
        <v>0.36666666666666664</v>
      </c>
      <c r="X588" s="32">
        <v>0.1111111111111111</v>
      </c>
      <c r="Y588" s="32">
        <v>0</v>
      </c>
      <c r="Z588" s="32">
        <v>0</v>
      </c>
      <c r="AA588" s="32">
        <v>0</v>
      </c>
      <c r="AB588" s="32">
        <v>0</v>
      </c>
      <c r="AC588" s="32">
        <v>0.25555555555555554</v>
      </c>
      <c r="AD588" s="32">
        <v>0</v>
      </c>
      <c r="AE588" s="32">
        <v>0</v>
      </c>
      <c r="AF588" t="s">
        <v>443</v>
      </c>
      <c r="AG588">
        <v>5</v>
      </c>
      <c r="AH588"/>
    </row>
    <row r="589" spans="1:34" x14ac:dyDescent="0.25">
      <c r="A589" t="s">
        <v>1812</v>
      </c>
      <c r="B589" t="s">
        <v>1318</v>
      </c>
      <c r="C589" t="s">
        <v>1444</v>
      </c>
      <c r="D589" t="s">
        <v>1745</v>
      </c>
      <c r="E589" s="32">
        <v>155.05555555555554</v>
      </c>
      <c r="F589" s="32">
        <v>1.9356467216051589</v>
      </c>
      <c r="G589" s="32">
        <v>1.8032740953063411</v>
      </c>
      <c r="H589" s="32">
        <v>0.30111572912934448</v>
      </c>
      <c r="I589" s="32">
        <v>0.22924113221067735</v>
      </c>
      <c r="J589" s="32">
        <v>300.13277777777768</v>
      </c>
      <c r="K589" s="32">
        <v>279.60766666666655</v>
      </c>
      <c r="L589" s="32">
        <v>46.689666666666689</v>
      </c>
      <c r="M589" s="32">
        <v>35.545111111111133</v>
      </c>
      <c r="N589" s="32">
        <v>3.7111111111111112</v>
      </c>
      <c r="O589" s="32">
        <v>7.4334444444444445</v>
      </c>
      <c r="P589" s="32">
        <v>86.5465555555555</v>
      </c>
      <c r="Q589" s="32">
        <v>77.16599999999994</v>
      </c>
      <c r="R589" s="32">
        <v>9.3805555555555564</v>
      </c>
      <c r="S589" s="32">
        <v>166.89655555555549</v>
      </c>
      <c r="T589" s="32">
        <v>166.89655555555549</v>
      </c>
      <c r="U589" s="32">
        <v>0</v>
      </c>
      <c r="V589" s="32">
        <v>0</v>
      </c>
      <c r="W589" s="32">
        <v>20.458333333333332</v>
      </c>
      <c r="X589" s="32">
        <v>0</v>
      </c>
      <c r="Y589" s="32">
        <v>0</v>
      </c>
      <c r="Z589" s="32">
        <v>0</v>
      </c>
      <c r="AA589" s="32">
        <v>17.774999999999999</v>
      </c>
      <c r="AB589" s="32">
        <v>0</v>
      </c>
      <c r="AC589" s="32">
        <v>2.6833333333333331</v>
      </c>
      <c r="AD589" s="32">
        <v>0</v>
      </c>
      <c r="AE589" s="32">
        <v>0</v>
      </c>
      <c r="AF589" t="s">
        <v>630</v>
      </c>
      <c r="AG589">
        <v>5</v>
      </c>
      <c r="AH589"/>
    </row>
    <row r="590" spans="1:34" x14ac:dyDescent="0.25">
      <c r="A590" t="s">
        <v>1812</v>
      </c>
      <c r="B590" t="s">
        <v>1327</v>
      </c>
      <c r="C590" t="s">
        <v>1431</v>
      </c>
      <c r="D590" t="s">
        <v>1754</v>
      </c>
      <c r="E590" s="32">
        <v>82.933333333333337</v>
      </c>
      <c r="F590" s="32">
        <v>2.7395833333333335</v>
      </c>
      <c r="G590" s="32">
        <v>2.6452639335476955</v>
      </c>
      <c r="H590" s="32">
        <v>0.35319533762057875</v>
      </c>
      <c r="I590" s="32">
        <v>0.32640005359056801</v>
      </c>
      <c r="J590" s="32">
        <v>227.20277777777778</v>
      </c>
      <c r="K590" s="32">
        <v>219.38055555555556</v>
      </c>
      <c r="L590" s="32">
        <v>29.291666666666664</v>
      </c>
      <c r="M590" s="32">
        <v>27.069444444444443</v>
      </c>
      <c r="N590" s="32">
        <v>1.9555555555555555</v>
      </c>
      <c r="O590" s="32">
        <v>0.26666666666666666</v>
      </c>
      <c r="P590" s="32">
        <v>62.766666666666666</v>
      </c>
      <c r="Q590" s="32">
        <v>57.166666666666664</v>
      </c>
      <c r="R590" s="32">
        <v>5.6</v>
      </c>
      <c r="S590" s="32">
        <v>135.14444444444445</v>
      </c>
      <c r="T590" s="32">
        <v>135.14444444444445</v>
      </c>
      <c r="U590" s="32">
        <v>0</v>
      </c>
      <c r="V590" s="32">
        <v>0</v>
      </c>
      <c r="W590" s="32">
        <v>19.763888888888889</v>
      </c>
      <c r="X590" s="32">
        <v>4.6222222222222218</v>
      </c>
      <c r="Y590" s="32">
        <v>0</v>
      </c>
      <c r="Z590" s="32">
        <v>0</v>
      </c>
      <c r="AA590" s="32">
        <v>15.141666666666667</v>
      </c>
      <c r="AB590" s="32">
        <v>0</v>
      </c>
      <c r="AC590" s="32">
        <v>0</v>
      </c>
      <c r="AD590" s="32">
        <v>0</v>
      </c>
      <c r="AE590" s="32">
        <v>0</v>
      </c>
      <c r="AF590" t="s">
        <v>640</v>
      </c>
      <c r="AG590">
        <v>5</v>
      </c>
      <c r="AH590"/>
    </row>
    <row r="591" spans="1:34" x14ac:dyDescent="0.25">
      <c r="A591" t="s">
        <v>1812</v>
      </c>
      <c r="B591" t="s">
        <v>1328</v>
      </c>
      <c r="C591" t="s">
        <v>1435</v>
      </c>
      <c r="D591" t="s">
        <v>1758</v>
      </c>
      <c r="E591" s="32">
        <v>83.277777777777771</v>
      </c>
      <c r="F591" s="32">
        <v>3.9875023348899274</v>
      </c>
      <c r="G591" s="32">
        <v>3.9875023348899274</v>
      </c>
      <c r="H591" s="32">
        <v>0.90374516344229494</v>
      </c>
      <c r="I591" s="32">
        <v>0.90374516344229494</v>
      </c>
      <c r="J591" s="32">
        <v>332.07033333333339</v>
      </c>
      <c r="K591" s="32">
        <v>332.07033333333339</v>
      </c>
      <c r="L591" s="32">
        <v>75.26188888888889</v>
      </c>
      <c r="M591" s="32">
        <v>75.26188888888889</v>
      </c>
      <c r="N591" s="32">
        <v>0</v>
      </c>
      <c r="O591" s="32">
        <v>0</v>
      </c>
      <c r="P591" s="32">
        <v>67.554333333333346</v>
      </c>
      <c r="Q591" s="32">
        <v>67.554333333333346</v>
      </c>
      <c r="R591" s="32">
        <v>0</v>
      </c>
      <c r="S591" s="32">
        <v>189.25411111111117</v>
      </c>
      <c r="T591" s="32">
        <v>189.25411111111117</v>
      </c>
      <c r="U591" s="32">
        <v>0</v>
      </c>
      <c r="V591" s="32">
        <v>0</v>
      </c>
      <c r="W591" s="32">
        <v>88.37777777777778</v>
      </c>
      <c r="X591" s="32">
        <v>9.155555555555555</v>
      </c>
      <c r="Y591" s="32">
        <v>0</v>
      </c>
      <c r="Z591" s="32">
        <v>0</v>
      </c>
      <c r="AA591" s="32">
        <v>5.7333333333333334</v>
      </c>
      <c r="AB591" s="32">
        <v>0</v>
      </c>
      <c r="AC591" s="32">
        <v>73.488888888888894</v>
      </c>
      <c r="AD591" s="32">
        <v>0</v>
      </c>
      <c r="AE591" s="32">
        <v>0</v>
      </c>
      <c r="AF591" t="s">
        <v>641</v>
      </c>
      <c r="AG591">
        <v>5</v>
      </c>
      <c r="AH591"/>
    </row>
    <row r="592" spans="1:34" x14ac:dyDescent="0.25">
      <c r="A592" t="s">
        <v>1812</v>
      </c>
      <c r="B592" t="s">
        <v>799</v>
      </c>
      <c r="C592" t="s">
        <v>1492</v>
      </c>
      <c r="D592" t="s">
        <v>1753</v>
      </c>
      <c r="E592" s="32">
        <v>79.011111111111106</v>
      </c>
      <c r="F592" s="32">
        <v>2.1129236394318665</v>
      </c>
      <c r="G592" s="32">
        <v>1.9683588806075099</v>
      </c>
      <c r="H592" s="32">
        <v>0.32238784981015328</v>
      </c>
      <c r="I592" s="32">
        <v>0.17782309098579668</v>
      </c>
      <c r="J592" s="32">
        <v>166.94444444444446</v>
      </c>
      <c r="K592" s="32">
        <v>155.52222222222224</v>
      </c>
      <c r="L592" s="32">
        <v>25.472222222222221</v>
      </c>
      <c r="M592" s="32">
        <v>14.05</v>
      </c>
      <c r="N592" s="32">
        <v>2.1777777777777776</v>
      </c>
      <c r="O592" s="32">
        <v>9.2444444444444436</v>
      </c>
      <c r="P592" s="32">
        <v>42.380555555555553</v>
      </c>
      <c r="Q592" s="32">
        <v>42.380555555555553</v>
      </c>
      <c r="R592" s="32">
        <v>0</v>
      </c>
      <c r="S592" s="32">
        <v>99.091666666666669</v>
      </c>
      <c r="T592" s="32">
        <v>99.091666666666669</v>
      </c>
      <c r="U592" s="32">
        <v>0</v>
      </c>
      <c r="V592" s="32">
        <v>0</v>
      </c>
      <c r="W592" s="32">
        <v>1.8000000000000003</v>
      </c>
      <c r="X592" s="32">
        <v>0.7055555555555556</v>
      </c>
      <c r="Y592" s="32">
        <v>0</v>
      </c>
      <c r="Z592" s="32">
        <v>0</v>
      </c>
      <c r="AA592" s="32">
        <v>1.0944444444444446</v>
      </c>
      <c r="AB592" s="32">
        <v>0</v>
      </c>
      <c r="AC592" s="32">
        <v>0</v>
      </c>
      <c r="AD592" s="32">
        <v>0</v>
      </c>
      <c r="AE592" s="32">
        <v>0</v>
      </c>
      <c r="AF592" t="s">
        <v>110</v>
      </c>
      <c r="AG592">
        <v>5</v>
      </c>
      <c r="AH592"/>
    </row>
    <row r="593" spans="1:34" x14ac:dyDescent="0.25">
      <c r="A593" t="s">
        <v>1812</v>
      </c>
      <c r="B593" t="s">
        <v>997</v>
      </c>
      <c r="C593" t="s">
        <v>1505</v>
      </c>
      <c r="D593" t="s">
        <v>1736</v>
      </c>
      <c r="E593" s="32">
        <v>95.411111111111111</v>
      </c>
      <c r="F593" s="32">
        <v>3.2291161057412365</v>
      </c>
      <c r="G593" s="32">
        <v>3.1008408058693373</v>
      </c>
      <c r="H593" s="32">
        <v>0.39530685920577618</v>
      </c>
      <c r="I593" s="32">
        <v>0.28094794456736927</v>
      </c>
      <c r="J593" s="32">
        <v>308.09355555555555</v>
      </c>
      <c r="K593" s="32">
        <v>295.85466666666667</v>
      </c>
      <c r="L593" s="32">
        <v>37.716666666666669</v>
      </c>
      <c r="M593" s="32">
        <v>26.805555555555557</v>
      </c>
      <c r="N593" s="32">
        <v>5.7555555555555555</v>
      </c>
      <c r="O593" s="32">
        <v>5.1555555555555559</v>
      </c>
      <c r="P593" s="32">
        <v>93.275000000000006</v>
      </c>
      <c r="Q593" s="32">
        <v>91.947222222222223</v>
      </c>
      <c r="R593" s="32">
        <v>1.3277777777777777</v>
      </c>
      <c r="S593" s="32">
        <v>177.10188888888888</v>
      </c>
      <c r="T593" s="32">
        <v>177.10188888888888</v>
      </c>
      <c r="U593" s="32">
        <v>0</v>
      </c>
      <c r="V593" s="32">
        <v>0</v>
      </c>
      <c r="W593" s="32">
        <v>168.54355555555551</v>
      </c>
      <c r="X593" s="32">
        <v>3.0444444444444443</v>
      </c>
      <c r="Y593" s="32">
        <v>0.45555555555555555</v>
      </c>
      <c r="Z593" s="32">
        <v>4.177777777777778</v>
      </c>
      <c r="AA593" s="32">
        <v>47.180555555555557</v>
      </c>
      <c r="AB593" s="32">
        <v>0</v>
      </c>
      <c r="AC593" s="32">
        <v>113.68522222222218</v>
      </c>
      <c r="AD593" s="32">
        <v>0</v>
      </c>
      <c r="AE593" s="32">
        <v>0</v>
      </c>
      <c r="AF593" t="s">
        <v>308</v>
      </c>
      <c r="AG593">
        <v>5</v>
      </c>
      <c r="AH593"/>
    </row>
    <row r="594" spans="1:34" x14ac:dyDescent="0.25">
      <c r="A594" t="s">
        <v>1812</v>
      </c>
      <c r="B594" t="s">
        <v>916</v>
      </c>
      <c r="C594" t="s">
        <v>1556</v>
      </c>
      <c r="D594" t="s">
        <v>1754</v>
      </c>
      <c r="E594" s="32">
        <v>74.466666666666669</v>
      </c>
      <c r="F594" s="32">
        <v>3.6055311847209786</v>
      </c>
      <c r="G594" s="32">
        <v>3.0933482542524611</v>
      </c>
      <c r="H594" s="32">
        <v>0.59571769621008652</v>
      </c>
      <c r="I594" s="32">
        <v>0.10230528200537153</v>
      </c>
      <c r="J594" s="32">
        <v>268.49188888888887</v>
      </c>
      <c r="K594" s="32">
        <v>230.35133333333329</v>
      </c>
      <c r="L594" s="32">
        <v>44.361111111111107</v>
      </c>
      <c r="M594" s="32">
        <v>7.6183333333333341</v>
      </c>
      <c r="N594" s="32">
        <v>31.503888888888888</v>
      </c>
      <c r="O594" s="32">
        <v>5.2388888888888889</v>
      </c>
      <c r="P594" s="32">
        <v>78.341666666666654</v>
      </c>
      <c r="Q594" s="32">
        <v>76.943888888888878</v>
      </c>
      <c r="R594" s="32">
        <v>1.3977777777777778</v>
      </c>
      <c r="S594" s="32">
        <v>145.78911111111108</v>
      </c>
      <c r="T594" s="32">
        <v>145.78911111111108</v>
      </c>
      <c r="U594" s="32">
        <v>0</v>
      </c>
      <c r="V594" s="32">
        <v>0</v>
      </c>
      <c r="W594" s="32">
        <v>93.461111111111109</v>
      </c>
      <c r="X594" s="32">
        <v>0.21111111111111111</v>
      </c>
      <c r="Y594" s="32">
        <v>10.130555555555556</v>
      </c>
      <c r="Z594" s="32">
        <v>0</v>
      </c>
      <c r="AA594" s="32">
        <v>30.008333333333333</v>
      </c>
      <c r="AB594" s="32">
        <v>0</v>
      </c>
      <c r="AC594" s="32">
        <v>53.111111111111114</v>
      </c>
      <c r="AD594" s="32">
        <v>0</v>
      </c>
      <c r="AE594" s="32">
        <v>0</v>
      </c>
      <c r="AF594" t="s">
        <v>227</v>
      </c>
      <c r="AG594">
        <v>5</v>
      </c>
      <c r="AH594"/>
    </row>
    <row r="595" spans="1:34" x14ac:dyDescent="0.25">
      <c r="A595" t="s">
        <v>1812</v>
      </c>
      <c r="B595" t="s">
        <v>936</v>
      </c>
      <c r="C595" t="s">
        <v>1444</v>
      </c>
      <c r="D595" t="s">
        <v>1745</v>
      </c>
      <c r="E595" s="32">
        <v>45.144444444444446</v>
      </c>
      <c r="F595" s="32">
        <v>3.7172089588973662</v>
      </c>
      <c r="G595" s="32">
        <v>3.5163696775781439</v>
      </c>
      <c r="H595" s="32">
        <v>1.0493896135860201</v>
      </c>
      <c r="I595" s="32">
        <v>0.84855033226679777</v>
      </c>
      <c r="J595" s="32">
        <v>167.81133333333332</v>
      </c>
      <c r="K595" s="32">
        <v>158.74455555555554</v>
      </c>
      <c r="L595" s="32">
        <v>47.374111111111105</v>
      </c>
      <c r="M595" s="32">
        <v>38.307333333333325</v>
      </c>
      <c r="N595" s="32">
        <v>3.8222222222222224</v>
      </c>
      <c r="O595" s="32">
        <v>5.2445555555555554</v>
      </c>
      <c r="P595" s="32">
        <v>16.63977777777778</v>
      </c>
      <c r="Q595" s="32">
        <v>16.63977777777778</v>
      </c>
      <c r="R595" s="32">
        <v>0</v>
      </c>
      <c r="S595" s="32">
        <v>103.79744444444442</v>
      </c>
      <c r="T595" s="32">
        <v>103.79744444444442</v>
      </c>
      <c r="U595" s="32">
        <v>0</v>
      </c>
      <c r="V595" s="32">
        <v>0</v>
      </c>
      <c r="W595" s="32">
        <v>76.424888888888887</v>
      </c>
      <c r="X595" s="32">
        <v>28.847111111111108</v>
      </c>
      <c r="Y595" s="32">
        <v>0</v>
      </c>
      <c r="Z595" s="32">
        <v>0</v>
      </c>
      <c r="AA595" s="32">
        <v>11.411111111111111</v>
      </c>
      <c r="AB595" s="32">
        <v>0</v>
      </c>
      <c r="AC595" s="32">
        <v>36.166666666666664</v>
      </c>
      <c r="AD595" s="32">
        <v>0</v>
      </c>
      <c r="AE595" s="32">
        <v>0</v>
      </c>
      <c r="AF595" t="s">
        <v>247</v>
      </c>
      <c r="AG595">
        <v>5</v>
      </c>
      <c r="AH595"/>
    </row>
    <row r="596" spans="1:34" x14ac:dyDescent="0.25">
      <c r="A596" t="s">
        <v>1812</v>
      </c>
      <c r="B596" t="s">
        <v>1104</v>
      </c>
      <c r="C596" t="s">
        <v>1435</v>
      </c>
      <c r="D596" t="s">
        <v>1758</v>
      </c>
      <c r="E596" s="32">
        <v>129.98888888888888</v>
      </c>
      <c r="F596" s="32">
        <v>3.9538208393879821</v>
      </c>
      <c r="G596" s="32">
        <v>3.8197922899393113</v>
      </c>
      <c r="H596" s="32">
        <v>1.1633900333361826</v>
      </c>
      <c r="I596" s="32">
        <v>1.0293614838875118</v>
      </c>
      <c r="J596" s="32">
        <v>513.95277777777778</v>
      </c>
      <c r="K596" s="32">
        <v>496.53055555555557</v>
      </c>
      <c r="L596" s="32">
        <v>151.22777777777776</v>
      </c>
      <c r="M596" s="32">
        <v>133.80555555555554</v>
      </c>
      <c r="N596" s="32">
        <v>11.822222222222223</v>
      </c>
      <c r="O596" s="32">
        <v>5.6</v>
      </c>
      <c r="P596" s="32">
        <v>56.144444444444446</v>
      </c>
      <c r="Q596" s="32">
        <v>56.144444444444446</v>
      </c>
      <c r="R596" s="32">
        <v>0</v>
      </c>
      <c r="S596" s="32">
        <v>306.58055555555558</v>
      </c>
      <c r="T596" s="32">
        <v>306.58055555555558</v>
      </c>
      <c r="U596" s="32">
        <v>0</v>
      </c>
      <c r="V596" s="32">
        <v>0</v>
      </c>
      <c r="W596" s="32">
        <v>57.75</v>
      </c>
      <c r="X596" s="32">
        <v>3.1305555555555555</v>
      </c>
      <c r="Y596" s="32">
        <v>0</v>
      </c>
      <c r="Z596" s="32">
        <v>0</v>
      </c>
      <c r="AA596" s="32">
        <v>14.686111111111112</v>
      </c>
      <c r="AB596" s="32">
        <v>0</v>
      </c>
      <c r="AC596" s="32">
        <v>39.93333333333333</v>
      </c>
      <c r="AD596" s="32">
        <v>0</v>
      </c>
      <c r="AE596" s="32">
        <v>0</v>
      </c>
      <c r="AF596" t="s">
        <v>415</v>
      </c>
      <c r="AG596">
        <v>5</v>
      </c>
      <c r="AH596"/>
    </row>
    <row r="597" spans="1:34" x14ac:dyDescent="0.25">
      <c r="A597" t="s">
        <v>1812</v>
      </c>
      <c r="B597" t="s">
        <v>1287</v>
      </c>
      <c r="C597" t="s">
        <v>1441</v>
      </c>
      <c r="D597" t="s">
        <v>1721</v>
      </c>
      <c r="E597" s="32">
        <v>95.333333333333329</v>
      </c>
      <c r="F597" s="32">
        <v>3.456731934731935</v>
      </c>
      <c r="G597" s="32">
        <v>3.3699312354312361</v>
      </c>
      <c r="H597" s="32">
        <v>0.37546620046620049</v>
      </c>
      <c r="I597" s="32">
        <v>0.2965617715617716</v>
      </c>
      <c r="J597" s="32">
        <v>329.54177777777778</v>
      </c>
      <c r="K597" s="32">
        <v>321.2667777777778</v>
      </c>
      <c r="L597" s="32">
        <v>35.794444444444444</v>
      </c>
      <c r="M597" s="32">
        <v>28.272222222222222</v>
      </c>
      <c r="N597" s="32">
        <v>0</v>
      </c>
      <c r="O597" s="32">
        <v>7.5222222222222221</v>
      </c>
      <c r="P597" s="32">
        <v>99.730666666666664</v>
      </c>
      <c r="Q597" s="32">
        <v>98.977888888888884</v>
      </c>
      <c r="R597" s="32">
        <v>0.75277777777777777</v>
      </c>
      <c r="S597" s="32">
        <v>194.01666666666668</v>
      </c>
      <c r="T597" s="32">
        <v>194.01666666666668</v>
      </c>
      <c r="U597" s="32">
        <v>0</v>
      </c>
      <c r="V597" s="32">
        <v>0</v>
      </c>
      <c r="W597" s="32">
        <v>0.13333333333333333</v>
      </c>
      <c r="X597" s="32">
        <v>0</v>
      </c>
      <c r="Y597" s="32">
        <v>0</v>
      </c>
      <c r="Z597" s="32">
        <v>0</v>
      </c>
      <c r="AA597" s="32">
        <v>0.13333333333333333</v>
      </c>
      <c r="AB597" s="32">
        <v>0</v>
      </c>
      <c r="AC597" s="32">
        <v>0</v>
      </c>
      <c r="AD597" s="32">
        <v>0</v>
      </c>
      <c r="AE597" s="32">
        <v>0</v>
      </c>
      <c r="AF597" t="s">
        <v>599</v>
      </c>
      <c r="AG597">
        <v>5</v>
      </c>
      <c r="AH597"/>
    </row>
    <row r="598" spans="1:34" x14ac:dyDescent="0.25">
      <c r="A598" t="s">
        <v>1812</v>
      </c>
      <c r="B598" t="s">
        <v>1085</v>
      </c>
      <c r="C598" t="s">
        <v>1617</v>
      </c>
      <c r="D598" t="s">
        <v>1711</v>
      </c>
      <c r="E598" s="32">
        <v>95.688888888888883</v>
      </c>
      <c r="F598" s="32">
        <v>3.2262517417556893</v>
      </c>
      <c r="G598" s="32">
        <v>3.0718323269856014</v>
      </c>
      <c r="H598" s="32">
        <v>0.24517649790989321</v>
      </c>
      <c r="I598" s="32">
        <v>0.1940849976776591</v>
      </c>
      <c r="J598" s="32">
        <v>308.71644444444439</v>
      </c>
      <c r="K598" s="32">
        <v>293.94022222222219</v>
      </c>
      <c r="L598" s="32">
        <v>23.460666666666668</v>
      </c>
      <c r="M598" s="32">
        <v>18.571777777777779</v>
      </c>
      <c r="N598" s="32">
        <v>0.17777777777777778</v>
      </c>
      <c r="O598" s="32">
        <v>4.7111111111111112</v>
      </c>
      <c r="P598" s="32">
        <v>99.470333333333315</v>
      </c>
      <c r="Q598" s="32">
        <v>89.582999999999984</v>
      </c>
      <c r="R598" s="32">
        <v>9.8873333333333342</v>
      </c>
      <c r="S598" s="32">
        <v>185.78544444444444</v>
      </c>
      <c r="T598" s="32">
        <v>185.78544444444444</v>
      </c>
      <c r="U598" s="32">
        <v>0</v>
      </c>
      <c r="V598" s="32">
        <v>0</v>
      </c>
      <c r="W598" s="32">
        <v>195.9426666666667</v>
      </c>
      <c r="X598" s="32">
        <v>13.775888888888888</v>
      </c>
      <c r="Y598" s="32">
        <v>8.8888888888888892E-2</v>
      </c>
      <c r="Z598" s="32">
        <v>0</v>
      </c>
      <c r="AA598" s="32">
        <v>24.432111111111105</v>
      </c>
      <c r="AB598" s="32">
        <v>0</v>
      </c>
      <c r="AC598" s="32">
        <v>157.64577777777782</v>
      </c>
      <c r="AD598" s="32">
        <v>0</v>
      </c>
      <c r="AE598" s="32">
        <v>0</v>
      </c>
      <c r="AF598" t="s">
        <v>396</v>
      </c>
      <c r="AG598">
        <v>5</v>
      </c>
      <c r="AH598"/>
    </row>
    <row r="599" spans="1:34" x14ac:dyDescent="0.25">
      <c r="A599" t="s">
        <v>1812</v>
      </c>
      <c r="B599" t="s">
        <v>1117</v>
      </c>
      <c r="C599" t="s">
        <v>1457</v>
      </c>
      <c r="D599" t="s">
        <v>1764</v>
      </c>
      <c r="E599" s="32">
        <v>54.011111111111113</v>
      </c>
      <c r="F599" s="32">
        <v>3.0130096687924293</v>
      </c>
      <c r="G599" s="32">
        <v>2.6536576836041967</v>
      </c>
      <c r="H599" s="32">
        <v>0.77193375848590817</v>
      </c>
      <c r="I599" s="32">
        <v>0.41258177329767526</v>
      </c>
      <c r="J599" s="32">
        <v>162.73599999999999</v>
      </c>
      <c r="K599" s="32">
        <v>143.327</v>
      </c>
      <c r="L599" s="32">
        <v>41.692999999999998</v>
      </c>
      <c r="M599" s="32">
        <v>22.283999999999995</v>
      </c>
      <c r="N599" s="32">
        <v>18.731222222222222</v>
      </c>
      <c r="O599" s="32">
        <v>0.67777777777777781</v>
      </c>
      <c r="P599" s="32">
        <v>8.5035555555555558</v>
      </c>
      <c r="Q599" s="32">
        <v>8.5035555555555558</v>
      </c>
      <c r="R599" s="32">
        <v>0</v>
      </c>
      <c r="S599" s="32">
        <v>112.53944444444444</v>
      </c>
      <c r="T599" s="32">
        <v>112.53944444444444</v>
      </c>
      <c r="U599" s="32">
        <v>0</v>
      </c>
      <c r="V599" s="32">
        <v>0</v>
      </c>
      <c r="W599" s="32">
        <v>40.720666666666673</v>
      </c>
      <c r="X599" s="32">
        <v>13.042333333333334</v>
      </c>
      <c r="Y599" s="32">
        <v>1.7701111111111112</v>
      </c>
      <c r="Z599" s="32">
        <v>0</v>
      </c>
      <c r="AA599" s="32">
        <v>8.5035555555555558</v>
      </c>
      <c r="AB599" s="32">
        <v>0</v>
      </c>
      <c r="AC599" s="32">
        <v>17.404666666666671</v>
      </c>
      <c r="AD599" s="32">
        <v>0</v>
      </c>
      <c r="AE599" s="32">
        <v>0</v>
      </c>
      <c r="AF599" t="s">
        <v>428</v>
      </c>
      <c r="AG599">
        <v>5</v>
      </c>
      <c r="AH599"/>
    </row>
    <row r="600" spans="1:34" x14ac:dyDescent="0.25">
      <c r="A600" t="s">
        <v>1812</v>
      </c>
      <c r="B600" t="s">
        <v>1305</v>
      </c>
      <c r="C600" t="s">
        <v>1386</v>
      </c>
      <c r="D600" t="s">
        <v>1704</v>
      </c>
      <c r="E600" s="32">
        <v>49.133333333333333</v>
      </c>
      <c r="F600" s="32">
        <v>3.3005359565807328</v>
      </c>
      <c r="G600" s="32">
        <v>3.2189416553595658</v>
      </c>
      <c r="H600" s="32">
        <v>1.1334825870646763</v>
      </c>
      <c r="I600" s="32">
        <v>1.0518882858435095</v>
      </c>
      <c r="J600" s="32">
        <v>162.16633333333334</v>
      </c>
      <c r="K600" s="32">
        <v>158.15733333333333</v>
      </c>
      <c r="L600" s="32">
        <v>55.691777777777766</v>
      </c>
      <c r="M600" s="32">
        <v>51.682777777777765</v>
      </c>
      <c r="N600" s="32">
        <v>4.0089999999999995</v>
      </c>
      <c r="O600" s="32">
        <v>0</v>
      </c>
      <c r="P600" s="32">
        <v>26.687444444444434</v>
      </c>
      <c r="Q600" s="32">
        <v>26.687444444444434</v>
      </c>
      <c r="R600" s="32">
        <v>0</v>
      </c>
      <c r="S600" s="32">
        <v>79.78711111111113</v>
      </c>
      <c r="T600" s="32">
        <v>79.78711111111113</v>
      </c>
      <c r="U600" s="32">
        <v>0</v>
      </c>
      <c r="V600" s="32">
        <v>0</v>
      </c>
      <c r="W600" s="32">
        <v>0</v>
      </c>
      <c r="X600" s="32">
        <v>0</v>
      </c>
      <c r="Y600" s="32">
        <v>0</v>
      </c>
      <c r="Z600" s="32">
        <v>0</v>
      </c>
      <c r="AA600" s="32">
        <v>0</v>
      </c>
      <c r="AB600" s="32">
        <v>0</v>
      </c>
      <c r="AC600" s="32">
        <v>0</v>
      </c>
      <c r="AD600" s="32">
        <v>0</v>
      </c>
      <c r="AE600" s="32">
        <v>0</v>
      </c>
      <c r="AF600" t="s">
        <v>617</v>
      </c>
      <c r="AG600">
        <v>5</v>
      </c>
      <c r="AH600"/>
    </row>
    <row r="601" spans="1:34" x14ac:dyDescent="0.25">
      <c r="A601" t="s">
        <v>1812</v>
      </c>
      <c r="B601" t="s">
        <v>789</v>
      </c>
      <c r="C601" t="s">
        <v>1487</v>
      </c>
      <c r="D601" t="s">
        <v>1771</v>
      </c>
      <c r="E601" s="32">
        <v>55.666666666666664</v>
      </c>
      <c r="F601" s="32">
        <v>3.0636966067864271</v>
      </c>
      <c r="G601" s="32">
        <v>2.8279500998003995</v>
      </c>
      <c r="H601" s="32">
        <v>0.28583632734530939</v>
      </c>
      <c r="I601" s="32">
        <v>0.11646307385229542</v>
      </c>
      <c r="J601" s="32">
        <v>170.54577777777777</v>
      </c>
      <c r="K601" s="32">
        <v>157.42255555555556</v>
      </c>
      <c r="L601" s="32">
        <v>15.911555555555555</v>
      </c>
      <c r="M601" s="32">
        <v>6.4831111111111115</v>
      </c>
      <c r="N601" s="32">
        <v>3.3097777777777777</v>
      </c>
      <c r="O601" s="32">
        <v>6.118666666666666</v>
      </c>
      <c r="P601" s="32">
        <v>40.657666666666657</v>
      </c>
      <c r="Q601" s="32">
        <v>36.962888888888877</v>
      </c>
      <c r="R601" s="32">
        <v>3.6947777777777779</v>
      </c>
      <c r="S601" s="32">
        <v>113.97655555555555</v>
      </c>
      <c r="T601" s="32">
        <v>109.07677777777778</v>
      </c>
      <c r="U601" s="32">
        <v>4.8997777777777776</v>
      </c>
      <c r="V601" s="32">
        <v>0</v>
      </c>
      <c r="W601" s="32">
        <v>0</v>
      </c>
      <c r="X601" s="32">
        <v>0</v>
      </c>
      <c r="Y601" s="32">
        <v>0</v>
      </c>
      <c r="Z601" s="32">
        <v>0</v>
      </c>
      <c r="AA601" s="32">
        <v>0</v>
      </c>
      <c r="AB601" s="32">
        <v>0</v>
      </c>
      <c r="AC601" s="32">
        <v>0</v>
      </c>
      <c r="AD601" s="32">
        <v>0</v>
      </c>
      <c r="AE601" s="32">
        <v>0</v>
      </c>
      <c r="AF601" t="s">
        <v>100</v>
      </c>
      <c r="AG601">
        <v>5</v>
      </c>
      <c r="AH601"/>
    </row>
    <row r="602" spans="1:34" x14ac:dyDescent="0.25">
      <c r="A602" t="s">
        <v>1812</v>
      </c>
      <c r="B602" t="s">
        <v>1243</v>
      </c>
      <c r="C602" t="s">
        <v>1671</v>
      </c>
      <c r="D602" t="s">
        <v>1795</v>
      </c>
      <c r="E602" s="32">
        <v>74.688888888888883</v>
      </c>
      <c r="F602" s="32">
        <v>2.6524471883368048</v>
      </c>
      <c r="G602" s="32">
        <v>2.4782430824159478</v>
      </c>
      <c r="H602" s="32">
        <v>0.4230883665575722</v>
      </c>
      <c r="I602" s="32">
        <v>0.2894971734602797</v>
      </c>
      <c r="J602" s="32">
        <v>198.10833333333335</v>
      </c>
      <c r="K602" s="32">
        <v>185.09722222222223</v>
      </c>
      <c r="L602" s="32">
        <v>31.6</v>
      </c>
      <c r="M602" s="32">
        <v>21.622222222222224</v>
      </c>
      <c r="N602" s="32">
        <v>4.6222222222222218</v>
      </c>
      <c r="O602" s="32">
        <v>5.3555555555555552</v>
      </c>
      <c r="P602" s="32">
        <v>61.819444444444443</v>
      </c>
      <c r="Q602" s="32">
        <v>58.786111111111111</v>
      </c>
      <c r="R602" s="32">
        <v>3.0333333333333332</v>
      </c>
      <c r="S602" s="32">
        <v>104.68888888888888</v>
      </c>
      <c r="T602" s="32">
        <v>104.68888888888888</v>
      </c>
      <c r="U602" s="32">
        <v>0</v>
      </c>
      <c r="V602" s="32">
        <v>0</v>
      </c>
      <c r="W602" s="32">
        <v>37.155555555555551</v>
      </c>
      <c r="X602" s="32">
        <v>0</v>
      </c>
      <c r="Y602" s="32">
        <v>0</v>
      </c>
      <c r="Z602" s="32">
        <v>0</v>
      </c>
      <c r="AA602" s="32">
        <v>8</v>
      </c>
      <c r="AB602" s="32">
        <v>0</v>
      </c>
      <c r="AC602" s="32">
        <v>29.155555555555555</v>
      </c>
      <c r="AD602" s="32">
        <v>0</v>
      </c>
      <c r="AE602" s="32">
        <v>0</v>
      </c>
      <c r="AF602" t="s">
        <v>555</v>
      </c>
      <c r="AG602">
        <v>5</v>
      </c>
      <c r="AH602"/>
    </row>
    <row r="603" spans="1:34" x14ac:dyDescent="0.25">
      <c r="A603" t="s">
        <v>1812</v>
      </c>
      <c r="B603" t="s">
        <v>1115</v>
      </c>
      <c r="C603" t="s">
        <v>1431</v>
      </c>
      <c r="D603" t="s">
        <v>1754</v>
      </c>
      <c r="E603" s="32">
        <v>124.81111111111112</v>
      </c>
      <c r="F603" s="32">
        <v>4.9797026618000535</v>
      </c>
      <c r="G603" s="32">
        <v>4.630575091248998</v>
      </c>
      <c r="H603" s="32">
        <v>1.1211386094542866</v>
      </c>
      <c r="I603" s="32">
        <v>0.77201103890323153</v>
      </c>
      <c r="J603" s="32">
        <v>621.52222222222224</v>
      </c>
      <c r="K603" s="32">
        <v>577.94722222222219</v>
      </c>
      <c r="L603" s="32">
        <v>139.93055555555557</v>
      </c>
      <c r="M603" s="32">
        <v>96.355555555555554</v>
      </c>
      <c r="N603" s="32">
        <v>38.424999999999997</v>
      </c>
      <c r="O603" s="32">
        <v>5.15</v>
      </c>
      <c r="P603" s="32">
        <v>107.58611111111111</v>
      </c>
      <c r="Q603" s="32">
        <v>107.58611111111111</v>
      </c>
      <c r="R603" s="32">
        <v>0</v>
      </c>
      <c r="S603" s="32">
        <v>374.00555555555553</v>
      </c>
      <c r="T603" s="32">
        <v>374.00555555555553</v>
      </c>
      <c r="U603" s="32">
        <v>0</v>
      </c>
      <c r="V603" s="32">
        <v>0</v>
      </c>
      <c r="W603" s="32">
        <v>117.82222222222222</v>
      </c>
      <c r="X603" s="32">
        <v>0.35555555555555557</v>
      </c>
      <c r="Y603" s="32">
        <v>0</v>
      </c>
      <c r="Z603" s="32">
        <v>0</v>
      </c>
      <c r="AA603" s="32">
        <v>3.2555555555555555</v>
      </c>
      <c r="AB603" s="32">
        <v>0</v>
      </c>
      <c r="AC603" s="32">
        <v>114.21111111111111</v>
      </c>
      <c r="AD603" s="32">
        <v>0</v>
      </c>
      <c r="AE603" s="32">
        <v>0</v>
      </c>
      <c r="AF603" t="s">
        <v>426</v>
      </c>
      <c r="AG603">
        <v>5</v>
      </c>
      <c r="AH603"/>
    </row>
    <row r="604" spans="1:34" x14ac:dyDescent="0.25">
      <c r="A604" t="s">
        <v>1812</v>
      </c>
      <c r="B604" t="s">
        <v>1041</v>
      </c>
      <c r="C604" t="s">
        <v>1602</v>
      </c>
      <c r="D604" t="s">
        <v>1767</v>
      </c>
      <c r="E604" s="32">
        <v>73.822222222222223</v>
      </c>
      <c r="F604" s="32">
        <v>2.7712221553281147</v>
      </c>
      <c r="G604" s="32">
        <v>2.6124623720650204</v>
      </c>
      <c r="H604" s="32">
        <v>0.48219747140276942</v>
      </c>
      <c r="I604" s="32">
        <v>0.41713877182420234</v>
      </c>
      <c r="J604" s="32">
        <v>204.57777777777773</v>
      </c>
      <c r="K604" s="32">
        <v>192.85777777777773</v>
      </c>
      <c r="L604" s="32">
        <v>35.596888888888891</v>
      </c>
      <c r="M604" s="32">
        <v>30.794111111111114</v>
      </c>
      <c r="N604" s="32">
        <v>0.88888888888888884</v>
      </c>
      <c r="O604" s="32">
        <v>3.9138888888888888</v>
      </c>
      <c r="P604" s="32">
        <v>38.984111111111098</v>
      </c>
      <c r="Q604" s="32">
        <v>32.066888888888876</v>
      </c>
      <c r="R604" s="32">
        <v>6.9172222222222217</v>
      </c>
      <c r="S604" s="32">
        <v>129.99677777777774</v>
      </c>
      <c r="T604" s="32">
        <v>129.99677777777774</v>
      </c>
      <c r="U604" s="32">
        <v>0</v>
      </c>
      <c r="V604" s="32">
        <v>0</v>
      </c>
      <c r="W604" s="32">
        <v>1.9888888888888887</v>
      </c>
      <c r="X604" s="32">
        <v>0</v>
      </c>
      <c r="Y604" s="32">
        <v>0.88888888888888884</v>
      </c>
      <c r="Z604" s="32">
        <v>0</v>
      </c>
      <c r="AA604" s="32">
        <v>0.10555555555555556</v>
      </c>
      <c r="AB604" s="32">
        <v>0.44444444444444442</v>
      </c>
      <c r="AC604" s="32">
        <v>0.55000000000000004</v>
      </c>
      <c r="AD604" s="32">
        <v>0</v>
      </c>
      <c r="AE604" s="32">
        <v>0</v>
      </c>
      <c r="AF604" t="s">
        <v>352</v>
      </c>
      <c r="AG604">
        <v>5</v>
      </c>
      <c r="AH604"/>
    </row>
    <row r="605" spans="1:34" x14ac:dyDescent="0.25">
      <c r="A605" t="s">
        <v>1812</v>
      </c>
      <c r="B605" t="s">
        <v>1053</v>
      </c>
      <c r="C605" t="s">
        <v>1418</v>
      </c>
      <c r="D605" t="s">
        <v>1739</v>
      </c>
      <c r="E605" s="32">
        <v>88.644444444444446</v>
      </c>
      <c r="F605" s="32">
        <v>4.0326836299824516</v>
      </c>
      <c r="G605" s="32">
        <v>3.4251692153421907</v>
      </c>
      <c r="H605" s="32">
        <v>0.60673101027826526</v>
      </c>
      <c r="I605" s="32">
        <v>0.42545124091250941</v>
      </c>
      <c r="J605" s="32">
        <v>357.47500000000002</v>
      </c>
      <c r="K605" s="32">
        <v>303.62222222222221</v>
      </c>
      <c r="L605" s="32">
        <v>53.783333333333339</v>
      </c>
      <c r="M605" s="32">
        <v>37.713888888888889</v>
      </c>
      <c r="N605" s="32">
        <v>10.736111111111111</v>
      </c>
      <c r="O605" s="32">
        <v>5.333333333333333</v>
      </c>
      <c r="P605" s="32">
        <v>89.586111111111109</v>
      </c>
      <c r="Q605" s="32">
        <v>51.802777777777777</v>
      </c>
      <c r="R605" s="32">
        <v>37.783333333333331</v>
      </c>
      <c r="S605" s="32">
        <v>214.10555555555555</v>
      </c>
      <c r="T605" s="32">
        <v>214.10555555555555</v>
      </c>
      <c r="U605" s="32">
        <v>0</v>
      </c>
      <c r="V605" s="32">
        <v>0</v>
      </c>
      <c r="W605" s="32">
        <v>0</v>
      </c>
      <c r="X605" s="32">
        <v>0</v>
      </c>
      <c r="Y605" s="32">
        <v>0</v>
      </c>
      <c r="Z605" s="32">
        <v>0</v>
      </c>
      <c r="AA605" s="32">
        <v>0</v>
      </c>
      <c r="AB605" s="32">
        <v>0</v>
      </c>
      <c r="AC605" s="32">
        <v>0</v>
      </c>
      <c r="AD605" s="32">
        <v>0</v>
      </c>
      <c r="AE605" s="32">
        <v>0</v>
      </c>
      <c r="AF605" t="s">
        <v>364</v>
      </c>
      <c r="AG605">
        <v>5</v>
      </c>
      <c r="AH605"/>
    </row>
    <row r="606" spans="1:34" x14ac:dyDescent="0.25">
      <c r="A606" t="s">
        <v>1812</v>
      </c>
      <c r="B606" t="s">
        <v>1176</v>
      </c>
      <c r="C606" t="s">
        <v>1559</v>
      </c>
      <c r="D606" t="s">
        <v>1721</v>
      </c>
      <c r="E606" s="32">
        <v>37.911111111111111</v>
      </c>
      <c r="F606" s="32">
        <v>4.3346776084407974</v>
      </c>
      <c r="G606" s="32">
        <v>3.9689302461899185</v>
      </c>
      <c r="H606" s="32">
        <v>0.24667643610785464</v>
      </c>
      <c r="I606" s="32">
        <v>3.2286049237983588E-2</v>
      </c>
      <c r="J606" s="32">
        <v>164.33244444444446</v>
      </c>
      <c r="K606" s="32">
        <v>150.46655555555557</v>
      </c>
      <c r="L606" s="32">
        <v>9.3517777777777784</v>
      </c>
      <c r="M606" s="32">
        <v>1.224</v>
      </c>
      <c r="N606" s="32">
        <v>3.7111111111111112</v>
      </c>
      <c r="O606" s="32">
        <v>4.416666666666667</v>
      </c>
      <c r="P606" s="32">
        <v>50.92988888888889</v>
      </c>
      <c r="Q606" s="32">
        <v>45.19177777777778</v>
      </c>
      <c r="R606" s="32">
        <v>5.7381111111111114</v>
      </c>
      <c r="S606" s="32">
        <v>104.05077777777778</v>
      </c>
      <c r="T606" s="32">
        <v>95.309333333333342</v>
      </c>
      <c r="U606" s="32">
        <v>8.7414444444444452</v>
      </c>
      <c r="V606" s="32">
        <v>0</v>
      </c>
      <c r="W606" s="32">
        <v>73.516222222222211</v>
      </c>
      <c r="X606" s="32">
        <v>1.224</v>
      </c>
      <c r="Y606" s="32">
        <v>0</v>
      </c>
      <c r="Z606" s="32">
        <v>0</v>
      </c>
      <c r="AA606" s="32">
        <v>36.504111111111108</v>
      </c>
      <c r="AB606" s="32">
        <v>0</v>
      </c>
      <c r="AC606" s="32">
        <v>35.788111111111107</v>
      </c>
      <c r="AD606" s="32">
        <v>0</v>
      </c>
      <c r="AE606" s="32">
        <v>0</v>
      </c>
      <c r="AF606" t="s">
        <v>488</v>
      </c>
      <c r="AG606">
        <v>5</v>
      </c>
      <c r="AH606"/>
    </row>
    <row r="607" spans="1:34" x14ac:dyDescent="0.25">
      <c r="A607" t="s">
        <v>1812</v>
      </c>
      <c r="B607" t="s">
        <v>1178</v>
      </c>
      <c r="C607" t="s">
        <v>1444</v>
      </c>
      <c r="D607" t="s">
        <v>1745</v>
      </c>
      <c r="E607" s="32">
        <v>152.67777777777778</v>
      </c>
      <c r="F607" s="32">
        <v>2.6794629211847756</v>
      </c>
      <c r="G607" s="32">
        <v>2.446110181209519</v>
      </c>
      <c r="H607" s="32">
        <v>0.21537733789389418</v>
      </c>
      <c r="I607" s="32">
        <v>0.16985663343279236</v>
      </c>
      <c r="J607" s="32">
        <v>409.09444444444443</v>
      </c>
      <c r="K607" s="32">
        <v>373.46666666666664</v>
      </c>
      <c r="L607" s="32">
        <v>32.883333333333333</v>
      </c>
      <c r="M607" s="32">
        <v>25.933333333333334</v>
      </c>
      <c r="N607" s="32">
        <v>3.0388888888888888</v>
      </c>
      <c r="O607" s="32">
        <v>3.911111111111111</v>
      </c>
      <c r="P607" s="32">
        <v>133.0888888888889</v>
      </c>
      <c r="Q607" s="32">
        <v>104.41111111111111</v>
      </c>
      <c r="R607" s="32">
        <v>28.677777777777777</v>
      </c>
      <c r="S607" s="32">
        <v>243.12222222222221</v>
      </c>
      <c r="T607" s="32">
        <v>241.65277777777777</v>
      </c>
      <c r="U607" s="32">
        <v>1.4694444444444446</v>
      </c>
      <c r="V607" s="32">
        <v>0</v>
      </c>
      <c r="W607" s="32">
        <v>0</v>
      </c>
      <c r="X607" s="32">
        <v>0</v>
      </c>
      <c r="Y607" s="32">
        <v>0</v>
      </c>
      <c r="Z607" s="32">
        <v>0</v>
      </c>
      <c r="AA607" s="32">
        <v>0</v>
      </c>
      <c r="AB607" s="32">
        <v>0</v>
      </c>
      <c r="AC607" s="32">
        <v>0</v>
      </c>
      <c r="AD607" s="32">
        <v>0</v>
      </c>
      <c r="AE607" s="32">
        <v>0</v>
      </c>
      <c r="AF607" t="s">
        <v>490</v>
      </c>
      <c r="AG607">
        <v>5</v>
      </c>
      <c r="AH607"/>
    </row>
    <row r="608" spans="1:34" x14ac:dyDescent="0.25">
      <c r="A608" t="s">
        <v>1812</v>
      </c>
      <c r="B608" t="s">
        <v>1186</v>
      </c>
      <c r="C608" t="s">
        <v>1444</v>
      </c>
      <c r="D608" t="s">
        <v>1745</v>
      </c>
      <c r="E608" s="32">
        <v>200.26666666666668</v>
      </c>
      <c r="F608" s="32">
        <v>2.0480609187749663</v>
      </c>
      <c r="G608" s="32">
        <v>1.959845206391478</v>
      </c>
      <c r="H608" s="32">
        <v>0.19234076786506879</v>
      </c>
      <c r="I608" s="32">
        <v>0.13605470483799378</v>
      </c>
      <c r="J608" s="32">
        <v>410.1583333333333</v>
      </c>
      <c r="K608" s="32">
        <v>392.49166666666667</v>
      </c>
      <c r="L608" s="32">
        <v>38.519444444444446</v>
      </c>
      <c r="M608" s="32">
        <v>27.247222222222224</v>
      </c>
      <c r="N608" s="32">
        <v>5.8666666666666663</v>
      </c>
      <c r="O608" s="32">
        <v>5.4055555555555559</v>
      </c>
      <c r="P608" s="32">
        <v>136.29166666666666</v>
      </c>
      <c r="Q608" s="32">
        <v>129.89722222222221</v>
      </c>
      <c r="R608" s="32">
        <v>6.3944444444444448</v>
      </c>
      <c r="S608" s="32">
        <v>235.3472222222222</v>
      </c>
      <c r="T608" s="32">
        <v>214.64444444444442</v>
      </c>
      <c r="U608" s="32">
        <v>20.702777777777779</v>
      </c>
      <c r="V608" s="32">
        <v>0</v>
      </c>
      <c r="W608" s="32">
        <v>0</v>
      </c>
      <c r="X608" s="32">
        <v>0</v>
      </c>
      <c r="Y608" s="32">
        <v>0</v>
      </c>
      <c r="Z608" s="32">
        <v>0</v>
      </c>
      <c r="AA608" s="32">
        <v>0</v>
      </c>
      <c r="AB608" s="32">
        <v>0</v>
      </c>
      <c r="AC608" s="32">
        <v>0</v>
      </c>
      <c r="AD608" s="32">
        <v>0</v>
      </c>
      <c r="AE608" s="32">
        <v>0</v>
      </c>
      <c r="AF608" t="s">
        <v>498</v>
      </c>
      <c r="AG608">
        <v>5</v>
      </c>
      <c r="AH608"/>
    </row>
    <row r="609" spans="1:34" x14ac:dyDescent="0.25">
      <c r="A609" t="s">
        <v>1812</v>
      </c>
      <c r="B609" t="s">
        <v>1215</v>
      </c>
      <c r="C609" t="s">
        <v>1658</v>
      </c>
      <c r="D609" t="s">
        <v>1783</v>
      </c>
      <c r="E609" s="32">
        <v>50.088888888888889</v>
      </c>
      <c r="F609" s="32">
        <v>3.5372670807453415</v>
      </c>
      <c r="G609" s="32">
        <v>3.1486246672582077</v>
      </c>
      <c r="H609" s="32">
        <v>1.1777395740905059</v>
      </c>
      <c r="I609" s="32">
        <v>0.78909716060337176</v>
      </c>
      <c r="J609" s="32">
        <v>177.17777777777778</v>
      </c>
      <c r="K609" s="32">
        <v>157.71111111111111</v>
      </c>
      <c r="L609" s="32">
        <v>58.991666666666667</v>
      </c>
      <c r="M609" s="32">
        <v>39.524999999999999</v>
      </c>
      <c r="N609" s="32">
        <v>13.955555555555556</v>
      </c>
      <c r="O609" s="32">
        <v>5.5111111111111111</v>
      </c>
      <c r="P609" s="32">
        <v>30.027777777777779</v>
      </c>
      <c r="Q609" s="32">
        <v>30.027777777777779</v>
      </c>
      <c r="R609" s="32">
        <v>0</v>
      </c>
      <c r="S609" s="32">
        <v>88.158333333333331</v>
      </c>
      <c r="T609" s="32">
        <v>88.158333333333331</v>
      </c>
      <c r="U609" s="32">
        <v>0</v>
      </c>
      <c r="V609" s="32">
        <v>0</v>
      </c>
      <c r="W609" s="32">
        <v>0</v>
      </c>
      <c r="X609" s="32">
        <v>0</v>
      </c>
      <c r="Y609" s="32">
        <v>0</v>
      </c>
      <c r="Z609" s="32">
        <v>0</v>
      </c>
      <c r="AA609" s="32">
        <v>0</v>
      </c>
      <c r="AB609" s="32">
        <v>0</v>
      </c>
      <c r="AC609" s="32">
        <v>0</v>
      </c>
      <c r="AD609" s="32">
        <v>0</v>
      </c>
      <c r="AE609" s="32">
        <v>0</v>
      </c>
      <c r="AF609" t="s">
        <v>527</v>
      </c>
      <c r="AG609">
        <v>5</v>
      </c>
      <c r="AH609"/>
    </row>
    <row r="610" spans="1:34" x14ac:dyDescent="0.25">
      <c r="A610" t="s">
        <v>1812</v>
      </c>
      <c r="B610" t="s">
        <v>927</v>
      </c>
      <c r="C610" t="s">
        <v>1444</v>
      </c>
      <c r="D610" t="s">
        <v>1745</v>
      </c>
      <c r="E610" s="32">
        <v>231.66666666666666</v>
      </c>
      <c r="F610" s="32">
        <v>1.9707074340527579</v>
      </c>
      <c r="G610" s="32">
        <v>1.8349040767386091</v>
      </c>
      <c r="H610" s="32">
        <v>0.35581534772182255</v>
      </c>
      <c r="I610" s="32">
        <v>0.28665467625899282</v>
      </c>
      <c r="J610" s="32">
        <v>456.54722222222222</v>
      </c>
      <c r="K610" s="32">
        <v>425.08611111111111</v>
      </c>
      <c r="L610" s="32">
        <v>82.430555555555557</v>
      </c>
      <c r="M610" s="32">
        <v>66.408333333333331</v>
      </c>
      <c r="N610" s="32">
        <v>11.222222222222221</v>
      </c>
      <c r="O610" s="32">
        <v>4.8</v>
      </c>
      <c r="P610" s="32">
        <v>139.71666666666667</v>
      </c>
      <c r="Q610" s="32">
        <v>124.27777777777777</v>
      </c>
      <c r="R610" s="32">
        <v>15.438888888888888</v>
      </c>
      <c r="S610" s="32">
        <v>234.4</v>
      </c>
      <c r="T610" s="32">
        <v>231.47777777777779</v>
      </c>
      <c r="U610" s="32">
        <v>2.9222222222222221</v>
      </c>
      <c r="V610" s="32">
        <v>0</v>
      </c>
      <c r="W610" s="32">
        <v>0</v>
      </c>
      <c r="X610" s="32">
        <v>0</v>
      </c>
      <c r="Y610" s="32">
        <v>0</v>
      </c>
      <c r="Z610" s="32">
        <v>0</v>
      </c>
      <c r="AA610" s="32">
        <v>0</v>
      </c>
      <c r="AB610" s="32">
        <v>0</v>
      </c>
      <c r="AC610" s="32">
        <v>0</v>
      </c>
      <c r="AD610" s="32">
        <v>0</v>
      </c>
      <c r="AE610" s="32">
        <v>0</v>
      </c>
      <c r="AF610" t="s">
        <v>238</v>
      </c>
      <c r="AG610">
        <v>5</v>
      </c>
      <c r="AH610"/>
    </row>
    <row r="611" spans="1:34" x14ac:dyDescent="0.25">
      <c r="A611" t="s">
        <v>1812</v>
      </c>
      <c r="B611" t="s">
        <v>1055</v>
      </c>
      <c r="C611" t="s">
        <v>1425</v>
      </c>
      <c r="D611" t="s">
        <v>1745</v>
      </c>
      <c r="E611" s="32">
        <v>100.46666666666667</v>
      </c>
      <c r="F611" s="32">
        <v>3.2294846272948456</v>
      </c>
      <c r="G611" s="32">
        <v>3.0263216102632162</v>
      </c>
      <c r="H611" s="32">
        <v>0.7979982304799822</v>
      </c>
      <c r="I611" s="32">
        <v>0.62104622871046233</v>
      </c>
      <c r="J611" s="32">
        <v>324.45555555555552</v>
      </c>
      <c r="K611" s="32">
        <v>304.04444444444448</v>
      </c>
      <c r="L611" s="32">
        <v>80.172222222222217</v>
      </c>
      <c r="M611" s="32">
        <v>62.394444444444446</v>
      </c>
      <c r="N611" s="32">
        <v>12.533333333333333</v>
      </c>
      <c r="O611" s="32">
        <v>5.2444444444444445</v>
      </c>
      <c r="P611" s="32">
        <v>73.783333333333346</v>
      </c>
      <c r="Q611" s="32">
        <v>71.150000000000006</v>
      </c>
      <c r="R611" s="32">
        <v>2.6333333333333333</v>
      </c>
      <c r="S611" s="32">
        <v>170.5</v>
      </c>
      <c r="T611" s="32">
        <v>170.5</v>
      </c>
      <c r="U611" s="32">
        <v>0</v>
      </c>
      <c r="V611" s="32">
        <v>0</v>
      </c>
      <c r="W611" s="32">
        <v>0</v>
      </c>
      <c r="X611" s="32">
        <v>0</v>
      </c>
      <c r="Y611" s="32">
        <v>0</v>
      </c>
      <c r="Z611" s="32">
        <v>0</v>
      </c>
      <c r="AA611" s="32">
        <v>0</v>
      </c>
      <c r="AB611" s="32">
        <v>0</v>
      </c>
      <c r="AC611" s="32">
        <v>0</v>
      </c>
      <c r="AD611" s="32">
        <v>0</v>
      </c>
      <c r="AE611" s="32">
        <v>0</v>
      </c>
      <c r="AF611" t="s">
        <v>366</v>
      </c>
      <c r="AG611">
        <v>5</v>
      </c>
      <c r="AH611"/>
    </row>
    <row r="612" spans="1:34" x14ac:dyDescent="0.25">
      <c r="A612" t="s">
        <v>1812</v>
      </c>
      <c r="B612" t="s">
        <v>1183</v>
      </c>
      <c r="C612" t="s">
        <v>1475</v>
      </c>
      <c r="D612" t="s">
        <v>1731</v>
      </c>
      <c r="E612" s="32">
        <v>72.900000000000006</v>
      </c>
      <c r="F612" s="32">
        <v>2.7914494741655234</v>
      </c>
      <c r="G612" s="32">
        <v>2.640253010211858</v>
      </c>
      <c r="H612" s="32">
        <v>0.57754153330285019</v>
      </c>
      <c r="I612" s="32">
        <v>0.42634506934918454</v>
      </c>
      <c r="J612" s="32">
        <v>203.49666666666667</v>
      </c>
      <c r="K612" s="32">
        <v>192.47444444444446</v>
      </c>
      <c r="L612" s="32">
        <v>42.102777777777781</v>
      </c>
      <c r="M612" s="32">
        <v>31.080555555555556</v>
      </c>
      <c r="N612" s="32">
        <v>5.5111111111111111</v>
      </c>
      <c r="O612" s="32">
        <v>5.5111111111111111</v>
      </c>
      <c r="P612" s="32">
        <v>30.494444444444444</v>
      </c>
      <c r="Q612" s="32">
        <v>30.494444444444444</v>
      </c>
      <c r="R612" s="32">
        <v>0</v>
      </c>
      <c r="S612" s="32">
        <v>130.89944444444444</v>
      </c>
      <c r="T612" s="32">
        <v>128.46333333333334</v>
      </c>
      <c r="U612" s="32">
        <v>2.4361111111111109</v>
      </c>
      <c r="V612" s="32">
        <v>0</v>
      </c>
      <c r="W612" s="32">
        <v>0</v>
      </c>
      <c r="X612" s="32">
        <v>0</v>
      </c>
      <c r="Y612" s="32">
        <v>0</v>
      </c>
      <c r="Z612" s="32">
        <v>0</v>
      </c>
      <c r="AA612" s="32">
        <v>0</v>
      </c>
      <c r="AB612" s="32">
        <v>0</v>
      </c>
      <c r="AC612" s="32">
        <v>0</v>
      </c>
      <c r="AD612" s="32">
        <v>0</v>
      </c>
      <c r="AE612" s="32">
        <v>0</v>
      </c>
      <c r="AF612" t="s">
        <v>495</v>
      </c>
      <c r="AG612">
        <v>5</v>
      </c>
      <c r="AH612"/>
    </row>
    <row r="613" spans="1:34" x14ac:dyDescent="0.25">
      <c r="A613" t="s">
        <v>1812</v>
      </c>
      <c r="B613" t="s">
        <v>768</v>
      </c>
      <c r="C613" t="s">
        <v>1475</v>
      </c>
      <c r="D613" t="s">
        <v>1731</v>
      </c>
      <c r="E613" s="32">
        <v>72.688888888888883</v>
      </c>
      <c r="F613" s="32">
        <v>2.622464078263528</v>
      </c>
      <c r="G613" s="32">
        <v>2.3284408437786612</v>
      </c>
      <c r="H613" s="32">
        <v>0.57723173341485778</v>
      </c>
      <c r="I613" s="32">
        <v>0.44011770100886582</v>
      </c>
      <c r="J613" s="32">
        <v>190.624</v>
      </c>
      <c r="K613" s="32">
        <v>169.25177777777779</v>
      </c>
      <c r="L613" s="32">
        <v>41.958333333333329</v>
      </c>
      <c r="M613" s="32">
        <v>31.991666666666667</v>
      </c>
      <c r="N613" s="32">
        <v>5.2555555555555555</v>
      </c>
      <c r="O613" s="32">
        <v>4.7111111111111112</v>
      </c>
      <c r="P613" s="32">
        <v>47.330555555555549</v>
      </c>
      <c r="Q613" s="32">
        <v>35.924999999999997</v>
      </c>
      <c r="R613" s="32">
        <v>11.405555555555555</v>
      </c>
      <c r="S613" s="32">
        <v>101.3351111111111</v>
      </c>
      <c r="T613" s="32">
        <v>101.12677777777778</v>
      </c>
      <c r="U613" s="32">
        <v>0.20833333333333334</v>
      </c>
      <c r="V613" s="32">
        <v>0</v>
      </c>
      <c r="W613" s="32">
        <v>0</v>
      </c>
      <c r="X613" s="32">
        <v>0</v>
      </c>
      <c r="Y613" s="32">
        <v>0</v>
      </c>
      <c r="Z613" s="32">
        <v>0</v>
      </c>
      <c r="AA613" s="32">
        <v>0</v>
      </c>
      <c r="AB613" s="32">
        <v>0</v>
      </c>
      <c r="AC613" s="32">
        <v>0</v>
      </c>
      <c r="AD613" s="32">
        <v>0</v>
      </c>
      <c r="AE613" s="32">
        <v>0</v>
      </c>
      <c r="AF613" t="s">
        <v>79</v>
      </c>
      <c r="AG613">
        <v>5</v>
      </c>
      <c r="AH613"/>
    </row>
    <row r="614" spans="1:34" x14ac:dyDescent="0.25">
      <c r="A614" t="s">
        <v>1812</v>
      </c>
      <c r="B614" t="s">
        <v>777</v>
      </c>
      <c r="C614" t="s">
        <v>1444</v>
      </c>
      <c r="D614" t="s">
        <v>1745</v>
      </c>
      <c r="E614" s="32">
        <v>205.24444444444444</v>
      </c>
      <c r="F614" s="32">
        <v>2.4709289735816373</v>
      </c>
      <c r="G614" s="32">
        <v>2.3279422910350802</v>
      </c>
      <c r="H614" s="32">
        <v>0.18200519705500218</v>
      </c>
      <c r="I614" s="32">
        <v>0.12876245127760935</v>
      </c>
      <c r="J614" s="32">
        <v>507.14444444444445</v>
      </c>
      <c r="K614" s="32">
        <v>477.79722222222222</v>
      </c>
      <c r="L614" s="32">
        <v>37.355555555555554</v>
      </c>
      <c r="M614" s="32">
        <v>26.427777777777777</v>
      </c>
      <c r="N614" s="32">
        <v>6.1277777777777782</v>
      </c>
      <c r="O614" s="32">
        <v>4.8</v>
      </c>
      <c r="P614" s="32">
        <v>182.62777777777779</v>
      </c>
      <c r="Q614" s="32">
        <v>164.20833333333334</v>
      </c>
      <c r="R614" s="32">
        <v>18.419444444444444</v>
      </c>
      <c r="S614" s="32">
        <v>287.1611111111111</v>
      </c>
      <c r="T614" s="32">
        <v>287.01666666666665</v>
      </c>
      <c r="U614" s="32">
        <v>0.14444444444444443</v>
      </c>
      <c r="V614" s="32">
        <v>0</v>
      </c>
      <c r="W614" s="32">
        <v>0</v>
      </c>
      <c r="X614" s="32">
        <v>0</v>
      </c>
      <c r="Y614" s="32">
        <v>0</v>
      </c>
      <c r="Z614" s="32">
        <v>0</v>
      </c>
      <c r="AA614" s="32">
        <v>0</v>
      </c>
      <c r="AB614" s="32">
        <v>0</v>
      </c>
      <c r="AC614" s="32">
        <v>0</v>
      </c>
      <c r="AD614" s="32">
        <v>0</v>
      </c>
      <c r="AE614" s="32">
        <v>0</v>
      </c>
      <c r="AF614" t="s">
        <v>88</v>
      </c>
      <c r="AG614">
        <v>5</v>
      </c>
      <c r="AH614"/>
    </row>
    <row r="615" spans="1:34" x14ac:dyDescent="0.25">
      <c r="A615" t="s">
        <v>1812</v>
      </c>
      <c r="B615" t="s">
        <v>1064</v>
      </c>
      <c r="C615" t="s">
        <v>1610</v>
      </c>
      <c r="D615" t="s">
        <v>1738</v>
      </c>
      <c r="E615" s="32">
        <v>139.54444444444445</v>
      </c>
      <c r="F615" s="32">
        <v>2.7565490883032084</v>
      </c>
      <c r="G615" s="32">
        <v>2.4846723465244045</v>
      </c>
      <c r="H615" s="32">
        <v>0.71176049048491119</v>
      </c>
      <c r="I615" s="32">
        <v>0.47583406322159411</v>
      </c>
      <c r="J615" s="32">
        <v>384.6611111111111</v>
      </c>
      <c r="K615" s="32">
        <v>346.72222222222217</v>
      </c>
      <c r="L615" s="32">
        <v>99.322222222222223</v>
      </c>
      <c r="M615" s="32">
        <v>66.400000000000006</v>
      </c>
      <c r="N615" s="32">
        <v>27.233333333333334</v>
      </c>
      <c r="O615" s="32">
        <v>5.6888888888888891</v>
      </c>
      <c r="P615" s="32">
        <v>93.691666666666663</v>
      </c>
      <c r="Q615" s="32">
        <v>88.674999999999997</v>
      </c>
      <c r="R615" s="32">
        <v>5.0166666666666666</v>
      </c>
      <c r="S615" s="32">
        <v>191.64722222222221</v>
      </c>
      <c r="T615" s="32">
        <v>191.64722222222221</v>
      </c>
      <c r="U615" s="32">
        <v>0</v>
      </c>
      <c r="V615" s="32">
        <v>0</v>
      </c>
      <c r="W615" s="32">
        <v>0</v>
      </c>
      <c r="X615" s="32">
        <v>0</v>
      </c>
      <c r="Y615" s="32">
        <v>0</v>
      </c>
      <c r="Z615" s="32">
        <v>0</v>
      </c>
      <c r="AA615" s="32">
        <v>0</v>
      </c>
      <c r="AB615" s="32">
        <v>0</v>
      </c>
      <c r="AC615" s="32">
        <v>0</v>
      </c>
      <c r="AD615" s="32">
        <v>0</v>
      </c>
      <c r="AE615" s="32">
        <v>0</v>
      </c>
      <c r="AF615" t="s">
        <v>375</v>
      </c>
      <c r="AG615">
        <v>5</v>
      </c>
      <c r="AH615"/>
    </row>
    <row r="616" spans="1:34" x14ac:dyDescent="0.25">
      <c r="A616" t="s">
        <v>1812</v>
      </c>
      <c r="B616" t="s">
        <v>954</v>
      </c>
      <c r="C616" t="s">
        <v>1444</v>
      </c>
      <c r="D616" t="s">
        <v>1745</v>
      </c>
      <c r="E616" s="32">
        <v>180.23333333333332</v>
      </c>
      <c r="F616" s="32">
        <v>2.2654121200912396</v>
      </c>
      <c r="G616" s="32">
        <v>2.1313729116577278</v>
      </c>
      <c r="H616" s="32">
        <v>0.2202546082239073</v>
      </c>
      <c r="I616" s="32">
        <v>0.15170149805807287</v>
      </c>
      <c r="J616" s="32">
        <v>408.30277777777775</v>
      </c>
      <c r="K616" s="32">
        <v>384.14444444444445</v>
      </c>
      <c r="L616" s="32">
        <v>39.697222222222223</v>
      </c>
      <c r="M616" s="32">
        <v>27.341666666666665</v>
      </c>
      <c r="N616" s="32">
        <v>7.2888888888888888</v>
      </c>
      <c r="O616" s="32">
        <v>5.0666666666666664</v>
      </c>
      <c r="P616" s="32">
        <v>134.56111111111113</v>
      </c>
      <c r="Q616" s="32">
        <v>122.75833333333334</v>
      </c>
      <c r="R616" s="32">
        <v>11.802777777777777</v>
      </c>
      <c r="S616" s="32">
        <v>234.04444444444442</v>
      </c>
      <c r="T616" s="32">
        <v>212.71944444444443</v>
      </c>
      <c r="U616" s="32">
        <v>21.324999999999999</v>
      </c>
      <c r="V616" s="32">
        <v>0</v>
      </c>
      <c r="W616" s="32">
        <v>0</v>
      </c>
      <c r="X616" s="32">
        <v>0</v>
      </c>
      <c r="Y616" s="32">
        <v>0</v>
      </c>
      <c r="Z616" s="32">
        <v>0</v>
      </c>
      <c r="AA616" s="32">
        <v>0</v>
      </c>
      <c r="AB616" s="32">
        <v>0</v>
      </c>
      <c r="AC616" s="32">
        <v>0</v>
      </c>
      <c r="AD616" s="32">
        <v>0</v>
      </c>
      <c r="AE616" s="32">
        <v>0</v>
      </c>
      <c r="AF616" t="s">
        <v>265</v>
      </c>
      <c r="AG616">
        <v>5</v>
      </c>
      <c r="AH616"/>
    </row>
    <row r="617" spans="1:34" x14ac:dyDescent="0.25">
      <c r="A617" t="s">
        <v>1812</v>
      </c>
      <c r="B617" t="s">
        <v>1304</v>
      </c>
      <c r="C617" t="s">
        <v>1692</v>
      </c>
      <c r="D617" t="s">
        <v>1745</v>
      </c>
      <c r="E617" s="32">
        <v>93.13333333333334</v>
      </c>
      <c r="F617" s="32">
        <v>2.7645120496301603</v>
      </c>
      <c r="G617" s="32">
        <v>2.4631460272011454</v>
      </c>
      <c r="H617" s="32">
        <v>0.66458482462419466</v>
      </c>
      <c r="I617" s="32">
        <v>0.47825697924123117</v>
      </c>
      <c r="J617" s="32">
        <v>257.46822222222227</v>
      </c>
      <c r="K617" s="32">
        <v>229.40100000000001</v>
      </c>
      <c r="L617" s="32">
        <v>61.894999999999996</v>
      </c>
      <c r="M617" s="32">
        <v>44.541666666666664</v>
      </c>
      <c r="N617" s="32">
        <v>15.486666666666666</v>
      </c>
      <c r="O617" s="32">
        <v>1.8666666666666667</v>
      </c>
      <c r="P617" s="32">
        <v>86.294444444444437</v>
      </c>
      <c r="Q617" s="32">
        <v>75.580555555555549</v>
      </c>
      <c r="R617" s="32">
        <v>10.713888888888889</v>
      </c>
      <c r="S617" s="32">
        <v>109.27877777777779</v>
      </c>
      <c r="T617" s="32">
        <v>104.45100000000001</v>
      </c>
      <c r="U617" s="32">
        <v>4.8277777777777775</v>
      </c>
      <c r="V617" s="32">
        <v>0</v>
      </c>
      <c r="W617" s="32">
        <v>0</v>
      </c>
      <c r="X617" s="32">
        <v>0</v>
      </c>
      <c r="Y617" s="32">
        <v>0</v>
      </c>
      <c r="Z617" s="32">
        <v>0</v>
      </c>
      <c r="AA617" s="32">
        <v>0</v>
      </c>
      <c r="AB617" s="32">
        <v>0</v>
      </c>
      <c r="AC617" s="32">
        <v>0</v>
      </c>
      <c r="AD617" s="32">
        <v>0</v>
      </c>
      <c r="AE617" s="32">
        <v>0</v>
      </c>
      <c r="AF617" t="s">
        <v>616</v>
      </c>
      <c r="AG617">
        <v>5</v>
      </c>
      <c r="AH617"/>
    </row>
    <row r="618" spans="1:34" x14ac:dyDescent="0.25">
      <c r="A618" t="s">
        <v>1812</v>
      </c>
      <c r="B618" t="s">
        <v>871</v>
      </c>
      <c r="C618" t="s">
        <v>1444</v>
      </c>
      <c r="D618" t="s">
        <v>1745</v>
      </c>
      <c r="E618" s="32">
        <v>193.12222222222223</v>
      </c>
      <c r="F618" s="32">
        <v>3.0650566710776133</v>
      </c>
      <c r="G618" s="32">
        <v>2.9181289914274204</v>
      </c>
      <c r="H618" s="32">
        <v>0.63311949830274439</v>
      </c>
      <c r="I618" s="32">
        <v>0.53180196766584198</v>
      </c>
      <c r="J618" s="32">
        <v>591.93055555555554</v>
      </c>
      <c r="K618" s="32">
        <v>563.55555555555554</v>
      </c>
      <c r="L618" s="32">
        <v>122.26944444444445</v>
      </c>
      <c r="M618" s="32">
        <v>102.70277777777778</v>
      </c>
      <c r="N618" s="32">
        <v>13.966666666666667</v>
      </c>
      <c r="O618" s="32">
        <v>5.6</v>
      </c>
      <c r="P618" s="32">
        <v>155.15277777777777</v>
      </c>
      <c r="Q618" s="32">
        <v>146.34444444444443</v>
      </c>
      <c r="R618" s="32">
        <v>8.8083333333333336</v>
      </c>
      <c r="S618" s="32">
        <v>314.50833333333333</v>
      </c>
      <c r="T618" s="32">
        <v>300.12777777777779</v>
      </c>
      <c r="U618" s="32">
        <v>14.380555555555556</v>
      </c>
      <c r="V618" s="32">
        <v>0</v>
      </c>
      <c r="W618" s="32">
        <v>0</v>
      </c>
      <c r="X618" s="32">
        <v>0</v>
      </c>
      <c r="Y618" s="32">
        <v>0</v>
      </c>
      <c r="Z618" s="32">
        <v>0</v>
      </c>
      <c r="AA618" s="32">
        <v>0</v>
      </c>
      <c r="AB618" s="32">
        <v>0</v>
      </c>
      <c r="AC618" s="32">
        <v>0</v>
      </c>
      <c r="AD618" s="32">
        <v>0</v>
      </c>
      <c r="AE618" s="32">
        <v>0</v>
      </c>
      <c r="AF618" t="s">
        <v>182</v>
      </c>
      <c r="AG618">
        <v>5</v>
      </c>
      <c r="AH618"/>
    </row>
    <row r="619" spans="1:34" x14ac:dyDescent="0.25">
      <c r="A619" t="s">
        <v>1812</v>
      </c>
      <c r="B619" t="s">
        <v>1026</v>
      </c>
      <c r="C619" t="s">
        <v>1444</v>
      </c>
      <c r="D619" t="s">
        <v>1745</v>
      </c>
      <c r="E619" s="32">
        <v>211.44444444444446</v>
      </c>
      <c r="F619" s="32">
        <v>2.8897136100893324</v>
      </c>
      <c r="G619" s="32">
        <v>2.7699159222280612</v>
      </c>
      <c r="H619" s="32">
        <v>0.25426957435627956</v>
      </c>
      <c r="I619" s="32">
        <v>0.16861534419337887</v>
      </c>
      <c r="J619" s="32">
        <v>611.01388888888891</v>
      </c>
      <c r="K619" s="32">
        <v>585.68333333333339</v>
      </c>
      <c r="L619" s="32">
        <v>53.763888888888893</v>
      </c>
      <c r="M619" s="32">
        <v>35.652777777777779</v>
      </c>
      <c r="N619" s="32">
        <v>12.866666666666667</v>
      </c>
      <c r="O619" s="32">
        <v>5.2444444444444445</v>
      </c>
      <c r="P619" s="32">
        <v>175.93333333333334</v>
      </c>
      <c r="Q619" s="32">
        <v>168.7138888888889</v>
      </c>
      <c r="R619" s="32">
        <v>7.2194444444444441</v>
      </c>
      <c r="S619" s="32">
        <v>381.31666666666672</v>
      </c>
      <c r="T619" s="32">
        <v>344.22500000000002</v>
      </c>
      <c r="U619" s="32">
        <v>37.091666666666669</v>
      </c>
      <c r="V619" s="32">
        <v>0</v>
      </c>
      <c r="W619" s="32">
        <v>0</v>
      </c>
      <c r="X619" s="32">
        <v>0</v>
      </c>
      <c r="Y619" s="32">
        <v>0</v>
      </c>
      <c r="Z619" s="32">
        <v>0</v>
      </c>
      <c r="AA619" s="32">
        <v>0</v>
      </c>
      <c r="AB619" s="32">
        <v>0</v>
      </c>
      <c r="AC619" s="32">
        <v>0</v>
      </c>
      <c r="AD619" s="32">
        <v>0</v>
      </c>
      <c r="AE619" s="32">
        <v>0</v>
      </c>
      <c r="AF619" t="s">
        <v>337</v>
      </c>
      <c r="AG619">
        <v>5</v>
      </c>
      <c r="AH619"/>
    </row>
    <row r="620" spans="1:34" x14ac:dyDescent="0.25">
      <c r="A620" t="s">
        <v>1812</v>
      </c>
      <c r="B620" t="s">
        <v>1172</v>
      </c>
      <c r="C620" t="s">
        <v>1444</v>
      </c>
      <c r="D620" t="s">
        <v>1745</v>
      </c>
      <c r="E620" s="32">
        <v>178.04444444444445</v>
      </c>
      <c r="F620" s="32">
        <v>2.3903862955566653</v>
      </c>
      <c r="G620" s="32">
        <v>2.1053295057413877</v>
      </c>
      <c r="H620" s="32">
        <v>0.26054980029955072</v>
      </c>
      <c r="I620" s="32">
        <v>0.13684473290064905</v>
      </c>
      <c r="J620" s="32">
        <v>425.59500000000003</v>
      </c>
      <c r="K620" s="32">
        <v>374.84222222222218</v>
      </c>
      <c r="L620" s="32">
        <v>46.38944444444445</v>
      </c>
      <c r="M620" s="32">
        <v>24.364444444444448</v>
      </c>
      <c r="N620" s="32">
        <v>16.458333333333332</v>
      </c>
      <c r="O620" s="32">
        <v>5.5666666666666664</v>
      </c>
      <c r="P620" s="32">
        <v>148.60555555555555</v>
      </c>
      <c r="Q620" s="32">
        <v>119.87777777777778</v>
      </c>
      <c r="R620" s="32">
        <v>28.727777777777778</v>
      </c>
      <c r="S620" s="32">
        <v>230.6</v>
      </c>
      <c r="T620" s="32">
        <v>218.45</v>
      </c>
      <c r="U620" s="32">
        <v>12.15</v>
      </c>
      <c r="V620" s="32">
        <v>0</v>
      </c>
      <c r="W620" s="32">
        <v>0</v>
      </c>
      <c r="X620" s="32">
        <v>0</v>
      </c>
      <c r="Y620" s="32">
        <v>0</v>
      </c>
      <c r="Z620" s="32">
        <v>0</v>
      </c>
      <c r="AA620" s="32">
        <v>0</v>
      </c>
      <c r="AB620" s="32">
        <v>0</v>
      </c>
      <c r="AC620" s="32">
        <v>0</v>
      </c>
      <c r="AD620" s="32">
        <v>0</v>
      </c>
      <c r="AE620" s="32">
        <v>0</v>
      </c>
      <c r="AF620" t="s">
        <v>484</v>
      </c>
      <c r="AG620">
        <v>5</v>
      </c>
      <c r="AH620"/>
    </row>
    <row r="621" spans="1:34" x14ac:dyDescent="0.25">
      <c r="A621" t="s">
        <v>1812</v>
      </c>
      <c r="B621" t="s">
        <v>1079</v>
      </c>
      <c r="C621" t="s">
        <v>1435</v>
      </c>
      <c r="D621" t="s">
        <v>1758</v>
      </c>
      <c r="E621" s="32">
        <v>74.266666666666666</v>
      </c>
      <c r="F621" s="32">
        <v>4.1100763016157993</v>
      </c>
      <c r="G621" s="32">
        <v>3.7877019748653504</v>
      </c>
      <c r="H621" s="32">
        <v>2.0868491921005385</v>
      </c>
      <c r="I621" s="32">
        <v>1.7644748653500897</v>
      </c>
      <c r="J621" s="32">
        <v>305.24166666666667</v>
      </c>
      <c r="K621" s="32">
        <v>281.3</v>
      </c>
      <c r="L621" s="32">
        <v>154.98333333333332</v>
      </c>
      <c r="M621" s="32">
        <v>131.04166666666666</v>
      </c>
      <c r="N621" s="32">
        <v>23.941666666666666</v>
      </c>
      <c r="O621" s="32">
        <v>0</v>
      </c>
      <c r="P621" s="32">
        <v>11.563888888888888</v>
      </c>
      <c r="Q621" s="32">
        <v>11.563888888888888</v>
      </c>
      <c r="R621" s="32">
        <v>0</v>
      </c>
      <c r="S621" s="32">
        <v>138.69444444444446</v>
      </c>
      <c r="T621" s="32">
        <v>138.69444444444446</v>
      </c>
      <c r="U621" s="32">
        <v>0</v>
      </c>
      <c r="V621" s="32">
        <v>0</v>
      </c>
      <c r="W621" s="32">
        <v>62.277777777777779</v>
      </c>
      <c r="X621" s="32">
        <v>0</v>
      </c>
      <c r="Y621" s="32">
        <v>0</v>
      </c>
      <c r="Z621" s="32">
        <v>0</v>
      </c>
      <c r="AA621" s="32">
        <v>0</v>
      </c>
      <c r="AB621" s="32">
        <v>0</v>
      </c>
      <c r="AC621" s="32">
        <v>62.277777777777779</v>
      </c>
      <c r="AD621" s="32">
        <v>0</v>
      </c>
      <c r="AE621" s="32">
        <v>0</v>
      </c>
      <c r="AF621" t="s">
        <v>390</v>
      </c>
      <c r="AG621">
        <v>5</v>
      </c>
      <c r="AH621"/>
    </row>
    <row r="622" spans="1:34" x14ac:dyDescent="0.25">
      <c r="A622" t="s">
        <v>1812</v>
      </c>
      <c r="B622" t="s">
        <v>868</v>
      </c>
      <c r="C622" t="s">
        <v>1534</v>
      </c>
      <c r="D622" t="s">
        <v>1765</v>
      </c>
      <c r="E622" s="32">
        <v>64.433333333333337</v>
      </c>
      <c r="F622" s="32">
        <v>2.6838644593895493</v>
      </c>
      <c r="G622" s="32">
        <v>2.4505207794447315</v>
      </c>
      <c r="H622" s="32">
        <v>0.294019658561821</v>
      </c>
      <c r="I622" s="32">
        <v>6.067597861700294E-2</v>
      </c>
      <c r="J622" s="32">
        <v>172.93033333333329</v>
      </c>
      <c r="K622" s="32">
        <v>157.8952222222222</v>
      </c>
      <c r="L622" s="32">
        <v>18.944666666666667</v>
      </c>
      <c r="M622" s="32">
        <v>3.9095555555555563</v>
      </c>
      <c r="N622" s="32">
        <v>10.190666666666665</v>
      </c>
      <c r="O622" s="32">
        <v>4.8444444444444441</v>
      </c>
      <c r="P622" s="32">
        <v>40.273444444444429</v>
      </c>
      <c r="Q622" s="32">
        <v>40.273444444444429</v>
      </c>
      <c r="R622" s="32">
        <v>0</v>
      </c>
      <c r="S622" s="32">
        <v>113.71222222222221</v>
      </c>
      <c r="T622" s="32">
        <v>113.71222222222221</v>
      </c>
      <c r="U622" s="32">
        <v>0</v>
      </c>
      <c r="V622" s="32">
        <v>0</v>
      </c>
      <c r="W622" s="32">
        <v>21.385222222222218</v>
      </c>
      <c r="X622" s="32">
        <v>0</v>
      </c>
      <c r="Y622" s="32">
        <v>0</v>
      </c>
      <c r="Z622" s="32">
        <v>0</v>
      </c>
      <c r="AA622" s="32">
        <v>3.1352222222222217</v>
      </c>
      <c r="AB622" s="32">
        <v>0</v>
      </c>
      <c r="AC622" s="32">
        <v>18.249999999999996</v>
      </c>
      <c r="AD622" s="32">
        <v>0</v>
      </c>
      <c r="AE622" s="32">
        <v>0</v>
      </c>
      <c r="AF622" t="s">
        <v>179</v>
      </c>
      <c r="AG622">
        <v>5</v>
      </c>
      <c r="AH622"/>
    </row>
    <row r="623" spans="1:34" x14ac:dyDescent="0.25">
      <c r="A623" t="s">
        <v>1812</v>
      </c>
      <c r="B623" t="s">
        <v>1227</v>
      </c>
      <c r="C623" t="s">
        <v>1534</v>
      </c>
      <c r="D623" t="s">
        <v>1765</v>
      </c>
      <c r="E623" s="32">
        <v>69.311111111111117</v>
      </c>
      <c r="F623" s="32">
        <v>2.8284786790638021</v>
      </c>
      <c r="G623" s="32">
        <v>2.6705690926579027</v>
      </c>
      <c r="H623" s="32">
        <v>0.52180346264828448</v>
      </c>
      <c r="I623" s="32">
        <v>0.3946729721064442</v>
      </c>
      <c r="J623" s="32">
        <v>196.04499999999999</v>
      </c>
      <c r="K623" s="32">
        <v>185.10011111111109</v>
      </c>
      <c r="L623" s="32">
        <v>36.166777777777767</v>
      </c>
      <c r="M623" s="32">
        <v>27.355222222222213</v>
      </c>
      <c r="N623" s="32">
        <v>1.9555555555555555</v>
      </c>
      <c r="O623" s="32">
        <v>6.8559999999999999</v>
      </c>
      <c r="P623" s="32">
        <v>51.239222222222217</v>
      </c>
      <c r="Q623" s="32">
        <v>49.105888888888884</v>
      </c>
      <c r="R623" s="32">
        <v>2.1333333333333333</v>
      </c>
      <c r="S623" s="32">
        <v>108.639</v>
      </c>
      <c r="T623" s="32">
        <v>106.65944444444445</v>
      </c>
      <c r="U623" s="32">
        <v>1.9795555555555555</v>
      </c>
      <c r="V623" s="32">
        <v>0</v>
      </c>
      <c r="W623" s="32">
        <v>1.6</v>
      </c>
      <c r="X623" s="32">
        <v>0</v>
      </c>
      <c r="Y623" s="32">
        <v>0.71111111111111114</v>
      </c>
      <c r="Z623" s="32">
        <v>0</v>
      </c>
      <c r="AA623" s="32">
        <v>0</v>
      </c>
      <c r="AB623" s="32">
        <v>0.88888888888888884</v>
      </c>
      <c r="AC623" s="32">
        <v>0</v>
      </c>
      <c r="AD623" s="32">
        <v>0</v>
      </c>
      <c r="AE623" s="32">
        <v>0</v>
      </c>
      <c r="AF623" t="s">
        <v>539</v>
      </c>
      <c r="AG623">
        <v>5</v>
      </c>
      <c r="AH623"/>
    </row>
    <row r="624" spans="1:34" x14ac:dyDescent="0.25">
      <c r="A624" t="s">
        <v>1812</v>
      </c>
      <c r="B624" t="s">
        <v>1302</v>
      </c>
      <c r="C624" t="s">
        <v>1444</v>
      </c>
      <c r="D624" t="s">
        <v>1745</v>
      </c>
      <c r="E624" s="32">
        <v>44.766666666666666</v>
      </c>
      <c r="F624" s="32">
        <v>4.4636659220650285</v>
      </c>
      <c r="G624" s="32">
        <v>4.2491685281707614</v>
      </c>
      <c r="H624" s="32">
        <v>1.7328642343013156</v>
      </c>
      <c r="I624" s="32">
        <v>1.5183668404070492</v>
      </c>
      <c r="J624" s="32">
        <v>199.82344444444445</v>
      </c>
      <c r="K624" s="32">
        <v>190.2211111111111</v>
      </c>
      <c r="L624" s="32">
        <v>77.574555555555563</v>
      </c>
      <c r="M624" s="32">
        <v>67.972222222222229</v>
      </c>
      <c r="N624" s="32">
        <v>3.9134444444444449</v>
      </c>
      <c r="O624" s="32">
        <v>5.6888888888888891</v>
      </c>
      <c r="P624" s="32">
        <v>7.2611111111111111</v>
      </c>
      <c r="Q624" s="32">
        <v>7.2611111111111111</v>
      </c>
      <c r="R624" s="32">
        <v>0</v>
      </c>
      <c r="S624" s="32">
        <v>114.98777777777778</v>
      </c>
      <c r="T624" s="32">
        <v>114.98777777777778</v>
      </c>
      <c r="U624" s="32">
        <v>0</v>
      </c>
      <c r="V624" s="32">
        <v>0</v>
      </c>
      <c r="W624" s="32">
        <v>14.274999999999999</v>
      </c>
      <c r="X624" s="32">
        <v>1.6333333333333333</v>
      </c>
      <c r="Y624" s="32">
        <v>0</v>
      </c>
      <c r="Z624" s="32">
        <v>0</v>
      </c>
      <c r="AA624" s="32">
        <v>6.7277777777777779</v>
      </c>
      <c r="AB624" s="32">
        <v>0</v>
      </c>
      <c r="AC624" s="32">
        <v>5.9138888888888888</v>
      </c>
      <c r="AD624" s="32">
        <v>0</v>
      </c>
      <c r="AE624" s="32">
        <v>0</v>
      </c>
      <c r="AF624" t="s">
        <v>614</v>
      </c>
      <c r="AG624">
        <v>5</v>
      </c>
      <c r="AH624"/>
    </row>
    <row r="625" spans="1:34" x14ac:dyDescent="0.25">
      <c r="A625" t="s">
        <v>1812</v>
      </c>
      <c r="B625" t="s">
        <v>1317</v>
      </c>
      <c r="C625" t="s">
        <v>1560</v>
      </c>
      <c r="D625" t="s">
        <v>1738</v>
      </c>
      <c r="E625" s="32">
        <v>67.922222222222217</v>
      </c>
      <c r="F625" s="32">
        <v>3.1857271388843449</v>
      </c>
      <c r="G625" s="32">
        <v>3.0481612955995416</v>
      </c>
      <c r="H625" s="32">
        <v>0.68913953868804212</v>
      </c>
      <c r="I625" s="32">
        <v>0.58829870767217429</v>
      </c>
      <c r="J625" s="32">
        <v>216.38166666666666</v>
      </c>
      <c r="K625" s="32">
        <v>207.03788888888886</v>
      </c>
      <c r="L625" s="32">
        <v>46.807888888888904</v>
      </c>
      <c r="M625" s="32">
        <v>39.95855555555557</v>
      </c>
      <c r="N625" s="32">
        <v>0</v>
      </c>
      <c r="O625" s="32">
        <v>6.8493333333333339</v>
      </c>
      <c r="P625" s="32">
        <v>43.689222222222234</v>
      </c>
      <c r="Q625" s="32">
        <v>41.194777777777787</v>
      </c>
      <c r="R625" s="32">
        <v>2.4944444444444445</v>
      </c>
      <c r="S625" s="32">
        <v>125.88455555555551</v>
      </c>
      <c r="T625" s="32">
        <v>125.88455555555551</v>
      </c>
      <c r="U625" s="32">
        <v>0</v>
      </c>
      <c r="V625" s="32">
        <v>0</v>
      </c>
      <c r="W625" s="32">
        <v>53.49711111111111</v>
      </c>
      <c r="X625" s="32">
        <v>11.162333333333335</v>
      </c>
      <c r="Y625" s="32">
        <v>0</v>
      </c>
      <c r="Z625" s="32">
        <v>0</v>
      </c>
      <c r="AA625" s="32">
        <v>6.610555555555556</v>
      </c>
      <c r="AB625" s="32">
        <v>0</v>
      </c>
      <c r="AC625" s="32">
        <v>35.724222222222224</v>
      </c>
      <c r="AD625" s="32">
        <v>0</v>
      </c>
      <c r="AE625" s="32">
        <v>0</v>
      </c>
      <c r="AF625" t="s">
        <v>629</v>
      </c>
      <c r="AG625">
        <v>5</v>
      </c>
      <c r="AH625"/>
    </row>
    <row r="626" spans="1:34" x14ac:dyDescent="0.25">
      <c r="A626" t="s">
        <v>1812</v>
      </c>
      <c r="B626" t="s">
        <v>865</v>
      </c>
      <c r="C626" t="s">
        <v>1411</v>
      </c>
      <c r="D626" t="s">
        <v>1716</v>
      </c>
      <c r="E626" s="32">
        <v>38.855555555555554</v>
      </c>
      <c r="F626" s="32">
        <v>3.6883757506434081</v>
      </c>
      <c r="G626" s="32">
        <v>3.1333285673434368</v>
      </c>
      <c r="H626" s="32">
        <v>0.21825850729196455</v>
      </c>
      <c r="I626" s="32">
        <v>8.6359736917357738E-2</v>
      </c>
      <c r="J626" s="32">
        <v>143.31388888888887</v>
      </c>
      <c r="K626" s="32">
        <v>121.74722222222221</v>
      </c>
      <c r="L626" s="32">
        <v>8.4805555555555561</v>
      </c>
      <c r="M626" s="32">
        <v>3.3555555555555556</v>
      </c>
      <c r="N626" s="32">
        <v>0</v>
      </c>
      <c r="O626" s="32">
        <v>5.125</v>
      </c>
      <c r="P626" s="32">
        <v>56.397222222222226</v>
      </c>
      <c r="Q626" s="32">
        <v>39.955555555555556</v>
      </c>
      <c r="R626" s="32">
        <v>16.441666666666666</v>
      </c>
      <c r="S626" s="32">
        <v>78.436111111111103</v>
      </c>
      <c r="T626" s="32">
        <v>75.24444444444444</v>
      </c>
      <c r="U626" s="32">
        <v>3.1916666666666669</v>
      </c>
      <c r="V626" s="32">
        <v>0</v>
      </c>
      <c r="W626" s="32">
        <v>0</v>
      </c>
      <c r="X626" s="32">
        <v>0</v>
      </c>
      <c r="Y626" s="32">
        <v>0</v>
      </c>
      <c r="Z626" s="32">
        <v>0</v>
      </c>
      <c r="AA626" s="32">
        <v>0</v>
      </c>
      <c r="AB626" s="32">
        <v>0</v>
      </c>
      <c r="AC626" s="32">
        <v>0</v>
      </c>
      <c r="AD626" s="32">
        <v>0</v>
      </c>
      <c r="AE626" s="32">
        <v>0</v>
      </c>
      <c r="AF626" t="s">
        <v>176</v>
      </c>
      <c r="AG626">
        <v>5</v>
      </c>
      <c r="AH626"/>
    </row>
    <row r="627" spans="1:34" x14ac:dyDescent="0.25">
      <c r="A627" t="s">
        <v>1812</v>
      </c>
      <c r="B627" t="s">
        <v>1347</v>
      </c>
      <c r="C627" t="s">
        <v>1405</v>
      </c>
      <c r="D627" t="s">
        <v>1758</v>
      </c>
      <c r="E627" s="32">
        <v>45.411111111111111</v>
      </c>
      <c r="F627" s="32">
        <v>4.9920185955468561</v>
      </c>
      <c r="G627" s="32">
        <v>2.4293026669929048</v>
      </c>
      <c r="H627" s="32">
        <v>2.4916564717396623</v>
      </c>
      <c r="I627" s="32">
        <v>7.4922926351847316E-2</v>
      </c>
      <c r="J627" s="32">
        <v>226.69311111111111</v>
      </c>
      <c r="K627" s="32">
        <v>110.31733333333335</v>
      </c>
      <c r="L627" s="32">
        <v>113.14888888888889</v>
      </c>
      <c r="M627" s="32">
        <v>3.402333333333333</v>
      </c>
      <c r="N627" s="32">
        <v>0</v>
      </c>
      <c r="O627" s="32">
        <v>109.74655555555556</v>
      </c>
      <c r="P627" s="32">
        <v>16.893666666666665</v>
      </c>
      <c r="Q627" s="32">
        <v>10.264444444444443</v>
      </c>
      <c r="R627" s="32">
        <v>6.6292222222222223</v>
      </c>
      <c r="S627" s="32">
        <v>96.65055555555557</v>
      </c>
      <c r="T627" s="32">
        <v>96.65055555555557</v>
      </c>
      <c r="U627" s="32">
        <v>0</v>
      </c>
      <c r="V627" s="32">
        <v>0</v>
      </c>
      <c r="W627" s="32">
        <v>13.671888888888889</v>
      </c>
      <c r="X627" s="32">
        <v>1.3576666666666666</v>
      </c>
      <c r="Y627" s="32">
        <v>0</v>
      </c>
      <c r="Z627" s="32">
        <v>0</v>
      </c>
      <c r="AA627" s="32">
        <v>2.468777777777778</v>
      </c>
      <c r="AB627" s="32">
        <v>0</v>
      </c>
      <c r="AC627" s="32">
        <v>9.8454444444444444</v>
      </c>
      <c r="AD627" s="32">
        <v>0</v>
      </c>
      <c r="AE627" s="32">
        <v>0</v>
      </c>
      <c r="AF627" t="s">
        <v>661</v>
      </c>
      <c r="AG627">
        <v>5</v>
      </c>
      <c r="AH627"/>
    </row>
    <row r="628" spans="1:34" x14ac:dyDescent="0.25">
      <c r="A628" t="s">
        <v>1812</v>
      </c>
      <c r="B628" t="s">
        <v>845</v>
      </c>
      <c r="C628" t="s">
        <v>1520</v>
      </c>
      <c r="D628" t="s">
        <v>1738</v>
      </c>
      <c r="E628" s="32">
        <v>143.05555555555554</v>
      </c>
      <c r="F628" s="32">
        <v>2.9101933980582522</v>
      </c>
      <c r="G628" s="32">
        <v>2.7304893203883491</v>
      </c>
      <c r="H628" s="32">
        <v>1.0165398058252422</v>
      </c>
      <c r="I628" s="32">
        <v>0.84250563106796073</v>
      </c>
      <c r="J628" s="32">
        <v>416.31933333333325</v>
      </c>
      <c r="K628" s="32">
        <v>390.61166666666657</v>
      </c>
      <c r="L628" s="32">
        <v>145.42166666666657</v>
      </c>
      <c r="M628" s="32">
        <v>120.52511111111103</v>
      </c>
      <c r="N628" s="32">
        <v>18.136111111111113</v>
      </c>
      <c r="O628" s="32">
        <v>6.7604444444444454</v>
      </c>
      <c r="P628" s="32">
        <v>59.026222222222209</v>
      </c>
      <c r="Q628" s="32">
        <v>58.215111111111099</v>
      </c>
      <c r="R628" s="32">
        <v>0.81111111111111112</v>
      </c>
      <c r="S628" s="32">
        <v>211.87144444444445</v>
      </c>
      <c r="T628" s="32">
        <v>211.87144444444445</v>
      </c>
      <c r="U628" s="32">
        <v>0</v>
      </c>
      <c r="V628" s="32">
        <v>0</v>
      </c>
      <c r="W628" s="32">
        <v>139.60188888888894</v>
      </c>
      <c r="X628" s="32">
        <v>38.679777777777808</v>
      </c>
      <c r="Y628" s="32">
        <v>0</v>
      </c>
      <c r="Z628" s="32">
        <v>0</v>
      </c>
      <c r="AA628" s="32">
        <v>26.218555555555557</v>
      </c>
      <c r="AB628" s="32">
        <v>0</v>
      </c>
      <c r="AC628" s="32">
        <v>74.703555555555553</v>
      </c>
      <c r="AD628" s="32">
        <v>0</v>
      </c>
      <c r="AE628" s="32">
        <v>0</v>
      </c>
      <c r="AF628" t="s">
        <v>156</v>
      </c>
      <c r="AG628">
        <v>5</v>
      </c>
      <c r="AH628"/>
    </row>
    <row r="629" spans="1:34" x14ac:dyDescent="0.25">
      <c r="A629" t="s">
        <v>1812</v>
      </c>
      <c r="B629" t="s">
        <v>1345</v>
      </c>
      <c r="C629" t="s">
        <v>1668</v>
      </c>
      <c r="D629" t="s">
        <v>1758</v>
      </c>
      <c r="E629" s="32">
        <v>49.18888888888889</v>
      </c>
      <c r="F629" s="32">
        <v>5.3623921391461478</v>
      </c>
      <c r="G629" s="32">
        <v>3.9539281680596328</v>
      </c>
      <c r="H629" s="32">
        <v>2.0143347639484981</v>
      </c>
      <c r="I629" s="32">
        <v>0.74633160153602907</v>
      </c>
      <c r="J629" s="32">
        <v>263.77011111111108</v>
      </c>
      <c r="K629" s="32">
        <v>194.48933333333326</v>
      </c>
      <c r="L629" s="32">
        <v>99.082888888888903</v>
      </c>
      <c r="M629" s="32">
        <v>36.711222222222233</v>
      </c>
      <c r="N629" s="32">
        <v>5.5638888888888891</v>
      </c>
      <c r="O629" s="32">
        <v>56.807777777777773</v>
      </c>
      <c r="P629" s="32">
        <v>46.459777777777795</v>
      </c>
      <c r="Q629" s="32">
        <v>39.550666666666686</v>
      </c>
      <c r="R629" s="32">
        <v>6.9091111111111116</v>
      </c>
      <c r="S629" s="32">
        <v>118.22744444444436</v>
      </c>
      <c r="T629" s="32">
        <v>118.22744444444436</v>
      </c>
      <c r="U629" s="32">
        <v>0</v>
      </c>
      <c r="V629" s="32">
        <v>0</v>
      </c>
      <c r="W629" s="32">
        <v>63.584555555555561</v>
      </c>
      <c r="X629" s="32">
        <v>29.875000000000004</v>
      </c>
      <c r="Y629" s="32">
        <v>0</v>
      </c>
      <c r="Z629" s="32">
        <v>0</v>
      </c>
      <c r="AA629" s="32">
        <v>15.80522222222222</v>
      </c>
      <c r="AB629" s="32">
        <v>0</v>
      </c>
      <c r="AC629" s="32">
        <v>17.904333333333334</v>
      </c>
      <c r="AD629" s="32">
        <v>0</v>
      </c>
      <c r="AE629" s="32">
        <v>0</v>
      </c>
      <c r="AF629" t="s">
        <v>659</v>
      </c>
      <c r="AG629">
        <v>5</v>
      </c>
      <c r="AH629"/>
    </row>
    <row r="630" spans="1:34" x14ac:dyDescent="0.25">
      <c r="A630" t="s">
        <v>1812</v>
      </c>
      <c r="B630" t="s">
        <v>1000</v>
      </c>
      <c r="C630" t="s">
        <v>1588</v>
      </c>
      <c r="D630" t="s">
        <v>1739</v>
      </c>
      <c r="E630" s="32">
        <v>59.422222222222224</v>
      </c>
      <c r="F630" s="32">
        <v>2.6903515332834704</v>
      </c>
      <c r="G630" s="32">
        <v>2.5096110695587139</v>
      </c>
      <c r="H630" s="32">
        <v>0.98962228870605851</v>
      </c>
      <c r="I630" s="32">
        <v>0.91422961854899043</v>
      </c>
      <c r="J630" s="32">
        <v>159.86666666666667</v>
      </c>
      <c r="K630" s="32">
        <v>149.12666666666669</v>
      </c>
      <c r="L630" s="32">
        <v>58.805555555555564</v>
      </c>
      <c r="M630" s="32">
        <v>54.325555555555567</v>
      </c>
      <c r="N630" s="32">
        <v>0</v>
      </c>
      <c r="O630" s="32">
        <v>4.4799999999999995</v>
      </c>
      <c r="P630" s="32">
        <v>15.341111111111109</v>
      </c>
      <c r="Q630" s="32">
        <v>9.0811111111111096</v>
      </c>
      <c r="R630" s="32">
        <v>6.26</v>
      </c>
      <c r="S630" s="32">
        <v>85.720000000000013</v>
      </c>
      <c r="T630" s="32">
        <v>85.720000000000013</v>
      </c>
      <c r="U630" s="32">
        <v>0</v>
      </c>
      <c r="V630" s="32">
        <v>0</v>
      </c>
      <c r="W630" s="32">
        <v>0</v>
      </c>
      <c r="X630" s="32">
        <v>0</v>
      </c>
      <c r="Y630" s="32">
        <v>0</v>
      </c>
      <c r="Z630" s="32">
        <v>0</v>
      </c>
      <c r="AA630" s="32">
        <v>0</v>
      </c>
      <c r="AB630" s="32">
        <v>0</v>
      </c>
      <c r="AC630" s="32">
        <v>0</v>
      </c>
      <c r="AD630" s="32">
        <v>0</v>
      </c>
      <c r="AE630" s="32">
        <v>0</v>
      </c>
      <c r="AF630" t="s">
        <v>311</v>
      </c>
      <c r="AG630">
        <v>5</v>
      </c>
      <c r="AH630"/>
    </row>
    <row r="631" spans="1:34" x14ac:dyDescent="0.25">
      <c r="A631" t="s">
        <v>1812</v>
      </c>
      <c r="B631" t="s">
        <v>756</v>
      </c>
      <c r="C631" t="s">
        <v>1470</v>
      </c>
      <c r="D631" t="s">
        <v>1747</v>
      </c>
      <c r="E631" s="32">
        <v>57.588888888888889</v>
      </c>
      <c r="F631" s="32">
        <v>3.4394231140266252</v>
      </c>
      <c r="G631" s="32">
        <v>3.1930754389349789</v>
      </c>
      <c r="H631" s="32">
        <v>0.3263824040131198</v>
      </c>
      <c r="I631" s="32">
        <v>0.23174609299633414</v>
      </c>
      <c r="J631" s="32">
        <v>198.07255555555554</v>
      </c>
      <c r="K631" s="32">
        <v>183.88566666666662</v>
      </c>
      <c r="L631" s="32">
        <v>18.795999999999999</v>
      </c>
      <c r="M631" s="32">
        <v>13.345999999999998</v>
      </c>
      <c r="N631" s="32">
        <v>5.45</v>
      </c>
      <c r="O631" s="32">
        <v>0</v>
      </c>
      <c r="P631" s="32">
        <v>51.384666666666661</v>
      </c>
      <c r="Q631" s="32">
        <v>42.647777777777769</v>
      </c>
      <c r="R631" s="32">
        <v>8.7368888888888883</v>
      </c>
      <c r="S631" s="32">
        <v>127.89188888888887</v>
      </c>
      <c r="T631" s="32">
        <v>127.89188888888887</v>
      </c>
      <c r="U631" s="32">
        <v>0</v>
      </c>
      <c r="V631" s="32">
        <v>0</v>
      </c>
      <c r="W631" s="32">
        <v>56.492777777777789</v>
      </c>
      <c r="X631" s="32">
        <v>9.4904444444444422</v>
      </c>
      <c r="Y631" s="32">
        <v>0</v>
      </c>
      <c r="Z631" s="32">
        <v>0</v>
      </c>
      <c r="AA631" s="32">
        <v>14.907555555555559</v>
      </c>
      <c r="AB631" s="32">
        <v>0</v>
      </c>
      <c r="AC631" s="32">
        <v>32.094777777777786</v>
      </c>
      <c r="AD631" s="32">
        <v>0</v>
      </c>
      <c r="AE631" s="32">
        <v>0</v>
      </c>
      <c r="AF631" t="s">
        <v>67</v>
      </c>
      <c r="AG631">
        <v>5</v>
      </c>
      <c r="AH631"/>
    </row>
    <row r="632" spans="1:34" x14ac:dyDescent="0.25">
      <c r="A632" t="s">
        <v>1812</v>
      </c>
      <c r="B632" t="s">
        <v>832</v>
      </c>
      <c r="C632" t="s">
        <v>1512</v>
      </c>
      <c r="D632" t="s">
        <v>1776</v>
      </c>
      <c r="E632" s="32">
        <v>71.544444444444451</v>
      </c>
      <c r="F632" s="32">
        <v>2.9736946730858826</v>
      </c>
      <c r="G632" s="32">
        <v>2.6315219754620283</v>
      </c>
      <c r="H632" s="32">
        <v>0.41820158409690944</v>
      </c>
      <c r="I632" s="32">
        <v>0.24118651964590773</v>
      </c>
      <c r="J632" s="32">
        <v>212.75133333333335</v>
      </c>
      <c r="K632" s="32">
        <v>188.27077777777779</v>
      </c>
      <c r="L632" s="32">
        <v>29.92</v>
      </c>
      <c r="M632" s="32">
        <v>17.255555555555556</v>
      </c>
      <c r="N632" s="32">
        <v>7.3311111111111122</v>
      </c>
      <c r="O632" s="32">
        <v>5.333333333333333</v>
      </c>
      <c r="P632" s="32">
        <v>53.730777777777774</v>
      </c>
      <c r="Q632" s="32">
        <v>41.914666666666662</v>
      </c>
      <c r="R632" s="32">
        <v>11.816111111111111</v>
      </c>
      <c r="S632" s="32">
        <v>129.10055555555556</v>
      </c>
      <c r="T632" s="32">
        <v>108.23066666666666</v>
      </c>
      <c r="U632" s="32">
        <v>20.869888888888898</v>
      </c>
      <c r="V632" s="32">
        <v>0</v>
      </c>
      <c r="W632" s="32">
        <v>5.3791111111111105</v>
      </c>
      <c r="X632" s="32">
        <v>0</v>
      </c>
      <c r="Y632" s="32">
        <v>0</v>
      </c>
      <c r="Z632" s="32">
        <v>0</v>
      </c>
      <c r="AA632" s="32">
        <v>0</v>
      </c>
      <c r="AB632" s="32">
        <v>0</v>
      </c>
      <c r="AC632" s="32">
        <v>5.3791111111111105</v>
      </c>
      <c r="AD632" s="32">
        <v>0</v>
      </c>
      <c r="AE632" s="32">
        <v>0</v>
      </c>
      <c r="AF632" t="s">
        <v>143</v>
      </c>
      <c r="AG632">
        <v>5</v>
      </c>
      <c r="AH632"/>
    </row>
    <row r="633" spans="1:34" x14ac:dyDescent="0.25">
      <c r="A633" t="s">
        <v>1812</v>
      </c>
      <c r="B633" t="s">
        <v>1050</v>
      </c>
      <c r="C633" t="s">
        <v>1606</v>
      </c>
      <c r="D633" t="s">
        <v>1748</v>
      </c>
      <c r="E633" s="32">
        <v>138.52222222222221</v>
      </c>
      <c r="F633" s="32">
        <v>2.3889628619555636</v>
      </c>
      <c r="G633" s="32">
        <v>2.2649554824737312</v>
      </c>
      <c r="H633" s="32">
        <v>0.4948744685970965</v>
      </c>
      <c r="I633" s="32">
        <v>0.37086708911526445</v>
      </c>
      <c r="J633" s="32">
        <v>330.92444444444453</v>
      </c>
      <c r="K633" s="32">
        <v>313.74666666666673</v>
      </c>
      <c r="L633" s="32">
        <v>68.551111111111126</v>
      </c>
      <c r="M633" s="32">
        <v>51.373333333333349</v>
      </c>
      <c r="N633" s="32">
        <v>12.022222222222222</v>
      </c>
      <c r="O633" s="32">
        <v>5.1555555555555559</v>
      </c>
      <c r="P633" s="32">
        <v>70.957777777777778</v>
      </c>
      <c r="Q633" s="32">
        <v>70.957777777777778</v>
      </c>
      <c r="R633" s="32">
        <v>0</v>
      </c>
      <c r="S633" s="32">
        <v>191.41555555555561</v>
      </c>
      <c r="T633" s="32">
        <v>191.41555555555561</v>
      </c>
      <c r="U633" s="32">
        <v>0</v>
      </c>
      <c r="V633" s="32">
        <v>0</v>
      </c>
      <c r="W633" s="32">
        <v>20.80777777777778</v>
      </c>
      <c r="X633" s="32">
        <v>1.3455555555555554</v>
      </c>
      <c r="Y633" s="32">
        <v>0</v>
      </c>
      <c r="Z633" s="32">
        <v>0</v>
      </c>
      <c r="AA633" s="32">
        <v>4.2300000000000004</v>
      </c>
      <c r="AB633" s="32">
        <v>0</v>
      </c>
      <c r="AC633" s="32">
        <v>15.232222222222223</v>
      </c>
      <c r="AD633" s="32">
        <v>0</v>
      </c>
      <c r="AE633" s="32">
        <v>0</v>
      </c>
      <c r="AF633" t="s">
        <v>361</v>
      </c>
      <c r="AG633">
        <v>5</v>
      </c>
      <c r="AH633"/>
    </row>
    <row r="634" spans="1:34" x14ac:dyDescent="0.25">
      <c r="A634" t="s">
        <v>1812</v>
      </c>
      <c r="B634" t="s">
        <v>1105</v>
      </c>
      <c r="C634" t="s">
        <v>1622</v>
      </c>
      <c r="D634" t="s">
        <v>1745</v>
      </c>
      <c r="E634" s="32">
        <v>68.277777777777771</v>
      </c>
      <c r="F634" s="32">
        <v>2.6576078112286416</v>
      </c>
      <c r="G634" s="32">
        <v>2.4692432872253867</v>
      </c>
      <c r="H634" s="32">
        <v>0.33942229454841338</v>
      </c>
      <c r="I634" s="32">
        <v>0.30817737998372663</v>
      </c>
      <c r="J634" s="32">
        <v>181.45555555555558</v>
      </c>
      <c r="K634" s="32">
        <v>168.59444444444443</v>
      </c>
      <c r="L634" s="32">
        <v>23.175000000000001</v>
      </c>
      <c r="M634" s="32">
        <v>21.041666666666668</v>
      </c>
      <c r="N634" s="32">
        <v>0</v>
      </c>
      <c r="O634" s="32">
        <v>2.1333333333333333</v>
      </c>
      <c r="P634" s="32">
        <v>65.327777777777783</v>
      </c>
      <c r="Q634" s="32">
        <v>54.6</v>
      </c>
      <c r="R634" s="32">
        <v>10.727777777777778</v>
      </c>
      <c r="S634" s="32">
        <v>92.952777777777783</v>
      </c>
      <c r="T634" s="32">
        <v>92.952777777777783</v>
      </c>
      <c r="U634" s="32">
        <v>0</v>
      </c>
      <c r="V634" s="32">
        <v>0</v>
      </c>
      <c r="W634" s="32">
        <v>0</v>
      </c>
      <c r="X634" s="32">
        <v>0</v>
      </c>
      <c r="Y634" s="32">
        <v>0</v>
      </c>
      <c r="Z634" s="32">
        <v>0</v>
      </c>
      <c r="AA634" s="32">
        <v>0</v>
      </c>
      <c r="AB634" s="32">
        <v>0</v>
      </c>
      <c r="AC634" s="32">
        <v>0</v>
      </c>
      <c r="AD634" s="32">
        <v>0</v>
      </c>
      <c r="AE634" s="32">
        <v>0</v>
      </c>
      <c r="AF634" t="s">
        <v>416</v>
      </c>
      <c r="AG634">
        <v>5</v>
      </c>
      <c r="AH634"/>
    </row>
    <row r="635" spans="1:34" x14ac:dyDescent="0.25">
      <c r="A635" t="s">
        <v>1812</v>
      </c>
      <c r="B635" t="s">
        <v>1257</v>
      </c>
      <c r="C635" t="s">
        <v>1675</v>
      </c>
      <c r="D635" t="s">
        <v>1740</v>
      </c>
      <c r="E635" s="32">
        <v>31.088888888888889</v>
      </c>
      <c r="F635" s="32">
        <v>2.9711436740528945</v>
      </c>
      <c r="G635" s="32">
        <v>2.7226661901358109</v>
      </c>
      <c r="H635" s="32">
        <v>0.64061829878484633</v>
      </c>
      <c r="I635" s="32">
        <v>0.46424231593995713</v>
      </c>
      <c r="J635" s="32">
        <v>92.369555555555536</v>
      </c>
      <c r="K635" s="32">
        <v>84.644666666666652</v>
      </c>
      <c r="L635" s="32">
        <v>19.91611111111111</v>
      </c>
      <c r="M635" s="32">
        <v>14.432777777777778</v>
      </c>
      <c r="N635" s="32">
        <v>4.0666666666666664</v>
      </c>
      <c r="O635" s="32">
        <v>1.4166666666666667</v>
      </c>
      <c r="P635" s="32">
        <v>15.654777777777777</v>
      </c>
      <c r="Q635" s="32">
        <v>13.413222222222222</v>
      </c>
      <c r="R635" s="32">
        <v>2.2415555555555557</v>
      </c>
      <c r="S635" s="32">
        <v>56.798666666666655</v>
      </c>
      <c r="T635" s="32">
        <v>56.798666666666655</v>
      </c>
      <c r="U635" s="32">
        <v>0</v>
      </c>
      <c r="V635" s="32">
        <v>0</v>
      </c>
      <c r="W635" s="32">
        <v>0</v>
      </c>
      <c r="X635" s="32">
        <v>0</v>
      </c>
      <c r="Y635" s="32">
        <v>0</v>
      </c>
      <c r="Z635" s="32">
        <v>0</v>
      </c>
      <c r="AA635" s="32">
        <v>0</v>
      </c>
      <c r="AB635" s="32">
        <v>0</v>
      </c>
      <c r="AC635" s="32">
        <v>0</v>
      </c>
      <c r="AD635" s="32">
        <v>0</v>
      </c>
      <c r="AE635" s="32">
        <v>0</v>
      </c>
      <c r="AF635" t="s">
        <v>569</v>
      </c>
      <c r="AG635">
        <v>5</v>
      </c>
      <c r="AH635"/>
    </row>
    <row r="636" spans="1:34" x14ac:dyDescent="0.25">
      <c r="A636" t="s">
        <v>1812</v>
      </c>
      <c r="B636" t="s">
        <v>848</v>
      </c>
      <c r="C636" t="s">
        <v>1523</v>
      </c>
      <c r="D636" t="s">
        <v>1780</v>
      </c>
      <c r="E636" s="32">
        <v>31.933333333333334</v>
      </c>
      <c r="F636" s="32">
        <v>3.3863500347947109</v>
      </c>
      <c r="G636" s="32">
        <v>3.1053305497564372</v>
      </c>
      <c r="H636" s="32">
        <v>0.34201461377870562</v>
      </c>
      <c r="I636" s="32">
        <v>0.18804801670146135</v>
      </c>
      <c r="J636" s="32">
        <v>108.13744444444444</v>
      </c>
      <c r="K636" s="32">
        <v>99.163555555555561</v>
      </c>
      <c r="L636" s="32">
        <v>10.921666666666667</v>
      </c>
      <c r="M636" s="32">
        <v>6.004999999999999</v>
      </c>
      <c r="N636" s="32">
        <v>0</v>
      </c>
      <c r="O636" s="32">
        <v>4.916666666666667</v>
      </c>
      <c r="P636" s="32">
        <v>19.386444444444454</v>
      </c>
      <c r="Q636" s="32">
        <v>15.329222222222231</v>
      </c>
      <c r="R636" s="32">
        <v>4.0572222222222223</v>
      </c>
      <c r="S636" s="32">
        <v>77.829333333333324</v>
      </c>
      <c r="T636" s="32">
        <v>75.432666666666663</v>
      </c>
      <c r="U636" s="32">
        <v>2.3966666666666669</v>
      </c>
      <c r="V636" s="32">
        <v>0</v>
      </c>
      <c r="W636" s="32">
        <v>0</v>
      </c>
      <c r="X636" s="32">
        <v>0</v>
      </c>
      <c r="Y636" s="32">
        <v>0</v>
      </c>
      <c r="Z636" s="32">
        <v>0</v>
      </c>
      <c r="AA636" s="32">
        <v>0</v>
      </c>
      <c r="AB636" s="32">
        <v>0</v>
      </c>
      <c r="AC636" s="32">
        <v>0</v>
      </c>
      <c r="AD636" s="32">
        <v>0</v>
      </c>
      <c r="AE636" s="32">
        <v>0</v>
      </c>
      <c r="AF636" t="s">
        <v>159</v>
      </c>
      <c r="AG636">
        <v>5</v>
      </c>
      <c r="AH636"/>
    </row>
    <row r="637" spans="1:34" x14ac:dyDescent="0.25">
      <c r="A637" t="s">
        <v>1812</v>
      </c>
      <c r="B637" t="s">
        <v>1245</v>
      </c>
      <c r="C637" t="s">
        <v>1387</v>
      </c>
      <c r="D637" t="s">
        <v>1718</v>
      </c>
      <c r="E637" s="32">
        <v>30.633333333333333</v>
      </c>
      <c r="F637" s="32">
        <v>3.8399528472977877</v>
      </c>
      <c r="G637" s="32">
        <v>3.5738121146173381</v>
      </c>
      <c r="H637" s="32">
        <v>0.7555313746826261</v>
      </c>
      <c r="I637" s="32">
        <v>0.56501632208922747</v>
      </c>
      <c r="J637" s="32">
        <v>117.63055555555556</v>
      </c>
      <c r="K637" s="32">
        <v>109.47777777777779</v>
      </c>
      <c r="L637" s="32">
        <v>23.144444444444446</v>
      </c>
      <c r="M637" s="32">
        <v>17.308333333333334</v>
      </c>
      <c r="N637" s="32">
        <v>0</v>
      </c>
      <c r="O637" s="32">
        <v>5.8361111111111112</v>
      </c>
      <c r="P637" s="32">
        <v>19.405555555555555</v>
      </c>
      <c r="Q637" s="32">
        <v>17.088888888888889</v>
      </c>
      <c r="R637" s="32">
        <v>2.3166666666666669</v>
      </c>
      <c r="S637" s="32">
        <v>75.080555555555563</v>
      </c>
      <c r="T637" s="32">
        <v>67.363888888888894</v>
      </c>
      <c r="U637" s="32">
        <v>7.7166666666666668</v>
      </c>
      <c r="V637" s="32">
        <v>0</v>
      </c>
      <c r="W637" s="32">
        <v>0</v>
      </c>
      <c r="X637" s="32">
        <v>0</v>
      </c>
      <c r="Y637" s="32">
        <v>0</v>
      </c>
      <c r="Z637" s="32">
        <v>0</v>
      </c>
      <c r="AA637" s="32">
        <v>0</v>
      </c>
      <c r="AB637" s="32">
        <v>0</v>
      </c>
      <c r="AC637" s="32">
        <v>0</v>
      </c>
      <c r="AD637" s="32">
        <v>0</v>
      </c>
      <c r="AE637" s="32">
        <v>0</v>
      </c>
      <c r="AF637" t="s">
        <v>557</v>
      </c>
      <c r="AG637">
        <v>5</v>
      </c>
      <c r="AH637"/>
    </row>
    <row r="638" spans="1:34" x14ac:dyDescent="0.25">
      <c r="A638" t="s">
        <v>1812</v>
      </c>
      <c r="B638" t="s">
        <v>1353</v>
      </c>
      <c r="C638" t="s">
        <v>1651</v>
      </c>
      <c r="D638" t="s">
        <v>1730</v>
      </c>
      <c r="E638" s="32">
        <v>8.1222222222222218</v>
      </c>
      <c r="F638" s="32">
        <v>6.3871409028727779</v>
      </c>
      <c r="G638" s="32">
        <v>5.6839945280437769</v>
      </c>
      <c r="H638" s="32">
        <v>2.1217510259917924</v>
      </c>
      <c r="I638" s="32">
        <v>1.4186046511627908</v>
      </c>
      <c r="J638" s="32">
        <v>51.87777777777778</v>
      </c>
      <c r="K638" s="32">
        <v>46.166666666666671</v>
      </c>
      <c r="L638" s="32">
        <v>17.233333333333334</v>
      </c>
      <c r="M638" s="32">
        <v>11.522222222222222</v>
      </c>
      <c r="N638" s="32">
        <v>0</v>
      </c>
      <c r="O638" s="32">
        <v>5.7111111111111112</v>
      </c>
      <c r="P638" s="32">
        <v>11.580555555555556</v>
      </c>
      <c r="Q638" s="32">
        <v>11.580555555555556</v>
      </c>
      <c r="R638" s="32">
        <v>0</v>
      </c>
      <c r="S638" s="32">
        <v>23.06388888888889</v>
      </c>
      <c r="T638" s="32">
        <v>23.06388888888889</v>
      </c>
      <c r="U638" s="32">
        <v>0</v>
      </c>
      <c r="V638" s="32">
        <v>0</v>
      </c>
      <c r="W638" s="32">
        <v>0</v>
      </c>
      <c r="X638" s="32">
        <v>0</v>
      </c>
      <c r="Y638" s="32">
        <v>0</v>
      </c>
      <c r="Z638" s="32">
        <v>0</v>
      </c>
      <c r="AA638" s="32">
        <v>0</v>
      </c>
      <c r="AB638" s="32">
        <v>0</v>
      </c>
      <c r="AC638" s="32">
        <v>0</v>
      </c>
      <c r="AD638" s="32">
        <v>0</v>
      </c>
      <c r="AE638" s="32">
        <v>0</v>
      </c>
      <c r="AF638" t="s">
        <v>667</v>
      </c>
      <c r="AG638">
        <v>5</v>
      </c>
      <c r="AH638"/>
    </row>
    <row r="639" spans="1:34" x14ac:dyDescent="0.25">
      <c r="A639" t="s">
        <v>1812</v>
      </c>
      <c r="B639" t="s">
        <v>787</v>
      </c>
      <c r="C639" t="s">
        <v>1485</v>
      </c>
      <c r="D639" t="s">
        <v>1770</v>
      </c>
      <c r="E639" s="32">
        <v>106.72222222222223</v>
      </c>
      <c r="F639" s="32">
        <v>4.0109578344612169</v>
      </c>
      <c r="G639" s="32">
        <v>3.6891046330036428</v>
      </c>
      <c r="H639" s="32">
        <v>0.51227485684539309</v>
      </c>
      <c r="I639" s="32">
        <v>0.40566371681415936</v>
      </c>
      <c r="J639" s="32">
        <v>428.05833333333322</v>
      </c>
      <c r="K639" s="32">
        <v>393.70944444444433</v>
      </c>
      <c r="L639" s="32">
        <v>54.671111111111124</v>
      </c>
      <c r="M639" s="32">
        <v>43.293333333333344</v>
      </c>
      <c r="N639" s="32">
        <v>5.6888888888888891</v>
      </c>
      <c r="O639" s="32">
        <v>5.6888888888888891</v>
      </c>
      <c r="P639" s="32">
        <v>124.41333333333327</v>
      </c>
      <c r="Q639" s="32">
        <v>101.44222222222217</v>
      </c>
      <c r="R639" s="32">
        <v>22.971111111111107</v>
      </c>
      <c r="S639" s="32">
        <v>248.97388888888884</v>
      </c>
      <c r="T639" s="32">
        <v>248.97388888888884</v>
      </c>
      <c r="U639" s="32">
        <v>0</v>
      </c>
      <c r="V639" s="32">
        <v>0</v>
      </c>
      <c r="W639" s="32">
        <v>26.636111111111113</v>
      </c>
      <c r="X639" s="32">
        <v>0</v>
      </c>
      <c r="Y639" s="32">
        <v>0</v>
      </c>
      <c r="Z639" s="32">
        <v>0</v>
      </c>
      <c r="AA639" s="32">
        <v>0</v>
      </c>
      <c r="AB639" s="32">
        <v>0</v>
      </c>
      <c r="AC639" s="32">
        <v>26.636111111111113</v>
      </c>
      <c r="AD639" s="32">
        <v>0</v>
      </c>
      <c r="AE639" s="32">
        <v>0</v>
      </c>
      <c r="AF639" t="s">
        <v>98</v>
      </c>
      <c r="AG639">
        <v>5</v>
      </c>
      <c r="AH639"/>
    </row>
    <row r="640" spans="1:34" x14ac:dyDescent="0.25">
      <c r="A640" t="s">
        <v>1812</v>
      </c>
      <c r="B640" t="s">
        <v>1107</v>
      </c>
      <c r="C640" t="s">
        <v>1444</v>
      </c>
      <c r="D640" t="s">
        <v>1745</v>
      </c>
      <c r="E640" s="32">
        <v>191.8111111111111</v>
      </c>
      <c r="F640" s="32">
        <v>2.4052163586862072</v>
      </c>
      <c r="G640" s="32">
        <v>2.1567224700225913</v>
      </c>
      <c r="H640" s="32">
        <v>0.3637982969356427</v>
      </c>
      <c r="I640" s="32">
        <v>0.24706018652609626</v>
      </c>
      <c r="J640" s="32">
        <v>461.34722222222217</v>
      </c>
      <c r="K640" s="32">
        <v>413.68333333333328</v>
      </c>
      <c r="L640" s="32">
        <v>69.780555555555551</v>
      </c>
      <c r="M640" s="32">
        <v>47.388888888888886</v>
      </c>
      <c r="N640" s="32">
        <v>16.791666666666668</v>
      </c>
      <c r="O640" s="32">
        <v>5.6</v>
      </c>
      <c r="P640" s="32">
        <v>152.98888888888888</v>
      </c>
      <c r="Q640" s="32">
        <v>127.71666666666667</v>
      </c>
      <c r="R640" s="32">
        <v>25.272222222222222</v>
      </c>
      <c r="S640" s="32">
        <v>238.57777777777778</v>
      </c>
      <c r="T640" s="32">
        <v>232.6861111111111</v>
      </c>
      <c r="U640" s="32">
        <v>5.8916666666666666</v>
      </c>
      <c r="V640" s="32">
        <v>0</v>
      </c>
      <c r="W640" s="32">
        <v>0</v>
      </c>
      <c r="X640" s="32">
        <v>0</v>
      </c>
      <c r="Y640" s="32">
        <v>0</v>
      </c>
      <c r="Z640" s="32">
        <v>0</v>
      </c>
      <c r="AA640" s="32">
        <v>0</v>
      </c>
      <c r="AB640" s="32">
        <v>0</v>
      </c>
      <c r="AC640" s="32">
        <v>0</v>
      </c>
      <c r="AD640" s="32">
        <v>0</v>
      </c>
      <c r="AE640" s="32">
        <v>0</v>
      </c>
      <c r="AF640" t="s">
        <v>418</v>
      </c>
      <c r="AG640">
        <v>5</v>
      </c>
      <c r="AH640"/>
    </row>
    <row r="641" spans="1:34" x14ac:dyDescent="0.25">
      <c r="A641" t="s">
        <v>1812</v>
      </c>
      <c r="B641" t="s">
        <v>946</v>
      </c>
      <c r="C641" t="s">
        <v>1421</v>
      </c>
      <c r="D641" t="s">
        <v>1763</v>
      </c>
      <c r="E641" s="32">
        <v>61.288888888888891</v>
      </c>
      <c r="F641" s="32">
        <v>4.3030710659898475</v>
      </c>
      <c r="G641" s="32">
        <v>3.968770848440899</v>
      </c>
      <c r="H641" s="32">
        <v>1.6567693981145759</v>
      </c>
      <c r="I641" s="32">
        <v>1.4762037708484408</v>
      </c>
      <c r="J641" s="32">
        <v>263.73044444444446</v>
      </c>
      <c r="K641" s="32">
        <v>243.24155555555555</v>
      </c>
      <c r="L641" s="32">
        <v>101.54155555555556</v>
      </c>
      <c r="M641" s="32">
        <v>90.474888888888884</v>
      </c>
      <c r="N641" s="32">
        <v>6.4</v>
      </c>
      <c r="O641" s="32">
        <v>4.666666666666667</v>
      </c>
      <c r="P641" s="32">
        <v>30.130555555555553</v>
      </c>
      <c r="Q641" s="32">
        <v>20.708333333333332</v>
      </c>
      <c r="R641" s="32">
        <v>9.4222222222222225</v>
      </c>
      <c r="S641" s="32">
        <v>132.05833333333334</v>
      </c>
      <c r="T641" s="32">
        <v>132.05833333333334</v>
      </c>
      <c r="U641" s="32">
        <v>0</v>
      </c>
      <c r="V641" s="32">
        <v>0</v>
      </c>
      <c r="W641" s="32">
        <v>1.7250000000000001</v>
      </c>
      <c r="X641" s="32">
        <v>0</v>
      </c>
      <c r="Y641" s="32">
        <v>0</v>
      </c>
      <c r="Z641" s="32">
        <v>0</v>
      </c>
      <c r="AA641" s="32">
        <v>0</v>
      </c>
      <c r="AB641" s="32">
        <v>0</v>
      </c>
      <c r="AC641" s="32">
        <v>1.7250000000000001</v>
      </c>
      <c r="AD641" s="32">
        <v>0</v>
      </c>
      <c r="AE641" s="32">
        <v>0</v>
      </c>
      <c r="AF641" t="s">
        <v>257</v>
      </c>
      <c r="AG641">
        <v>5</v>
      </c>
      <c r="AH641"/>
    </row>
    <row r="642" spans="1:34" x14ac:dyDescent="0.25">
      <c r="A642" t="s">
        <v>1812</v>
      </c>
      <c r="B642" t="s">
        <v>1122</v>
      </c>
      <c r="C642" t="s">
        <v>1533</v>
      </c>
      <c r="D642" t="s">
        <v>1719</v>
      </c>
      <c r="E642" s="32">
        <v>27.966666666666665</v>
      </c>
      <c r="F642" s="32">
        <v>5.1008621374652368</v>
      </c>
      <c r="G642" s="32">
        <v>4.8281684545093366</v>
      </c>
      <c r="H642" s="32">
        <v>0.15727056019070323</v>
      </c>
      <c r="I642" s="32">
        <v>2.5725069527214942E-2</v>
      </c>
      <c r="J642" s="32">
        <v>142.65411111111112</v>
      </c>
      <c r="K642" s="32">
        <v>135.02777777777777</v>
      </c>
      <c r="L642" s="32">
        <v>4.3983333333333334</v>
      </c>
      <c r="M642" s="32">
        <v>0.71944444444444444</v>
      </c>
      <c r="N642" s="32">
        <v>3.6788888888888893</v>
      </c>
      <c r="O642" s="32">
        <v>0</v>
      </c>
      <c r="P642" s="32">
        <v>44.68833333333334</v>
      </c>
      <c r="Q642" s="32">
        <v>40.740888888888897</v>
      </c>
      <c r="R642" s="32">
        <v>3.9474444444444443</v>
      </c>
      <c r="S642" s="32">
        <v>93.567444444444448</v>
      </c>
      <c r="T642" s="32">
        <v>93.567444444444448</v>
      </c>
      <c r="U642" s="32">
        <v>0</v>
      </c>
      <c r="V642" s="32">
        <v>0</v>
      </c>
      <c r="W642" s="32">
        <v>55.42799999999999</v>
      </c>
      <c r="X642" s="32">
        <v>0</v>
      </c>
      <c r="Y642" s="32">
        <v>0</v>
      </c>
      <c r="Z642" s="32">
        <v>0</v>
      </c>
      <c r="AA642" s="32">
        <v>7.7172222222222189</v>
      </c>
      <c r="AB642" s="32">
        <v>0</v>
      </c>
      <c r="AC642" s="32">
        <v>47.710777777777771</v>
      </c>
      <c r="AD642" s="32">
        <v>0</v>
      </c>
      <c r="AE642" s="32">
        <v>0</v>
      </c>
      <c r="AF642" t="s">
        <v>433</v>
      </c>
      <c r="AG642">
        <v>5</v>
      </c>
      <c r="AH642"/>
    </row>
    <row r="643" spans="1:34" x14ac:dyDescent="0.25">
      <c r="A643" t="s">
        <v>1812</v>
      </c>
      <c r="B643" t="s">
        <v>1275</v>
      </c>
      <c r="C643" t="s">
        <v>1467</v>
      </c>
      <c r="D643" t="s">
        <v>1745</v>
      </c>
      <c r="E643" s="32">
        <v>40.533333333333331</v>
      </c>
      <c r="F643" s="32">
        <v>6.5179385964912271</v>
      </c>
      <c r="G643" s="32">
        <v>6.0233771929824558</v>
      </c>
      <c r="H643" s="32">
        <v>2.3711951754385967</v>
      </c>
      <c r="I643" s="32">
        <v>1.8766337719298249</v>
      </c>
      <c r="J643" s="32">
        <v>264.19377777777771</v>
      </c>
      <c r="K643" s="32">
        <v>244.14755555555553</v>
      </c>
      <c r="L643" s="32">
        <v>96.112444444444449</v>
      </c>
      <c r="M643" s="32">
        <v>76.066222222222237</v>
      </c>
      <c r="N643" s="32">
        <v>14.535111111111114</v>
      </c>
      <c r="O643" s="32">
        <v>5.5111111111111111</v>
      </c>
      <c r="P643" s="32">
        <v>11.915555555555558</v>
      </c>
      <c r="Q643" s="32">
        <v>11.915555555555558</v>
      </c>
      <c r="R643" s="32">
        <v>0</v>
      </c>
      <c r="S643" s="32">
        <v>156.16577777777772</v>
      </c>
      <c r="T643" s="32">
        <v>156.16577777777772</v>
      </c>
      <c r="U643" s="32">
        <v>0</v>
      </c>
      <c r="V643" s="32">
        <v>0</v>
      </c>
      <c r="W643" s="32">
        <v>0</v>
      </c>
      <c r="X643" s="32">
        <v>0</v>
      </c>
      <c r="Y643" s="32">
        <v>0</v>
      </c>
      <c r="Z643" s="32">
        <v>0</v>
      </c>
      <c r="AA643" s="32">
        <v>0</v>
      </c>
      <c r="AB643" s="32">
        <v>0</v>
      </c>
      <c r="AC643" s="32">
        <v>0</v>
      </c>
      <c r="AD643" s="32">
        <v>0</v>
      </c>
      <c r="AE643" s="32">
        <v>0</v>
      </c>
      <c r="AF643" t="s">
        <v>587</v>
      </c>
      <c r="AG643">
        <v>5</v>
      </c>
      <c r="AH643"/>
    </row>
    <row r="644" spans="1:34" x14ac:dyDescent="0.25">
      <c r="A644" t="s">
        <v>1812</v>
      </c>
      <c r="B644" t="s">
        <v>1333</v>
      </c>
      <c r="C644" t="s">
        <v>1698</v>
      </c>
      <c r="D644" t="s">
        <v>1754</v>
      </c>
      <c r="E644" s="32">
        <v>46.411111111111111</v>
      </c>
      <c r="F644" s="32">
        <v>4.9915848695235816</v>
      </c>
      <c r="G644" s="32">
        <v>4.4206607613119466</v>
      </c>
      <c r="H644" s="32">
        <v>1.7167225281302372</v>
      </c>
      <c r="I644" s="32">
        <v>1.1457984199186018</v>
      </c>
      <c r="J644" s="32">
        <v>231.66500000000002</v>
      </c>
      <c r="K644" s="32">
        <v>205.16777777777779</v>
      </c>
      <c r="L644" s="32">
        <v>79.675000000000011</v>
      </c>
      <c r="M644" s="32">
        <v>53.177777777777777</v>
      </c>
      <c r="N644" s="32">
        <v>16.630555555555556</v>
      </c>
      <c r="O644" s="32">
        <v>9.8666666666666671</v>
      </c>
      <c r="P644" s="32">
        <v>19.472222222222221</v>
      </c>
      <c r="Q644" s="32">
        <v>19.472222222222221</v>
      </c>
      <c r="R644" s="32">
        <v>0</v>
      </c>
      <c r="S644" s="32">
        <v>132.51777777777778</v>
      </c>
      <c r="T644" s="32">
        <v>132.51777777777778</v>
      </c>
      <c r="U644" s="32">
        <v>0</v>
      </c>
      <c r="V644" s="32">
        <v>0</v>
      </c>
      <c r="W644" s="32">
        <v>0</v>
      </c>
      <c r="X644" s="32">
        <v>0</v>
      </c>
      <c r="Y644" s="32">
        <v>0</v>
      </c>
      <c r="Z644" s="32">
        <v>0</v>
      </c>
      <c r="AA644" s="32">
        <v>0</v>
      </c>
      <c r="AB644" s="32">
        <v>0</v>
      </c>
      <c r="AC644" s="32">
        <v>0</v>
      </c>
      <c r="AD644" s="32">
        <v>0</v>
      </c>
      <c r="AE644" s="32">
        <v>0</v>
      </c>
      <c r="AF644" t="s">
        <v>646</v>
      </c>
      <c r="AG644">
        <v>5</v>
      </c>
      <c r="AH644"/>
    </row>
    <row r="645" spans="1:34" x14ac:dyDescent="0.25">
      <c r="A645" t="s">
        <v>1812</v>
      </c>
      <c r="B645" t="s">
        <v>1039</v>
      </c>
      <c r="C645" t="s">
        <v>1553</v>
      </c>
      <c r="D645" t="s">
        <v>1745</v>
      </c>
      <c r="E645" s="32">
        <v>91.822222222222223</v>
      </c>
      <c r="F645" s="32">
        <v>3.2696902226524691</v>
      </c>
      <c r="G645" s="32">
        <v>2.9310128267182969</v>
      </c>
      <c r="H645" s="32">
        <v>0.57407792836398863</v>
      </c>
      <c r="I645" s="32">
        <v>0.44284607938044557</v>
      </c>
      <c r="J645" s="32">
        <v>300.23022222222227</v>
      </c>
      <c r="K645" s="32">
        <v>269.13211111111116</v>
      </c>
      <c r="L645" s="32">
        <v>52.713111111111132</v>
      </c>
      <c r="M645" s="32">
        <v>40.663111111111135</v>
      </c>
      <c r="N645" s="32">
        <v>9.2944444444444443</v>
      </c>
      <c r="O645" s="32">
        <v>2.7555555555555555</v>
      </c>
      <c r="P645" s="32">
        <v>89.618888888888904</v>
      </c>
      <c r="Q645" s="32">
        <v>70.570777777777792</v>
      </c>
      <c r="R645" s="32">
        <v>19.048111111111112</v>
      </c>
      <c r="S645" s="32">
        <v>157.89822222222222</v>
      </c>
      <c r="T645" s="32">
        <v>157.89822222222222</v>
      </c>
      <c r="U645" s="32">
        <v>0</v>
      </c>
      <c r="V645" s="32">
        <v>0</v>
      </c>
      <c r="W645" s="32">
        <v>0</v>
      </c>
      <c r="X645" s="32">
        <v>0</v>
      </c>
      <c r="Y645" s="32">
        <v>0</v>
      </c>
      <c r="Z645" s="32">
        <v>0</v>
      </c>
      <c r="AA645" s="32">
        <v>0</v>
      </c>
      <c r="AB645" s="32">
        <v>0</v>
      </c>
      <c r="AC645" s="32">
        <v>0</v>
      </c>
      <c r="AD645" s="32">
        <v>0</v>
      </c>
      <c r="AE645" s="32">
        <v>0</v>
      </c>
      <c r="AF645" t="s">
        <v>350</v>
      </c>
      <c r="AG645">
        <v>5</v>
      </c>
      <c r="AH645"/>
    </row>
    <row r="646" spans="1:34" x14ac:dyDescent="0.25">
      <c r="A646" t="s">
        <v>1812</v>
      </c>
      <c r="B646" t="s">
        <v>964</v>
      </c>
      <c r="C646" t="s">
        <v>1554</v>
      </c>
      <c r="D646" t="s">
        <v>1745</v>
      </c>
      <c r="E646" s="32">
        <v>114.07777777777778</v>
      </c>
      <c r="F646" s="32">
        <v>3.3653735268335447</v>
      </c>
      <c r="G646" s="32">
        <v>3.1459647414045002</v>
      </c>
      <c r="H646" s="32">
        <v>0.41935618973409944</v>
      </c>
      <c r="I646" s="32">
        <v>0.30903477159832465</v>
      </c>
      <c r="J646" s="32">
        <v>383.91433333333339</v>
      </c>
      <c r="K646" s="32">
        <v>358.8846666666667</v>
      </c>
      <c r="L646" s="32">
        <v>47.839222222222212</v>
      </c>
      <c r="M646" s="32">
        <v>35.253999999999991</v>
      </c>
      <c r="N646" s="32">
        <v>6.9852222222222213</v>
      </c>
      <c r="O646" s="32">
        <v>5.6</v>
      </c>
      <c r="P646" s="32">
        <v>115.32877777777777</v>
      </c>
      <c r="Q646" s="32">
        <v>102.88433333333333</v>
      </c>
      <c r="R646" s="32">
        <v>12.444444444444445</v>
      </c>
      <c r="S646" s="32">
        <v>220.74633333333335</v>
      </c>
      <c r="T646" s="32">
        <v>220.74633333333335</v>
      </c>
      <c r="U646" s="32">
        <v>0</v>
      </c>
      <c r="V646" s="32">
        <v>0</v>
      </c>
      <c r="W646" s="32">
        <v>78.518222222222221</v>
      </c>
      <c r="X646" s="32">
        <v>11.281222222222224</v>
      </c>
      <c r="Y646" s="32">
        <v>0</v>
      </c>
      <c r="Z646" s="32">
        <v>0</v>
      </c>
      <c r="AA646" s="32">
        <v>24.255222222222226</v>
      </c>
      <c r="AB646" s="32">
        <v>0</v>
      </c>
      <c r="AC646" s="32">
        <v>42.981777777777772</v>
      </c>
      <c r="AD646" s="32">
        <v>0</v>
      </c>
      <c r="AE646" s="32">
        <v>0</v>
      </c>
      <c r="AF646" t="s">
        <v>275</v>
      </c>
      <c r="AG646">
        <v>5</v>
      </c>
      <c r="AH646"/>
    </row>
    <row r="647" spans="1:34" x14ac:dyDescent="0.25">
      <c r="A647" t="s">
        <v>1812</v>
      </c>
      <c r="B647" t="s">
        <v>1168</v>
      </c>
      <c r="C647" t="s">
        <v>1444</v>
      </c>
      <c r="D647" t="s">
        <v>1745</v>
      </c>
      <c r="E647" s="32">
        <v>202.8111111111111</v>
      </c>
      <c r="F647" s="32">
        <v>2.8390648112639019</v>
      </c>
      <c r="G647" s="32">
        <v>2.5939566098723503</v>
      </c>
      <c r="H647" s="32">
        <v>0.2708119213280008</v>
      </c>
      <c r="I647" s="32">
        <v>0.17500136963786769</v>
      </c>
      <c r="J647" s="32">
        <v>575.79388888888889</v>
      </c>
      <c r="K647" s="32">
        <v>526.08322222222228</v>
      </c>
      <c r="L647" s="32">
        <v>54.923666666666655</v>
      </c>
      <c r="M647" s="32">
        <v>35.49222222222221</v>
      </c>
      <c r="N647" s="32">
        <v>11.377777777777778</v>
      </c>
      <c r="O647" s="32">
        <v>8.0536666666666665</v>
      </c>
      <c r="P647" s="32">
        <v>185.18899999999999</v>
      </c>
      <c r="Q647" s="32">
        <v>154.90977777777778</v>
      </c>
      <c r="R647" s="32">
        <v>30.279222222222224</v>
      </c>
      <c r="S647" s="32">
        <v>335.68122222222229</v>
      </c>
      <c r="T647" s="32">
        <v>335.68122222222229</v>
      </c>
      <c r="U647" s="32">
        <v>0</v>
      </c>
      <c r="V647" s="32">
        <v>0</v>
      </c>
      <c r="W647" s="32">
        <v>93.072333333333333</v>
      </c>
      <c r="X647" s="32">
        <v>18.143666666666668</v>
      </c>
      <c r="Y647" s="32">
        <v>0</v>
      </c>
      <c r="Z647" s="32">
        <v>8.0536666666666665</v>
      </c>
      <c r="AA647" s="32">
        <v>16.663888888888888</v>
      </c>
      <c r="AB647" s="32">
        <v>0</v>
      </c>
      <c r="AC647" s="32">
        <v>50.211111111111109</v>
      </c>
      <c r="AD647" s="32">
        <v>0</v>
      </c>
      <c r="AE647" s="32">
        <v>0</v>
      </c>
      <c r="AF647" t="s">
        <v>480</v>
      </c>
      <c r="AG647">
        <v>5</v>
      </c>
      <c r="AH647"/>
    </row>
    <row r="648" spans="1:34" x14ac:dyDescent="0.25">
      <c r="A648" t="s">
        <v>1812</v>
      </c>
      <c r="B648" t="s">
        <v>998</v>
      </c>
      <c r="C648" t="s">
        <v>1586</v>
      </c>
      <c r="D648" t="s">
        <v>1760</v>
      </c>
      <c r="E648" s="32">
        <v>81.24444444444444</v>
      </c>
      <c r="F648" s="32">
        <v>3.5615084792122538</v>
      </c>
      <c r="G648" s="32">
        <v>3.3968134573304161</v>
      </c>
      <c r="H648" s="32">
        <v>0.45018462800875281</v>
      </c>
      <c r="I648" s="32">
        <v>0.3049781181619256</v>
      </c>
      <c r="J648" s="32">
        <v>289.35277777777776</v>
      </c>
      <c r="K648" s="32">
        <v>275.97222222222223</v>
      </c>
      <c r="L648" s="32">
        <v>36.575000000000003</v>
      </c>
      <c r="M648" s="32">
        <v>24.777777777777779</v>
      </c>
      <c r="N648" s="32">
        <v>8.5972222222222214</v>
      </c>
      <c r="O648" s="32">
        <v>3.2</v>
      </c>
      <c r="P648" s="32">
        <v>88.180555555555557</v>
      </c>
      <c r="Q648" s="32">
        <v>86.597222222222229</v>
      </c>
      <c r="R648" s="32">
        <v>1.5833333333333333</v>
      </c>
      <c r="S648" s="32">
        <v>164.59722222222223</v>
      </c>
      <c r="T648" s="32">
        <v>164.59722222222223</v>
      </c>
      <c r="U648" s="32">
        <v>0</v>
      </c>
      <c r="V648" s="32">
        <v>0</v>
      </c>
      <c r="W648" s="32">
        <v>0</v>
      </c>
      <c r="X648" s="32">
        <v>0</v>
      </c>
      <c r="Y648" s="32">
        <v>0</v>
      </c>
      <c r="Z648" s="32">
        <v>0</v>
      </c>
      <c r="AA648" s="32">
        <v>0</v>
      </c>
      <c r="AB648" s="32">
        <v>0</v>
      </c>
      <c r="AC648" s="32">
        <v>0</v>
      </c>
      <c r="AD648" s="32">
        <v>0</v>
      </c>
      <c r="AE648" s="32">
        <v>0</v>
      </c>
      <c r="AF648" t="s">
        <v>309</v>
      </c>
      <c r="AG648">
        <v>5</v>
      </c>
      <c r="AH648"/>
    </row>
    <row r="649" spans="1:34" x14ac:dyDescent="0.25">
      <c r="A649" t="s">
        <v>1812</v>
      </c>
      <c r="B649" t="s">
        <v>908</v>
      </c>
      <c r="C649" t="s">
        <v>1550</v>
      </c>
      <c r="D649" t="s">
        <v>1738</v>
      </c>
      <c r="E649" s="32">
        <v>72.666666666666671</v>
      </c>
      <c r="F649" s="32">
        <v>4.02787003058104</v>
      </c>
      <c r="G649" s="32">
        <v>3.666440366972477</v>
      </c>
      <c r="H649" s="32">
        <v>1.4545168195718652</v>
      </c>
      <c r="I649" s="32">
        <v>1.0930871559633024</v>
      </c>
      <c r="J649" s="32">
        <v>292.69188888888891</v>
      </c>
      <c r="K649" s="32">
        <v>266.428</v>
      </c>
      <c r="L649" s="32">
        <v>105.69488888888887</v>
      </c>
      <c r="M649" s="32">
        <v>79.430999999999983</v>
      </c>
      <c r="N649" s="32">
        <v>20.341666666666665</v>
      </c>
      <c r="O649" s="32">
        <v>5.9222222222222225</v>
      </c>
      <c r="P649" s="32">
        <v>28.104111111111116</v>
      </c>
      <c r="Q649" s="32">
        <v>28.104111111111116</v>
      </c>
      <c r="R649" s="32">
        <v>0</v>
      </c>
      <c r="S649" s="32">
        <v>158.8928888888889</v>
      </c>
      <c r="T649" s="32">
        <v>158.8928888888889</v>
      </c>
      <c r="U649" s="32">
        <v>0</v>
      </c>
      <c r="V649" s="32">
        <v>0</v>
      </c>
      <c r="W649" s="32">
        <v>75.068666666666687</v>
      </c>
      <c r="X649" s="32">
        <v>27.325333333333337</v>
      </c>
      <c r="Y649" s="32">
        <v>1.4055555555555554</v>
      </c>
      <c r="Z649" s="32">
        <v>0</v>
      </c>
      <c r="AA649" s="32">
        <v>3.9948888888888883</v>
      </c>
      <c r="AB649" s="32">
        <v>0</v>
      </c>
      <c r="AC649" s="32">
        <v>42.342888888888908</v>
      </c>
      <c r="AD649" s="32">
        <v>0</v>
      </c>
      <c r="AE649" s="32">
        <v>0</v>
      </c>
      <c r="AF649" t="s">
        <v>219</v>
      </c>
      <c r="AG649">
        <v>5</v>
      </c>
      <c r="AH649"/>
    </row>
    <row r="650" spans="1:34" x14ac:dyDescent="0.25">
      <c r="A650" t="s">
        <v>1812</v>
      </c>
      <c r="B650" t="s">
        <v>1204</v>
      </c>
      <c r="C650" t="s">
        <v>1654</v>
      </c>
      <c r="D650" t="s">
        <v>1727</v>
      </c>
      <c r="E650" s="32">
        <v>107.32222222222222</v>
      </c>
      <c r="F650" s="32">
        <v>3.6154456983124543</v>
      </c>
      <c r="G650" s="32">
        <v>3.3942530282637953</v>
      </c>
      <c r="H650" s="32">
        <v>0.70579252510611867</v>
      </c>
      <c r="I650" s="32">
        <v>0.55893467232632776</v>
      </c>
      <c r="J650" s="32">
        <v>388.01766666666663</v>
      </c>
      <c r="K650" s="32">
        <v>364.27877777777775</v>
      </c>
      <c r="L650" s="32">
        <v>75.74722222222222</v>
      </c>
      <c r="M650" s="32">
        <v>59.986111111111114</v>
      </c>
      <c r="N650" s="32">
        <v>9.9833333333333325</v>
      </c>
      <c r="O650" s="32">
        <v>5.7777777777777777</v>
      </c>
      <c r="P650" s="32">
        <v>59.25</v>
      </c>
      <c r="Q650" s="32">
        <v>51.272222222222226</v>
      </c>
      <c r="R650" s="32">
        <v>7.9777777777777779</v>
      </c>
      <c r="S650" s="32">
        <v>253.02044444444439</v>
      </c>
      <c r="T650" s="32">
        <v>253.02044444444439</v>
      </c>
      <c r="U650" s="32">
        <v>0</v>
      </c>
      <c r="V650" s="32">
        <v>0</v>
      </c>
      <c r="W650" s="32">
        <v>18.583333333333332</v>
      </c>
      <c r="X650" s="32">
        <v>15.46111111111111</v>
      </c>
      <c r="Y650" s="32">
        <v>0</v>
      </c>
      <c r="Z650" s="32">
        <v>0</v>
      </c>
      <c r="AA650" s="32">
        <v>0</v>
      </c>
      <c r="AB650" s="32">
        <v>0</v>
      </c>
      <c r="AC650" s="32">
        <v>3.1222222222222222</v>
      </c>
      <c r="AD650" s="32">
        <v>0</v>
      </c>
      <c r="AE650" s="32">
        <v>0</v>
      </c>
      <c r="AF650" t="s">
        <v>516</v>
      </c>
      <c r="AG650">
        <v>5</v>
      </c>
      <c r="AH650"/>
    </row>
    <row r="651" spans="1:34" x14ac:dyDescent="0.25">
      <c r="A651" t="s">
        <v>1812</v>
      </c>
      <c r="B651" t="s">
        <v>1269</v>
      </c>
      <c r="C651" t="s">
        <v>1678</v>
      </c>
      <c r="D651" t="s">
        <v>1792</v>
      </c>
      <c r="E651" s="32">
        <v>26.366666666666667</v>
      </c>
      <c r="F651" s="32">
        <v>3.8461694058154219</v>
      </c>
      <c r="G651" s="32">
        <v>3.5897176569742926</v>
      </c>
      <c r="H651" s="32">
        <v>0.6542688579856718</v>
      </c>
      <c r="I651" s="32">
        <v>0.39781710914454255</v>
      </c>
      <c r="J651" s="32">
        <v>101.41066666666663</v>
      </c>
      <c r="K651" s="32">
        <v>94.648888888888848</v>
      </c>
      <c r="L651" s="32">
        <v>17.250888888888881</v>
      </c>
      <c r="M651" s="32">
        <v>10.489111111111106</v>
      </c>
      <c r="N651" s="32">
        <v>0</v>
      </c>
      <c r="O651" s="32">
        <v>6.7617777777777768</v>
      </c>
      <c r="P651" s="32">
        <v>37.251666666666665</v>
      </c>
      <c r="Q651" s="32">
        <v>37.251666666666665</v>
      </c>
      <c r="R651" s="32">
        <v>0</v>
      </c>
      <c r="S651" s="32">
        <v>46.908111111111083</v>
      </c>
      <c r="T651" s="32">
        <v>46.908111111111083</v>
      </c>
      <c r="U651" s="32">
        <v>0</v>
      </c>
      <c r="V651" s="32">
        <v>0</v>
      </c>
      <c r="W651" s="32">
        <v>5.5555555555555558E-3</v>
      </c>
      <c r="X651" s="32">
        <v>5.5555555555555558E-3</v>
      </c>
      <c r="Y651" s="32">
        <v>0</v>
      </c>
      <c r="Z651" s="32">
        <v>0</v>
      </c>
      <c r="AA651" s="32">
        <v>0</v>
      </c>
      <c r="AB651" s="32">
        <v>0</v>
      </c>
      <c r="AC651" s="32">
        <v>0</v>
      </c>
      <c r="AD651" s="32">
        <v>0</v>
      </c>
      <c r="AE651" s="32">
        <v>0</v>
      </c>
      <c r="AF651" t="s">
        <v>581</v>
      </c>
      <c r="AG651">
        <v>5</v>
      </c>
      <c r="AH651"/>
    </row>
    <row r="652" spans="1:34" x14ac:dyDescent="0.25">
      <c r="A652" t="s">
        <v>1812</v>
      </c>
      <c r="B652" t="s">
        <v>776</v>
      </c>
      <c r="C652" t="s">
        <v>1444</v>
      </c>
      <c r="D652" t="s">
        <v>1745</v>
      </c>
      <c r="E652" s="32">
        <v>191.44444444444446</v>
      </c>
      <c r="F652" s="32">
        <v>3.1144805571677305</v>
      </c>
      <c r="G652" s="32">
        <v>2.8991874637260588</v>
      </c>
      <c r="H652" s="32">
        <v>0.81773070226349387</v>
      </c>
      <c r="I652" s="32">
        <v>0.69432675565873481</v>
      </c>
      <c r="J652" s="32">
        <v>596.25</v>
      </c>
      <c r="K652" s="32">
        <v>555.0333333333333</v>
      </c>
      <c r="L652" s="32">
        <v>156.55000000000001</v>
      </c>
      <c r="M652" s="32">
        <v>132.92500000000001</v>
      </c>
      <c r="N652" s="32">
        <v>17.847222222222221</v>
      </c>
      <c r="O652" s="32">
        <v>5.7777777777777777</v>
      </c>
      <c r="P652" s="32">
        <v>130.95833333333331</v>
      </c>
      <c r="Q652" s="32">
        <v>113.36666666666666</v>
      </c>
      <c r="R652" s="32">
        <v>17.591666666666665</v>
      </c>
      <c r="S652" s="32">
        <v>308.74166666666667</v>
      </c>
      <c r="T652" s="32">
        <v>308.74166666666667</v>
      </c>
      <c r="U652" s="32">
        <v>0</v>
      </c>
      <c r="V652" s="32">
        <v>0</v>
      </c>
      <c r="W652" s="32">
        <v>26.888888888888889</v>
      </c>
      <c r="X652" s="32">
        <v>0</v>
      </c>
      <c r="Y652" s="32">
        <v>0</v>
      </c>
      <c r="Z652" s="32">
        <v>0</v>
      </c>
      <c r="AA652" s="32">
        <v>0</v>
      </c>
      <c r="AB652" s="32">
        <v>0</v>
      </c>
      <c r="AC652" s="32">
        <v>26.888888888888889</v>
      </c>
      <c r="AD652" s="32">
        <v>0</v>
      </c>
      <c r="AE652" s="32">
        <v>0</v>
      </c>
      <c r="AF652" t="s">
        <v>87</v>
      </c>
      <c r="AG652">
        <v>5</v>
      </c>
      <c r="AH652"/>
    </row>
    <row r="653" spans="1:34" x14ac:dyDescent="0.25">
      <c r="A653" t="s">
        <v>1812</v>
      </c>
      <c r="B653" t="s">
        <v>1141</v>
      </c>
      <c r="C653" t="s">
        <v>1524</v>
      </c>
      <c r="D653" t="s">
        <v>1745</v>
      </c>
      <c r="E653" s="32">
        <v>198.93333333333334</v>
      </c>
      <c r="F653" s="32">
        <v>3.2260249106344951</v>
      </c>
      <c r="G653" s="32">
        <v>3.0230116175156385</v>
      </c>
      <c r="H653" s="32">
        <v>0.66310600983020551</v>
      </c>
      <c r="I653" s="32">
        <v>0.51787310098302053</v>
      </c>
      <c r="J653" s="32">
        <v>641.76388888888891</v>
      </c>
      <c r="K653" s="32">
        <v>601.37777777777774</v>
      </c>
      <c r="L653" s="32">
        <v>131.91388888888889</v>
      </c>
      <c r="M653" s="32">
        <v>103.02222222222223</v>
      </c>
      <c r="N653" s="32">
        <v>17.602777777777778</v>
      </c>
      <c r="O653" s="32">
        <v>11.28888888888889</v>
      </c>
      <c r="P653" s="32">
        <v>145.82222222222222</v>
      </c>
      <c r="Q653" s="32">
        <v>134.32777777777778</v>
      </c>
      <c r="R653" s="32">
        <v>11.494444444444444</v>
      </c>
      <c r="S653" s="32">
        <v>364.02777777777777</v>
      </c>
      <c r="T653" s="32">
        <v>364.02777777777777</v>
      </c>
      <c r="U653" s="32">
        <v>0</v>
      </c>
      <c r="V653" s="32">
        <v>0</v>
      </c>
      <c r="W653" s="32">
        <v>128.42222222222222</v>
      </c>
      <c r="X653" s="32">
        <v>0.60555555555555551</v>
      </c>
      <c r="Y653" s="32">
        <v>0</v>
      </c>
      <c r="Z653" s="32">
        <v>0</v>
      </c>
      <c r="AA653" s="32">
        <v>28.766666666666666</v>
      </c>
      <c r="AB653" s="32">
        <v>0</v>
      </c>
      <c r="AC653" s="32">
        <v>99.05</v>
      </c>
      <c r="AD653" s="32">
        <v>0</v>
      </c>
      <c r="AE653" s="32">
        <v>0</v>
      </c>
      <c r="AF653" t="s">
        <v>452</v>
      </c>
      <c r="AG653">
        <v>5</v>
      </c>
      <c r="AH653"/>
    </row>
    <row r="654" spans="1:34" x14ac:dyDescent="0.25">
      <c r="A654" t="s">
        <v>1812</v>
      </c>
      <c r="B654" t="s">
        <v>1102</v>
      </c>
      <c r="C654" t="s">
        <v>1444</v>
      </c>
      <c r="D654" t="s">
        <v>1745</v>
      </c>
      <c r="E654" s="32">
        <v>72.544444444444451</v>
      </c>
      <c r="F654" s="32">
        <v>3.5502756930617245</v>
      </c>
      <c r="G654" s="32">
        <v>3.2427247664267114</v>
      </c>
      <c r="H654" s="32">
        <v>0.69880533006585999</v>
      </c>
      <c r="I654" s="32">
        <v>0.54319191300352276</v>
      </c>
      <c r="J654" s="32">
        <v>257.55277777777781</v>
      </c>
      <c r="K654" s="32">
        <v>235.24166666666667</v>
      </c>
      <c r="L654" s="32">
        <v>50.69444444444445</v>
      </c>
      <c r="M654" s="32">
        <v>39.405555555555559</v>
      </c>
      <c r="N654" s="32">
        <v>5.6888888888888891</v>
      </c>
      <c r="O654" s="32">
        <v>5.6</v>
      </c>
      <c r="P654" s="32">
        <v>67.525000000000006</v>
      </c>
      <c r="Q654" s="32">
        <v>56.50277777777778</v>
      </c>
      <c r="R654" s="32">
        <v>11.022222222222222</v>
      </c>
      <c r="S654" s="32">
        <v>139.33333333333334</v>
      </c>
      <c r="T654" s="32">
        <v>139.33333333333334</v>
      </c>
      <c r="U654" s="32">
        <v>0</v>
      </c>
      <c r="V654" s="32">
        <v>0</v>
      </c>
      <c r="W654" s="32">
        <v>0</v>
      </c>
      <c r="X654" s="32">
        <v>0</v>
      </c>
      <c r="Y654" s="32">
        <v>0</v>
      </c>
      <c r="Z654" s="32">
        <v>0</v>
      </c>
      <c r="AA654" s="32">
        <v>0</v>
      </c>
      <c r="AB654" s="32">
        <v>0</v>
      </c>
      <c r="AC654" s="32">
        <v>0</v>
      </c>
      <c r="AD654" s="32">
        <v>0</v>
      </c>
      <c r="AE654" s="32">
        <v>0</v>
      </c>
      <c r="AF654" t="s">
        <v>413</v>
      </c>
      <c r="AG654">
        <v>5</v>
      </c>
      <c r="AH654"/>
    </row>
    <row r="655" spans="1:34" x14ac:dyDescent="0.25">
      <c r="A655" t="s">
        <v>1812</v>
      </c>
      <c r="B655" t="s">
        <v>1209</v>
      </c>
      <c r="C655" t="s">
        <v>1656</v>
      </c>
      <c r="D655" t="s">
        <v>1738</v>
      </c>
      <c r="E655" s="32">
        <v>126.38888888888889</v>
      </c>
      <c r="F655" s="32">
        <v>4.1428571428571423</v>
      </c>
      <c r="G655" s="32">
        <v>3.9135824175824174</v>
      </c>
      <c r="H655" s="32">
        <v>1.022989010989011</v>
      </c>
      <c r="I655" s="32">
        <v>0.83802197802197809</v>
      </c>
      <c r="J655" s="32">
        <v>523.61111111111109</v>
      </c>
      <c r="K655" s="32">
        <v>494.63333333333333</v>
      </c>
      <c r="L655" s="32">
        <v>129.29444444444445</v>
      </c>
      <c r="M655" s="32">
        <v>105.91666666666667</v>
      </c>
      <c r="N655" s="32">
        <v>17.244444444444444</v>
      </c>
      <c r="O655" s="32">
        <v>6.1333333333333337</v>
      </c>
      <c r="P655" s="32">
        <v>93.424999999999997</v>
      </c>
      <c r="Q655" s="32">
        <v>87.825000000000003</v>
      </c>
      <c r="R655" s="32">
        <v>5.6</v>
      </c>
      <c r="S655" s="32">
        <v>300.89166666666665</v>
      </c>
      <c r="T655" s="32">
        <v>300.89166666666665</v>
      </c>
      <c r="U655" s="32">
        <v>0</v>
      </c>
      <c r="V655" s="32">
        <v>0</v>
      </c>
      <c r="W655" s="32">
        <v>0</v>
      </c>
      <c r="X655" s="32">
        <v>0</v>
      </c>
      <c r="Y655" s="32">
        <v>0</v>
      </c>
      <c r="Z655" s="32">
        <v>0</v>
      </c>
      <c r="AA655" s="32">
        <v>0</v>
      </c>
      <c r="AB655" s="32">
        <v>0</v>
      </c>
      <c r="AC655" s="32">
        <v>0</v>
      </c>
      <c r="AD655" s="32">
        <v>0</v>
      </c>
      <c r="AE655" s="32">
        <v>0</v>
      </c>
      <c r="AF655" t="s">
        <v>521</v>
      </c>
      <c r="AG655">
        <v>5</v>
      </c>
      <c r="AH655"/>
    </row>
    <row r="656" spans="1:34" x14ac:dyDescent="0.25">
      <c r="A656" t="s">
        <v>1812</v>
      </c>
      <c r="B656" t="s">
        <v>1137</v>
      </c>
      <c r="C656" t="s">
        <v>1634</v>
      </c>
      <c r="D656" t="s">
        <v>1738</v>
      </c>
      <c r="E656" s="32">
        <v>137.62222222222223</v>
      </c>
      <c r="F656" s="32">
        <v>3.5128152753108344</v>
      </c>
      <c r="G656" s="32">
        <v>3.3108533828516062</v>
      </c>
      <c r="H656" s="32">
        <v>0.63743258517681278</v>
      </c>
      <c r="I656" s="32">
        <v>0.47707007912158916</v>
      </c>
      <c r="J656" s="32">
        <v>483.44144444444441</v>
      </c>
      <c r="K656" s="32">
        <v>455.64699999999999</v>
      </c>
      <c r="L656" s="32">
        <v>87.724888888888927</v>
      </c>
      <c r="M656" s="32">
        <v>65.655444444444484</v>
      </c>
      <c r="N656" s="32">
        <v>16.380555555555556</v>
      </c>
      <c r="O656" s="32">
        <v>5.6888888888888891</v>
      </c>
      <c r="P656" s="32">
        <v>138.44722222222222</v>
      </c>
      <c r="Q656" s="32">
        <v>132.72222222222223</v>
      </c>
      <c r="R656" s="32">
        <v>5.7249999999999996</v>
      </c>
      <c r="S656" s="32">
        <v>257.26933333333329</v>
      </c>
      <c r="T656" s="32">
        <v>257.26933333333329</v>
      </c>
      <c r="U656" s="32">
        <v>0</v>
      </c>
      <c r="V656" s="32">
        <v>0</v>
      </c>
      <c r="W656" s="32">
        <v>103.672</v>
      </c>
      <c r="X656" s="32">
        <v>13.438777777777767</v>
      </c>
      <c r="Y656" s="32">
        <v>0</v>
      </c>
      <c r="Z656" s="32">
        <v>0</v>
      </c>
      <c r="AA656" s="32">
        <v>10.216666666666667</v>
      </c>
      <c r="AB656" s="32">
        <v>0</v>
      </c>
      <c r="AC656" s="32">
        <v>80.01655555555557</v>
      </c>
      <c r="AD656" s="32">
        <v>0</v>
      </c>
      <c r="AE656" s="32">
        <v>0</v>
      </c>
      <c r="AF656" t="s">
        <v>448</v>
      </c>
      <c r="AG656">
        <v>5</v>
      </c>
      <c r="AH656"/>
    </row>
    <row r="657" spans="1:34" x14ac:dyDescent="0.25">
      <c r="A657" t="s">
        <v>1812</v>
      </c>
      <c r="B657" t="s">
        <v>1120</v>
      </c>
      <c r="C657" t="s">
        <v>1628</v>
      </c>
      <c r="D657" t="s">
        <v>1745</v>
      </c>
      <c r="E657" s="32">
        <v>124.92222222222222</v>
      </c>
      <c r="F657" s="32">
        <v>2.9797874232856003</v>
      </c>
      <c r="G657" s="32">
        <v>2.7571377746153165</v>
      </c>
      <c r="H657" s="32">
        <v>0.66127812861335944</v>
      </c>
      <c r="I657" s="32">
        <v>0.47093747220492754</v>
      </c>
      <c r="J657" s="32">
        <v>372.24166666666667</v>
      </c>
      <c r="K657" s="32">
        <v>344.42777777777781</v>
      </c>
      <c r="L657" s="32">
        <v>82.608333333333334</v>
      </c>
      <c r="M657" s="32">
        <v>58.830555555555556</v>
      </c>
      <c r="N657" s="32">
        <v>18.888888888888889</v>
      </c>
      <c r="O657" s="32">
        <v>4.8888888888888893</v>
      </c>
      <c r="P657" s="32">
        <v>78.511111111111106</v>
      </c>
      <c r="Q657" s="32">
        <v>74.474999999999994</v>
      </c>
      <c r="R657" s="32">
        <v>4.0361111111111114</v>
      </c>
      <c r="S657" s="32">
        <v>211.12222222222223</v>
      </c>
      <c r="T657" s="32">
        <v>211.12222222222223</v>
      </c>
      <c r="U657" s="32">
        <v>0</v>
      </c>
      <c r="V657" s="32">
        <v>0</v>
      </c>
      <c r="W657" s="32">
        <v>104.69999999999999</v>
      </c>
      <c r="X657" s="32">
        <v>13.483333333333333</v>
      </c>
      <c r="Y657" s="32">
        <v>0</v>
      </c>
      <c r="Z657" s="32">
        <v>0</v>
      </c>
      <c r="AA657" s="32">
        <v>15.436111111111112</v>
      </c>
      <c r="AB657" s="32">
        <v>0</v>
      </c>
      <c r="AC657" s="32">
        <v>75.780555555555551</v>
      </c>
      <c r="AD657" s="32">
        <v>0</v>
      </c>
      <c r="AE657" s="32">
        <v>0</v>
      </c>
      <c r="AF657" t="s">
        <v>431</v>
      </c>
      <c r="AG657">
        <v>5</v>
      </c>
      <c r="AH657"/>
    </row>
    <row r="658" spans="1:34" x14ac:dyDescent="0.25">
      <c r="A658" t="s">
        <v>1812</v>
      </c>
      <c r="B658" t="s">
        <v>933</v>
      </c>
      <c r="C658" t="s">
        <v>1444</v>
      </c>
      <c r="D658" t="s">
        <v>1745</v>
      </c>
      <c r="E658" s="32">
        <v>137.45555555555555</v>
      </c>
      <c r="F658" s="32">
        <v>3.8714768409991107</v>
      </c>
      <c r="G658" s="32">
        <v>3.6922876081157541</v>
      </c>
      <c r="H658" s="32">
        <v>0.45574569557836875</v>
      </c>
      <c r="I658" s="32">
        <v>0.35813838816587173</v>
      </c>
      <c r="J658" s="32">
        <v>532.15599999999995</v>
      </c>
      <c r="K658" s="32">
        <v>507.52544444444436</v>
      </c>
      <c r="L658" s="32">
        <v>62.644777777777769</v>
      </c>
      <c r="M658" s="32">
        <v>49.228111111111097</v>
      </c>
      <c r="N658" s="32">
        <v>7.7277777777777779</v>
      </c>
      <c r="O658" s="32">
        <v>5.6888888888888891</v>
      </c>
      <c r="P658" s="32">
        <v>178.64711111111109</v>
      </c>
      <c r="Q658" s="32">
        <v>167.43322222222221</v>
      </c>
      <c r="R658" s="32">
        <v>11.213888888888889</v>
      </c>
      <c r="S658" s="32">
        <v>290.86411111111107</v>
      </c>
      <c r="T658" s="32">
        <v>290.86411111111107</v>
      </c>
      <c r="U658" s="32">
        <v>0</v>
      </c>
      <c r="V658" s="32">
        <v>0</v>
      </c>
      <c r="W658" s="32">
        <v>165.33100000000002</v>
      </c>
      <c r="X658" s="32">
        <v>15.158666666666669</v>
      </c>
      <c r="Y658" s="32">
        <v>0</v>
      </c>
      <c r="Z658" s="32">
        <v>0</v>
      </c>
      <c r="AA658" s="32">
        <v>45.81933333333334</v>
      </c>
      <c r="AB658" s="32">
        <v>0</v>
      </c>
      <c r="AC658" s="32">
        <v>104.35300000000002</v>
      </c>
      <c r="AD658" s="32">
        <v>0</v>
      </c>
      <c r="AE658" s="32">
        <v>0</v>
      </c>
      <c r="AF658" t="s">
        <v>244</v>
      </c>
      <c r="AG658">
        <v>5</v>
      </c>
      <c r="AH658"/>
    </row>
    <row r="659" spans="1:34" x14ac:dyDescent="0.25">
      <c r="A659" t="s">
        <v>1812</v>
      </c>
      <c r="B659" t="s">
        <v>1057</v>
      </c>
      <c r="C659" t="s">
        <v>1444</v>
      </c>
      <c r="D659" t="s">
        <v>1745</v>
      </c>
      <c r="E659" s="32">
        <v>118.85555555555555</v>
      </c>
      <c r="F659" s="32">
        <v>1.9818640740394504</v>
      </c>
      <c r="G659" s="32">
        <v>1.927643264466673</v>
      </c>
      <c r="H659" s="32">
        <v>0.32249696176498083</v>
      </c>
      <c r="I659" s="32">
        <v>0.26827615219220347</v>
      </c>
      <c r="J659" s="32">
        <v>235.55555555555557</v>
      </c>
      <c r="K659" s="32">
        <v>229.11111111111111</v>
      </c>
      <c r="L659" s="32">
        <v>38.330555555555556</v>
      </c>
      <c r="M659" s="32">
        <v>31.886111111111113</v>
      </c>
      <c r="N659" s="32">
        <v>0.84444444444444444</v>
      </c>
      <c r="O659" s="32">
        <v>5.6</v>
      </c>
      <c r="P659" s="32">
        <v>58.105555555555554</v>
      </c>
      <c r="Q659" s="32">
        <v>58.105555555555554</v>
      </c>
      <c r="R659" s="32">
        <v>0</v>
      </c>
      <c r="S659" s="32">
        <v>139.11944444444444</v>
      </c>
      <c r="T659" s="32">
        <v>125.2</v>
      </c>
      <c r="U659" s="32">
        <v>13.919444444444444</v>
      </c>
      <c r="V659" s="32">
        <v>0</v>
      </c>
      <c r="W659" s="32">
        <v>0.33333333333333331</v>
      </c>
      <c r="X659" s="32">
        <v>0.33333333333333331</v>
      </c>
      <c r="Y659" s="32">
        <v>0</v>
      </c>
      <c r="Z659" s="32">
        <v>0</v>
      </c>
      <c r="AA659" s="32">
        <v>0</v>
      </c>
      <c r="AB659" s="32">
        <v>0</v>
      </c>
      <c r="AC659" s="32">
        <v>0</v>
      </c>
      <c r="AD659" s="32">
        <v>0</v>
      </c>
      <c r="AE659" s="32">
        <v>0</v>
      </c>
      <c r="AF659" t="s">
        <v>368</v>
      </c>
      <c r="AG659">
        <v>5</v>
      </c>
      <c r="AH659"/>
    </row>
    <row r="660" spans="1:34" x14ac:dyDescent="0.25">
      <c r="A660" t="s">
        <v>1812</v>
      </c>
      <c r="B660" t="s">
        <v>689</v>
      </c>
      <c r="C660" t="s">
        <v>1416</v>
      </c>
      <c r="D660" t="s">
        <v>1747</v>
      </c>
      <c r="E660" s="32">
        <v>79.63333333333334</v>
      </c>
      <c r="F660" s="32">
        <v>0.42745918794474669</v>
      </c>
      <c r="G660" s="32">
        <v>0.42745918794474669</v>
      </c>
      <c r="H660" s="32">
        <v>2.6894097948932605E-2</v>
      </c>
      <c r="I660" s="32">
        <v>2.6894097948932605E-2</v>
      </c>
      <c r="J660" s="32">
        <v>34.04</v>
      </c>
      <c r="K660" s="32">
        <v>34.04</v>
      </c>
      <c r="L660" s="32">
        <v>2.1416666666666666</v>
      </c>
      <c r="M660" s="32">
        <v>2.1416666666666666</v>
      </c>
      <c r="N660" s="32">
        <v>0</v>
      </c>
      <c r="O660" s="32">
        <v>0</v>
      </c>
      <c r="P660" s="32">
        <v>3.0611111111111109</v>
      </c>
      <c r="Q660" s="32">
        <v>3.0611111111111109</v>
      </c>
      <c r="R660" s="32">
        <v>0</v>
      </c>
      <c r="S660" s="32">
        <v>28.83722222222222</v>
      </c>
      <c r="T660" s="32">
        <v>28.83722222222222</v>
      </c>
      <c r="U660" s="32">
        <v>0</v>
      </c>
      <c r="V660" s="32">
        <v>0</v>
      </c>
      <c r="W660" s="32">
        <v>30.598333333333329</v>
      </c>
      <c r="X660" s="32">
        <v>0.58888888888888891</v>
      </c>
      <c r="Y660" s="32">
        <v>0</v>
      </c>
      <c r="Z660" s="32">
        <v>0</v>
      </c>
      <c r="AA660" s="32">
        <v>1.1722222222222223</v>
      </c>
      <c r="AB660" s="32">
        <v>0</v>
      </c>
      <c r="AC660" s="32">
        <v>28.83722222222222</v>
      </c>
      <c r="AD660" s="32">
        <v>0</v>
      </c>
      <c r="AE660" s="32">
        <v>0</v>
      </c>
      <c r="AF660" t="s">
        <v>0</v>
      </c>
      <c r="AG660">
        <v>5</v>
      </c>
      <c r="AH660"/>
    </row>
    <row r="661" spans="1:34" x14ac:dyDescent="0.25">
      <c r="A661" t="s">
        <v>1812</v>
      </c>
      <c r="B661" t="s">
        <v>952</v>
      </c>
      <c r="C661" t="s">
        <v>1444</v>
      </c>
      <c r="D661" t="s">
        <v>1745</v>
      </c>
      <c r="E661" s="32">
        <v>131</v>
      </c>
      <c r="F661" s="32">
        <v>2.4890373197625109</v>
      </c>
      <c r="G661" s="32">
        <v>2.3498091603053433</v>
      </c>
      <c r="H661" s="32">
        <v>0.39921543681085669</v>
      </c>
      <c r="I661" s="32">
        <v>0.25998727735368954</v>
      </c>
      <c r="J661" s="32">
        <v>326.06388888888893</v>
      </c>
      <c r="K661" s="32">
        <v>307.82499999999999</v>
      </c>
      <c r="L661" s="32">
        <v>52.297222222222224</v>
      </c>
      <c r="M661" s="32">
        <v>34.05833333333333</v>
      </c>
      <c r="N661" s="32">
        <v>12.727777777777778</v>
      </c>
      <c r="O661" s="32">
        <v>5.5111111111111111</v>
      </c>
      <c r="P661" s="32">
        <v>86.702777777777783</v>
      </c>
      <c r="Q661" s="32">
        <v>86.702777777777783</v>
      </c>
      <c r="R661" s="32">
        <v>0</v>
      </c>
      <c r="S661" s="32">
        <v>187.06388888888887</v>
      </c>
      <c r="T661" s="32">
        <v>172.97499999999999</v>
      </c>
      <c r="U661" s="32">
        <v>14.088888888888889</v>
      </c>
      <c r="V661" s="32">
        <v>0</v>
      </c>
      <c r="W661" s="32">
        <v>8.3333333333333329E-2</v>
      </c>
      <c r="X661" s="32">
        <v>8.3333333333333329E-2</v>
      </c>
      <c r="Y661" s="32">
        <v>0</v>
      </c>
      <c r="Z661" s="32">
        <v>0</v>
      </c>
      <c r="AA661" s="32">
        <v>0</v>
      </c>
      <c r="AB661" s="32">
        <v>0</v>
      </c>
      <c r="AC661" s="32">
        <v>0</v>
      </c>
      <c r="AD661" s="32">
        <v>0</v>
      </c>
      <c r="AE661" s="32">
        <v>0</v>
      </c>
      <c r="AF661" t="s">
        <v>263</v>
      </c>
      <c r="AG661">
        <v>5</v>
      </c>
      <c r="AH661"/>
    </row>
    <row r="662" spans="1:34" x14ac:dyDescent="0.25">
      <c r="A662" t="s">
        <v>1812</v>
      </c>
      <c r="B662" t="s">
        <v>1148</v>
      </c>
      <c r="C662" t="s">
        <v>1444</v>
      </c>
      <c r="D662" t="s">
        <v>1745</v>
      </c>
      <c r="E662" s="32">
        <v>103.47777777777777</v>
      </c>
      <c r="F662" s="32">
        <v>2.1833458606249327</v>
      </c>
      <c r="G662" s="32">
        <v>2.0802641468914418</v>
      </c>
      <c r="H662" s="32">
        <v>0.28264254268227207</v>
      </c>
      <c r="I662" s="32">
        <v>0.17956082894878128</v>
      </c>
      <c r="J662" s="32">
        <v>225.92777777777775</v>
      </c>
      <c r="K662" s="32">
        <v>215.26111111111109</v>
      </c>
      <c r="L662" s="32">
        <v>29.24722222222222</v>
      </c>
      <c r="M662" s="32">
        <v>18.580555555555556</v>
      </c>
      <c r="N662" s="32">
        <v>5.1555555555555559</v>
      </c>
      <c r="O662" s="32">
        <v>5.5111111111111111</v>
      </c>
      <c r="P662" s="32">
        <v>68.572222222222223</v>
      </c>
      <c r="Q662" s="32">
        <v>68.572222222222223</v>
      </c>
      <c r="R662" s="32">
        <v>0</v>
      </c>
      <c r="S662" s="32">
        <v>128.10833333333332</v>
      </c>
      <c r="T662" s="32">
        <v>128.10833333333332</v>
      </c>
      <c r="U662" s="32">
        <v>0</v>
      </c>
      <c r="V662" s="32">
        <v>0</v>
      </c>
      <c r="W662" s="32">
        <v>0</v>
      </c>
      <c r="X662" s="32">
        <v>0</v>
      </c>
      <c r="Y662" s="32">
        <v>0</v>
      </c>
      <c r="Z662" s="32">
        <v>0</v>
      </c>
      <c r="AA662" s="32">
        <v>0</v>
      </c>
      <c r="AB662" s="32">
        <v>0</v>
      </c>
      <c r="AC662" s="32">
        <v>0</v>
      </c>
      <c r="AD662" s="32">
        <v>0</v>
      </c>
      <c r="AE662" s="32">
        <v>0</v>
      </c>
      <c r="AF662" t="s">
        <v>459</v>
      </c>
      <c r="AG662">
        <v>5</v>
      </c>
      <c r="AH662"/>
    </row>
    <row r="663" spans="1:34" x14ac:dyDescent="0.25">
      <c r="A663" t="s">
        <v>1812</v>
      </c>
      <c r="B663" t="s">
        <v>801</v>
      </c>
      <c r="C663" t="s">
        <v>1493</v>
      </c>
      <c r="D663" t="s">
        <v>1769</v>
      </c>
      <c r="E663" s="32">
        <v>61.677777777777777</v>
      </c>
      <c r="F663" s="32">
        <v>2.0015366600612507</v>
      </c>
      <c r="G663" s="32">
        <v>1.8294163213835353</v>
      </c>
      <c r="H663" s="32">
        <v>0.8317888668708342</v>
      </c>
      <c r="I663" s="32">
        <v>0.71289137092415789</v>
      </c>
      <c r="J663" s="32">
        <v>123.45033333333336</v>
      </c>
      <c r="K663" s="32">
        <v>112.83433333333338</v>
      </c>
      <c r="L663" s="32">
        <v>51.302888888888894</v>
      </c>
      <c r="M663" s="32">
        <v>43.969555555555559</v>
      </c>
      <c r="N663" s="32">
        <v>2</v>
      </c>
      <c r="O663" s="32">
        <v>5.333333333333333</v>
      </c>
      <c r="P663" s="32">
        <v>6.4574444444444445</v>
      </c>
      <c r="Q663" s="32">
        <v>3.1747777777777775</v>
      </c>
      <c r="R663" s="32">
        <v>3.2826666666666666</v>
      </c>
      <c r="S663" s="32">
        <v>65.690000000000026</v>
      </c>
      <c r="T663" s="32">
        <v>59.96322222222225</v>
      </c>
      <c r="U663" s="32">
        <v>5.7267777777777784</v>
      </c>
      <c r="V663" s="32">
        <v>0</v>
      </c>
      <c r="W663" s="32">
        <v>11.43011111111111</v>
      </c>
      <c r="X663" s="32">
        <v>5.6409999999999991</v>
      </c>
      <c r="Y663" s="32">
        <v>0</v>
      </c>
      <c r="Z663" s="32">
        <v>0</v>
      </c>
      <c r="AA663" s="32">
        <v>2.6553333333333331</v>
      </c>
      <c r="AB663" s="32">
        <v>0</v>
      </c>
      <c r="AC663" s="32">
        <v>3.1337777777777776</v>
      </c>
      <c r="AD663" s="32">
        <v>0</v>
      </c>
      <c r="AE663" s="32">
        <v>0</v>
      </c>
      <c r="AF663" t="s">
        <v>112</v>
      </c>
      <c r="AG663">
        <v>5</v>
      </c>
      <c r="AH663"/>
    </row>
    <row r="664" spans="1:34" x14ac:dyDescent="0.25">
      <c r="A664" t="s">
        <v>1812</v>
      </c>
      <c r="B664" t="s">
        <v>1111</v>
      </c>
      <c r="C664" t="s">
        <v>1625</v>
      </c>
      <c r="D664" t="s">
        <v>1738</v>
      </c>
      <c r="E664" s="32">
        <v>100.3</v>
      </c>
      <c r="F664" s="32">
        <v>3.8966024149772909</v>
      </c>
      <c r="G664" s="32">
        <v>3.6954281599645511</v>
      </c>
      <c r="H664" s="32">
        <v>1.1702946715409328</v>
      </c>
      <c r="I664" s="32">
        <v>0.96912041652819325</v>
      </c>
      <c r="J664" s="32">
        <v>390.82922222222226</v>
      </c>
      <c r="K664" s="32">
        <v>370.65144444444445</v>
      </c>
      <c r="L664" s="32">
        <v>117.38055555555556</v>
      </c>
      <c r="M664" s="32">
        <v>97.202777777777783</v>
      </c>
      <c r="N664" s="32">
        <v>14.488888888888889</v>
      </c>
      <c r="O664" s="32">
        <v>5.6888888888888891</v>
      </c>
      <c r="P664" s="32">
        <v>45.536111111111111</v>
      </c>
      <c r="Q664" s="32">
        <v>45.536111111111111</v>
      </c>
      <c r="R664" s="32">
        <v>0</v>
      </c>
      <c r="S664" s="32">
        <v>227.91255555555557</v>
      </c>
      <c r="T664" s="32">
        <v>227.91255555555557</v>
      </c>
      <c r="U664" s="32">
        <v>0</v>
      </c>
      <c r="V664" s="32">
        <v>0</v>
      </c>
      <c r="W664" s="32">
        <v>2.3127777777777778</v>
      </c>
      <c r="X664" s="32">
        <v>0</v>
      </c>
      <c r="Y664" s="32">
        <v>0</v>
      </c>
      <c r="Z664" s="32">
        <v>0</v>
      </c>
      <c r="AA664" s="32">
        <v>0</v>
      </c>
      <c r="AB664" s="32">
        <v>0</v>
      </c>
      <c r="AC664" s="32">
        <v>2.3127777777777778</v>
      </c>
      <c r="AD664" s="32">
        <v>0</v>
      </c>
      <c r="AE664" s="32">
        <v>0</v>
      </c>
      <c r="AF664" t="s">
        <v>422</v>
      </c>
      <c r="AG664">
        <v>5</v>
      </c>
      <c r="AH664"/>
    </row>
    <row r="665" spans="1:34" x14ac:dyDescent="0.25">
      <c r="A665" t="s">
        <v>1812</v>
      </c>
      <c r="B665" t="s">
        <v>821</v>
      </c>
      <c r="C665" t="s">
        <v>1444</v>
      </c>
      <c r="D665" t="s">
        <v>1745</v>
      </c>
      <c r="E665" s="32">
        <v>162.93333333333334</v>
      </c>
      <c r="F665" s="32">
        <v>2.5168780687397705</v>
      </c>
      <c r="G665" s="32">
        <v>2.3723745226404795</v>
      </c>
      <c r="H665" s="32">
        <v>0.31843289689034371</v>
      </c>
      <c r="I665" s="32">
        <v>0.22669462629569012</v>
      </c>
      <c r="J665" s="32">
        <v>410.08333333333331</v>
      </c>
      <c r="K665" s="32">
        <v>386.53888888888883</v>
      </c>
      <c r="L665" s="32">
        <v>51.883333333333333</v>
      </c>
      <c r="M665" s="32">
        <v>36.93611111111111</v>
      </c>
      <c r="N665" s="32">
        <v>11.363888888888889</v>
      </c>
      <c r="O665" s="32">
        <v>3.5833333333333335</v>
      </c>
      <c r="P665" s="32">
        <v>100.58888888888887</v>
      </c>
      <c r="Q665" s="32">
        <v>91.99166666666666</v>
      </c>
      <c r="R665" s="32">
        <v>8.5972222222222214</v>
      </c>
      <c r="S665" s="32">
        <v>257.61111111111109</v>
      </c>
      <c r="T665" s="32">
        <v>252.36388888888888</v>
      </c>
      <c r="U665" s="32">
        <v>5.2472222222222218</v>
      </c>
      <c r="V665" s="32">
        <v>0</v>
      </c>
      <c r="W665" s="32">
        <v>0</v>
      </c>
      <c r="X665" s="32">
        <v>0</v>
      </c>
      <c r="Y665" s="32">
        <v>0</v>
      </c>
      <c r="Z665" s="32">
        <v>0</v>
      </c>
      <c r="AA665" s="32">
        <v>0</v>
      </c>
      <c r="AB665" s="32">
        <v>0</v>
      </c>
      <c r="AC665" s="32">
        <v>0</v>
      </c>
      <c r="AD665" s="32">
        <v>0</v>
      </c>
      <c r="AE665" s="32">
        <v>0</v>
      </c>
      <c r="AF665" t="s">
        <v>132</v>
      </c>
      <c r="AG665">
        <v>5</v>
      </c>
      <c r="AH665"/>
    </row>
    <row r="666" spans="1:34" x14ac:dyDescent="0.25">
      <c r="A666" t="s">
        <v>1812</v>
      </c>
      <c r="B666" t="s">
        <v>901</v>
      </c>
      <c r="C666" t="s">
        <v>1444</v>
      </c>
      <c r="D666" t="s">
        <v>1745</v>
      </c>
      <c r="E666" s="32">
        <v>70.900000000000006</v>
      </c>
      <c r="F666" s="32">
        <v>4.1995141827299802</v>
      </c>
      <c r="G666" s="32">
        <v>3.8513085723240872</v>
      </c>
      <c r="H666" s="32">
        <v>1.5472966619652095</v>
      </c>
      <c r="I666" s="32">
        <v>1.1990910515593169</v>
      </c>
      <c r="J666" s="32">
        <v>297.7455555555556</v>
      </c>
      <c r="K666" s="32">
        <v>273.0577777777778</v>
      </c>
      <c r="L666" s="32">
        <v>109.70333333333336</v>
      </c>
      <c r="M666" s="32">
        <v>85.015555555555579</v>
      </c>
      <c r="N666" s="32">
        <v>19.443333333333339</v>
      </c>
      <c r="O666" s="32">
        <v>5.2444444444444445</v>
      </c>
      <c r="P666" s="32">
        <v>8.2977777777777799</v>
      </c>
      <c r="Q666" s="32">
        <v>8.2977777777777799</v>
      </c>
      <c r="R666" s="32">
        <v>0</v>
      </c>
      <c r="S666" s="32">
        <v>179.74444444444444</v>
      </c>
      <c r="T666" s="32">
        <v>179.74444444444444</v>
      </c>
      <c r="U666" s="32">
        <v>0</v>
      </c>
      <c r="V666" s="32">
        <v>0</v>
      </c>
      <c r="W666" s="32">
        <v>0</v>
      </c>
      <c r="X666" s="32">
        <v>0</v>
      </c>
      <c r="Y666" s="32">
        <v>0</v>
      </c>
      <c r="Z666" s="32">
        <v>0</v>
      </c>
      <c r="AA666" s="32">
        <v>0</v>
      </c>
      <c r="AB666" s="32">
        <v>0</v>
      </c>
      <c r="AC666" s="32">
        <v>0</v>
      </c>
      <c r="AD666" s="32">
        <v>0</v>
      </c>
      <c r="AE666" s="32">
        <v>0</v>
      </c>
      <c r="AF666" t="s">
        <v>212</v>
      </c>
      <c r="AG666">
        <v>5</v>
      </c>
      <c r="AH666"/>
    </row>
    <row r="667" spans="1:34" x14ac:dyDescent="0.25">
      <c r="A667" t="s">
        <v>1812</v>
      </c>
      <c r="B667" t="s">
        <v>1226</v>
      </c>
      <c r="C667" t="s">
        <v>1428</v>
      </c>
      <c r="D667" t="s">
        <v>1751</v>
      </c>
      <c r="E667" s="32">
        <v>51.56666666666667</v>
      </c>
      <c r="F667" s="32">
        <v>5.2110321051497532</v>
      </c>
      <c r="G667" s="32">
        <v>5.2110321051497532</v>
      </c>
      <c r="H667" s="32">
        <v>1.1238461538461539</v>
      </c>
      <c r="I667" s="32">
        <v>1.1238461538461539</v>
      </c>
      <c r="J667" s="32">
        <v>268.71555555555562</v>
      </c>
      <c r="K667" s="32">
        <v>268.71555555555562</v>
      </c>
      <c r="L667" s="32">
        <v>57.953000000000003</v>
      </c>
      <c r="M667" s="32">
        <v>57.953000000000003</v>
      </c>
      <c r="N667" s="32">
        <v>0</v>
      </c>
      <c r="O667" s="32">
        <v>0</v>
      </c>
      <c r="P667" s="32">
        <v>35.857222222222227</v>
      </c>
      <c r="Q667" s="32">
        <v>35.857222222222227</v>
      </c>
      <c r="R667" s="32">
        <v>0</v>
      </c>
      <c r="S667" s="32">
        <v>174.9053333333334</v>
      </c>
      <c r="T667" s="32">
        <v>174.9053333333334</v>
      </c>
      <c r="U667" s="32">
        <v>0</v>
      </c>
      <c r="V667" s="32">
        <v>0</v>
      </c>
      <c r="W667" s="32">
        <v>10.366666666666667</v>
      </c>
      <c r="X667" s="32">
        <v>1.0666666666666667</v>
      </c>
      <c r="Y667" s="32">
        <v>0</v>
      </c>
      <c r="Z667" s="32">
        <v>0</v>
      </c>
      <c r="AA667" s="32">
        <v>4.7777777777777777</v>
      </c>
      <c r="AB667" s="32">
        <v>0</v>
      </c>
      <c r="AC667" s="32">
        <v>4.5222222222222221</v>
      </c>
      <c r="AD667" s="32">
        <v>0</v>
      </c>
      <c r="AE667" s="32">
        <v>0</v>
      </c>
      <c r="AF667" t="s">
        <v>538</v>
      </c>
      <c r="AG667">
        <v>5</v>
      </c>
      <c r="AH667"/>
    </row>
    <row r="668" spans="1:34" x14ac:dyDescent="0.25">
      <c r="A668" t="s">
        <v>1812</v>
      </c>
      <c r="B668" t="s">
        <v>1364</v>
      </c>
      <c r="C668" t="s">
        <v>1613</v>
      </c>
      <c r="D668" t="s">
        <v>1758</v>
      </c>
      <c r="E668" s="32">
        <v>92.811111111111117</v>
      </c>
      <c r="F668" s="32">
        <v>1.6621549144020107</v>
      </c>
      <c r="G668" s="32">
        <v>1.4833293427511067</v>
      </c>
      <c r="H668" s="32">
        <v>0.39719023105471085</v>
      </c>
      <c r="I668" s="32">
        <v>0.26951394708487969</v>
      </c>
      <c r="J668" s="32">
        <v>154.2664444444444</v>
      </c>
      <c r="K668" s="32">
        <v>137.66944444444439</v>
      </c>
      <c r="L668" s="32">
        <v>36.863666666666667</v>
      </c>
      <c r="M668" s="32">
        <v>25.013888888888889</v>
      </c>
      <c r="N668" s="32">
        <v>6.4275555555555561</v>
      </c>
      <c r="O668" s="32">
        <v>5.4222222222222225</v>
      </c>
      <c r="P668" s="32">
        <v>33.881444444444448</v>
      </c>
      <c r="Q668" s="32">
        <v>29.134222222222228</v>
      </c>
      <c r="R668" s="32">
        <v>4.7472222222222218</v>
      </c>
      <c r="S668" s="32">
        <v>83.521333333333274</v>
      </c>
      <c r="T668" s="32">
        <v>83.521333333333274</v>
      </c>
      <c r="U668" s="32">
        <v>0</v>
      </c>
      <c r="V668" s="32">
        <v>0</v>
      </c>
      <c r="W668" s="32">
        <v>41.083333333333336</v>
      </c>
      <c r="X668" s="32">
        <v>17.805555555555557</v>
      </c>
      <c r="Y668" s="32">
        <v>0</v>
      </c>
      <c r="Z668" s="32">
        <v>0</v>
      </c>
      <c r="AA668" s="32">
        <v>9.4499999999999993</v>
      </c>
      <c r="AB668" s="32">
        <v>0</v>
      </c>
      <c r="AC668" s="32">
        <v>13.827777777777778</v>
      </c>
      <c r="AD668" s="32">
        <v>0</v>
      </c>
      <c r="AE668" s="32">
        <v>0</v>
      </c>
      <c r="AF668" t="s">
        <v>678</v>
      </c>
      <c r="AG668">
        <v>5</v>
      </c>
      <c r="AH668"/>
    </row>
    <row r="669" spans="1:34" x14ac:dyDescent="0.25">
      <c r="A669" t="s">
        <v>1812</v>
      </c>
      <c r="B669" t="s">
        <v>1015</v>
      </c>
      <c r="C669" t="s">
        <v>685</v>
      </c>
      <c r="D669" t="s">
        <v>1745</v>
      </c>
      <c r="E669" s="32">
        <v>15.933333333333334</v>
      </c>
      <c r="F669" s="32">
        <v>2.5443863319386333</v>
      </c>
      <c r="G669" s="32">
        <v>2.4328103207810319</v>
      </c>
      <c r="H669" s="32">
        <v>2.0387726638772663</v>
      </c>
      <c r="I669" s="32">
        <v>1.9271966527196653</v>
      </c>
      <c r="J669" s="32">
        <v>40.540555555555557</v>
      </c>
      <c r="K669" s="32">
        <v>38.762777777777778</v>
      </c>
      <c r="L669" s="32">
        <v>32.484444444444442</v>
      </c>
      <c r="M669" s="32">
        <v>30.706666666666667</v>
      </c>
      <c r="N669" s="32">
        <v>0</v>
      </c>
      <c r="O669" s="32">
        <v>1.7777777777777777</v>
      </c>
      <c r="P669" s="32">
        <v>0</v>
      </c>
      <c r="Q669" s="32">
        <v>0</v>
      </c>
      <c r="R669" s="32">
        <v>0</v>
      </c>
      <c r="S669" s="32">
        <v>8.056111111111111</v>
      </c>
      <c r="T669" s="32">
        <v>8.056111111111111</v>
      </c>
      <c r="U669" s="32">
        <v>0</v>
      </c>
      <c r="V669" s="32">
        <v>0</v>
      </c>
      <c r="W669" s="32">
        <v>1.7888888888888888</v>
      </c>
      <c r="X669" s="32">
        <v>1.7</v>
      </c>
      <c r="Y669" s="32">
        <v>0</v>
      </c>
      <c r="Z669" s="32">
        <v>0</v>
      </c>
      <c r="AA669" s="32">
        <v>0</v>
      </c>
      <c r="AB669" s="32">
        <v>0</v>
      </c>
      <c r="AC669" s="32">
        <v>8.8888888888888892E-2</v>
      </c>
      <c r="AD669" s="32">
        <v>0</v>
      </c>
      <c r="AE669" s="32">
        <v>0</v>
      </c>
      <c r="AF669" t="s">
        <v>326</v>
      </c>
      <c r="AG669">
        <v>5</v>
      </c>
      <c r="AH669"/>
    </row>
    <row r="670" spans="1:34" x14ac:dyDescent="0.25">
      <c r="A670" t="s">
        <v>1812</v>
      </c>
      <c r="B670" t="s">
        <v>774</v>
      </c>
      <c r="C670" t="s">
        <v>1480</v>
      </c>
      <c r="D670" t="s">
        <v>1758</v>
      </c>
      <c r="E670" s="32">
        <v>186.96666666666667</v>
      </c>
      <c r="F670" s="32">
        <v>1.5339050335769893</v>
      </c>
      <c r="G670" s="32">
        <v>1.4425637368514888</v>
      </c>
      <c r="H670" s="32">
        <v>0.43174659772983892</v>
      </c>
      <c r="I670" s="32">
        <v>0.40969869852023533</v>
      </c>
      <c r="J670" s="32">
        <v>286.78911111111108</v>
      </c>
      <c r="K670" s="32">
        <v>269.71133333333336</v>
      </c>
      <c r="L670" s="32">
        <v>80.722222222222214</v>
      </c>
      <c r="M670" s="32">
        <v>76.599999999999994</v>
      </c>
      <c r="N670" s="32">
        <v>4.1222222222222218</v>
      </c>
      <c r="O670" s="32">
        <v>0</v>
      </c>
      <c r="P670" s="32">
        <v>104.56944444444446</v>
      </c>
      <c r="Q670" s="32">
        <v>91.613888888888894</v>
      </c>
      <c r="R670" s="32">
        <v>12.955555555555556</v>
      </c>
      <c r="S670" s="32">
        <v>101.49744444444445</v>
      </c>
      <c r="T670" s="32">
        <v>101.49744444444445</v>
      </c>
      <c r="U670" s="32">
        <v>0</v>
      </c>
      <c r="V670" s="32">
        <v>0</v>
      </c>
      <c r="W670" s="32">
        <v>0</v>
      </c>
      <c r="X670" s="32">
        <v>0</v>
      </c>
      <c r="Y670" s="32">
        <v>0</v>
      </c>
      <c r="Z670" s="32">
        <v>0</v>
      </c>
      <c r="AA670" s="32">
        <v>0</v>
      </c>
      <c r="AB670" s="32">
        <v>0</v>
      </c>
      <c r="AC670" s="32">
        <v>0</v>
      </c>
      <c r="AD670" s="32">
        <v>0</v>
      </c>
      <c r="AE670" s="32">
        <v>0</v>
      </c>
      <c r="AF670" t="s">
        <v>85</v>
      </c>
      <c r="AG670">
        <v>5</v>
      </c>
      <c r="AH670"/>
    </row>
    <row r="671" spans="1:34" x14ac:dyDescent="0.25">
      <c r="A671" t="s">
        <v>1812</v>
      </c>
      <c r="B671" t="s">
        <v>698</v>
      </c>
      <c r="C671" t="s">
        <v>1425</v>
      </c>
      <c r="D671" t="s">
        <v>1745</v>
      </c>
      <c r="E671" s="32">
        <v>52.2</v>
      </c>
      <c r="F671" s="32">
        <v>5.5548467432950179</v>
      </c>
      <c r="G671" s="32">
        <v>4.7641379310344822</v>
      </c>
      <c r="H671" s="32">
        <v>2.5695700297999142</v>
      </c>
      <c r="I671" s="32">
        <v>1.7788612175393779</v>
      </c>
      <c r="J671" s="32">
        <v>289.96299999999997</v>
      </c>
      <c r="K671" s="32">
        <v>248.68799999999999</v>
      </c>
      <c r="L671" s="32">
        <v>134.13155555555554</v>
      </c>
      <c r="M671" s="32">
        <v>92.856555555555531</v>
      </c>
      <c r="N671" s="32">
        <v>36.524999999999999</v>
      </c>
      <c r="O671" s="32">
        <v>4.75</v>
      </c>
      <c r="P671" s="32">
        <v>7.8068888888888903</v>
      </c>
      <c r="Q671" s="32">
        <v>7.8068888888888903</v>
      </c>
      <c r="R671" s="32">
        <v>0</v>
      </c>
      <c r="S671" s="32">
        <v>148.02455555555557</v>
      </c>
      <c r="T671" s="32">
        <v>148.02455555555557</v>
      </c>
      <c r="U671" s="32">
        <v>0</v>
      </c>
      <c r="V671" s="32">
        <v>0</v>
      </c>
      <c r="W671" s="32">
        <v>0</v>
      </c>
      <c r="X671" s="32">
        <v>0</v>
      </c>
      <c r="Y671" s="32">
        <v>0</v>
      </c>
      <c r="Z671" s="32">
        <v>0</v>
      </c>
      <c r="AA671" s="32">
        <v>0</v>
      </c>
      <c r="AB671" s="32">
        <v>0</v>
      </c>
      <c r="AC671" s="32">
        <v>0</v>
      </c>
      <c r="AD671" s="32">
        <v>0</v>
      </c>
      <c r="AE671" s="32">
        <v>0</v>
      </c>
      <c r="AF671" t="s">
        <v>9</v>
      </c>
      <c r="AG671">
        <v>5</v>
      </c>
      <c r="AH671"/>
    </row>
    <row r="672" spans="1:34" x14ac:dyDescent="0.25">
      <c r="A672" t="s">
        <v>1812</v>
      </c>
      <c r="B672" t="s">
        <v>802</v>
      </c>
      <c r="C672" t="s">
        <v>1427</v>
      </c>
      <c r="D672" t="s">
        <v>1750</v>
      </c>
      <c r="E672" s="32">
        <v>26.455555555555556</v>
      </c>
      <c r="F672" s="32">
        <v>3.7671104577908441</v>
      </c>
      <c r="G672" s="32">
        <v>3.2282612347753044</v>
      </c>
      <c r="H672" s="32">
        <v>1.5781184376312474</v>
      </c>
      <c r="I672" s="32">
        <v>1.0392692146157076</v>
      </c>
      <c r="J672" s="32">
        <v>99.661000000000001</v>
      </c>
      <c r="K672" s="32">
        <v>85.405444444444441</v>
      </c>
      <c r="L672" s="32">
        <v>41.75</v>
      </c>
      <c r="M672" s="32">
        <v>27.494444444444444</v>
      </c>
      <c r="N672" s="32">
        <v>9.0111111111111111</v>
      </c>
      <c r="O672" s="32">
        <v>5.2444444444444445</v>
      </c>
      <c r="P672" s="32">
        <v>1.6805555555555556</v>
      </c>
      <c r="Q672" s="32">
        <v>1.6805555555555556</v>
      </c>
      <c r="R672" s="32">
        <v>0</v>
      </c>
      <c r="S672" s="32">
        <v>56.230444444444444</v>
      </c>
      <c r="T672" s="32">
        <v>56.230444444444444</v>
      </c>
      <c r="U672" s="32">
        <v>0</v>
      </c>
      <c r="V672" s="32">
        <v>0</v>
      </c>
      <c r="W672" s="32">
        <v>0</v>
      </c>
      <c r="X672" s="32">
        <v>0</v>
      </c>
      <c r="Y672" s="32">
        <v>0</v>
      </c>
      <c r="Z672" s="32">
        <v>0</v>
      </c>
      <c r="AA672" s="32">
        <v>0</v>
      </c>
      <c r="AB672" s="32">
        <v>0</v>
      </c>
      <c r="AC672" s="32">
        <v>0</v>
      </c>
      <c r="AD672" s="32">
        <v>0</v>
      </c>
      <c r="AE672" s="32">
        <v>0</v>
      </c>
      <c r="AF672" t="s">
        <v>113</v>
      </c>
      <c r="AG672">
        <v>5</v>
      </c>
      <c r="AH672"/>
    </row>
    <row r="673" spans="1:34" x14ac:dyDescent="0.25">
      <c r="A673" t="s">
        <v>1812</v>
      </c>
      <c r="B673" t="s">
        <v>778</v>
      </c>
      <c r="C673" t="s">
        <v>1455</v>
      </c>
      <c r="D673" t="s">
        <v>1758</v>
      </c>
      <c r="E673" s="32">
        <v>58.9</v>
      </c>
      <c r="F673" s="32">
        <v>2.7442501414827385</v>
      </c>
      <c r="G673" s="32">
        <v>2.5505697038294652</v>
      </c>
      <c r="H673" s="32">
        <v>0.74421995849839639</v>
      </c>
      <c r="I673" s="32">
        <v>0.62754385964912274</v>
      </c>
      <c r="J673" s="32">
        <v>161.63633333333328</v>
      </c>
      <c r="K673" s="32">
        <v>150.22855555555549</v>
      </c>
      <c r="L673" s="32">
        <v>43.834555555555546</v>
      </c>
      <c r="M673" s="32">
        <v>36.962333333333326</v>
      </c>
      <c r="N673" s="32">
        <v>1.7555555555555555</v>
      </c>
      <c r="O673" s="32">
        <v>5.1166666666666663</v>
      </c>
      <c r="P673" s="32">
        <v>28.32922222222221</v>
      </c>
      <c r="Q673" s="32">
        <v>23.793666666666656</v>
      </c>
      <c r="R673" s="32">
        <v>4.5355555555555549</v>
      </c>
      <c r="S673" s="32">
        <v>89.472555555555516</v>
      </c>
      <c r="T673" s="32">
        <v>89.472555555555516</v>
      </c>
      <c r="U673" s="32">
        <v>0</v>
      </c>
      <c r="V673" s="32">
        <v>0</v>
      </c>
      <c r="W673" s="32">
        <v>65.845222222222233</v>
      </c>
      <c r="X673" s="32">
        <v>2.8567777777777787</v>
      </c>
      <c r="Y673" s="32">
        <v>1.7555555555555555</v>
      </c>
      <c r="Z673" s="32">
        <v>0</v>
      </c>
      <c r="AA673" s="32">
        <v>7.5914444444444431</v>
      </c>
      <c r="AB673" s="32">
        <v>0</v>
      </c>
      <c r="AC673" s="32">
        <v>53.641444444444453</v>
      </c>
      <c r="AD673" s="32">
        <v>0</v>
      </c>
      <c r="AE673" s="32">
        <v>0</v>
      </c>
      <c r="AF673" t="s">
        <v>89</v>
      </c>
      <c r="AG673">
        <v>5</v>
      </c>
      <c r="AH673"/>
    </row>
    <row r="674" spans="1:34" x14ac:dyDescent="0.25">
      <c r="A674" t="s">
        <v>1812</v>
      </c>
      <c r="B674" t="s">
        <v>957</v>
      </c>
      <c r="C674" t="s">
        <v>1571</v>
      </c>
      <c r="D674" t="s">
        <v>1704</v>
      </c>
      <c r="E674" s="32">
        <v>54.6</v>
      </c>
      <c r="F674" s="32">
        <v>1.9757509157509159</v>
      </c>
      <c r="G674" s="32">
        <v>1.885946275946276</v>
      </c>
      <c r="H674" s="32">
        <v>0.11609483109483108</v>
      </c>
      <c r="I674" s="32">
        <v>6.6074481074481078E-2</v>
      </c>
      <c r="J674" s="32">
        <v>107.876</v>
      </c>
      <c r="K674" s="32">
        <v>102.97266666666667</v>
      </c>
      <c r="L674" s="32">
        <v>6.3387777777777776</v>
      </c>
      <c r="M674" s="32">
        <v>3.6076666666666668</v>
      </c>
      <c r="N674" s="32">
        <v>0.31444444444444447</v>
      </c>
      <c r="O674" s="32">
        <v>2.4166666666666665</v>
      </c>
      <c r="P674" s="32">
        <v>33.029999999999994</v>
      </c>
      <c r="Q674" s="32">
        <v>30.85777777777777</v>
      </c>
      <c r="R674" s="32">
        <v>2.1722222222222221</v>
      </c>
      <c r="S674" s="32">
        <v>68.507222222222225</v>
      </c>
      <c r="T674" s="32">
        <v>68.507222222222225</v>
      </c>
      <c r="U674" s="32">
        <v>0</v>
      </c>
      <c r="V674" s="32">
        <v>0</v>
      </c>
      <c r="W674" s="32">
        <v>3.5215555555555551</v>
      </c>
      <c r="X674" s="32">
        <v>0</v>
      </c>
      <c r="Y674" s="32">
        <v>0</v>
      </c>
      <c r="Z674" s="32">
        <v>0</v>
      </c>
      <c r="AA674" s="32">
        <v>0.5461111111111111</v>
      </c>
      <c r="AB674" s="32">
        <v>0</v>
      </c>
      <c r="AC674" s="32">
        <v>2.9754444444444439</v>
      </c>
      <c r="AD674" s="32">
        <v>0</v>
      </c>
      <c r="AE674" s="32">
        <v>0</v>
      </c>
      <c r="AF674" t="s">
        <v>268</v>
      </c>
      <c r="AG674">
        <v>5</v>
      </c>
      <c r="AH674"/>
    </row>
    <row r="675" spans="1:34" x14ac:dyDescent="0.25">
      <c r="A675" t="s">
        <v>1812</v>
      </c>
      <c r="B675" t="s">
        <v>1310</v>
      </c>
      <c r="C675" t="s">
        <v>1444</v>
      </c>
      <c r="D675" t="s">
        <v>1745</v>
      </c>
      <c r="E675" s="32">
        <v>79.466666666666669</v>
      </c>
      <c r="F675" s="32">
        <v>2.0561493288590604</v>
      </c>
      <c r="G675" s="32">
        <v>1.870746644295302</v>
      </c>
      <c r="H675" s="32">
        <v>0.22011325503355705</v>
      </c>
      <c r="I675" s="32">
        <v>0.15121644295302014</v>
      </c>
      <c r="J675" s="32">
        <v>163.39533333333333</v>
      </c>
      <c r="K675" s="32">
        <v>148.66200000000001</v>
      </c>
      <c r="L675" s="32">
        <v>17.491666666666667</v>
      </c>
      <c r="M675" s="32">
        <v>12.016666666666667</v>
      </c>
      <c r="N675" s="32">
        <v>0</v>
      </c>
      <c r="O675" s="32">
        <v>5.4749999999999996</v>
      </c>
      <c r="P675" s="32">
        <v>39.233333333333334</v>
      </c>
      <c r="Q675" s="32">
        <v>29.975000000000001</v>
      </c>
      <c r="R675" s="32">
        <v>9.2583333333333329</v>
      </c>
      <c r="S675" s="32">
        <v>106.67033333333333</v>
      </c>
      <c r="T675" s="32">
        <v>106.67033333333333</v>
      </c>
      <c r="U675" s="32">
        <v>0</v>
      </c>
      <c r="V675" s="32">
        <v>0</v>
      </c>
      <c r="W675" s="32">
        <v>0</v>
      </c>
      <c r="X675" s="32">
        <v>0</v>
      </c>
      <c r="Y675" s="32">
        <v>0</v>
      </c>
      <c r="Z675" s="32">
        <v>0</v>
      </c>
      <c r="AA675" s="32">
        <v>0</v>
      </c>
      <c r="AB675" s="32">
        <v>0</v>
      </c>
      <c r="AC675" s="32">
        <v>0</v>
      </c>
      <c r="AD675" s="32">
        <v>0</v>
      </c>
      <c r="AE675" s="32">
        <v>0</v>
      </c>
      <c r="AF675" t="s">
        <v>622</v>
      </c>
      <c r="AG675">
        <v>5</v>
      </c>
      <c r="AH675"/>
    </row>
    <row r="676" spans="1:34" x14ac:dyDescent="0.25">
      <c r="A676" t="s">
        <v>1812</v>
      </c>
      <c r="B676" t="s">
        <v>993</v>
      </c>
      <c r="C676" t="s">
        <v>1436</v>
      </c>
      <c r="D676" t="s">
        <v>1758</v>
      </c>
      <c r="E676" s="32">
        <v>111.36666666666666</v>
      </c>
      <c r="F676" s="32">
        <v>2.0542103162725733</v>
      </c>
      <c r="G676" s="32">
        <v>1.8397036815324754</v>
      </c>
      <c r="H676" s="32">
        <v>0.50134690212511235</v>
      </c>
      <c r="I676" s="32">
        <v>0.34957098673051984</v>
      </c>
      <c r="J676" s="32">
        <v>228.77055555555557</v>
      </c>
      <c r="K676" s="32">
        <v>204.88166666666666</v>
      </c>
      <c r="L676" s="32">
        <v>55.833333333333336</v>
      </c>
      <c r="M676" s="32">
        <v>38.930555555555557</v>
      </c>
      <c r="N676" s="32">
        <v>11.213888888888889</v>
      </c>
      <c r="O676" s="32">
        <v>5.6888888888888891</v>
      </c>
      <c r="P676" s="32">
        <v>54.838333333333324</v>
      </c>
      <c r="Q676" s="32">
        <v>47.852222222222217</v>
      </c>
      <c r="R676" s="32">
        <v>6.9861111111111107</v>
      </c>
      <c r="S676" s="32">
        <v>118.09888888888891</v>
      </c>
      <c r="T676" s="32">
        <v>118.09888888888891</v>
      </c>
      <c r="U676" s="32">
        <v>0</v>
      </c>
      <c r="V676" s="32">
        <v>0</v>
      </c>
      <c r="W676" s="32">
        <v>0</v>
      </c>
      <c r="X676" s="32">
        <v>0</v>
      </c>
      <c r="Y676" s="32">
        <v>0</v>
      </c>
      <c r="Z676" s="32">
        <v>0</v>
      </c>
      <c r="AA676" s="32">
        <v>0</v>
      </c>
      <c r="AB676" s="32">
        <v>0</v>
      </c>
      <c r="AC676" s="32">
        <v>0</v>
      </c>
      <c r="AD676" s="32">
        <v>0</v>
      </c>
      <c r="AE676" s="32">
        <v>0</v>
      </c>
      <c r="AF676" t="s">
        <v>304</v>
      </c>
      <c r="AG676">
        <v>5</v>
      </c>
      <c r="AH676"/>
    </row>
    <row r="677" spans="1:34" x14ac:dyDescent="0.25">
      <c r="A677" t="s">
        <v>1812</v>
      </c>
      <c r="B677" t="s">
        <v>877</v>
      </c>
      <c r="C677" t="s">
        <v>1389</v>
      </c>
      <c r="D677" t="s">
        <v>1729</v>
      </c>
      <c r="E677" s="32">
        <v>108.48888888888889</v>
      </c>
      <c r="F677" s="32">
        <v>3.0813969684555507</v>
      </c>
      <c r="G677" s="32">
        <v>2.9354496108152395</v>
      </c>
      <c r="H677" s="32">
        <v>0.51346067185579702</v>
      </c>
      <c r="I677" s="32">
        <v>0.41152396558787402</v>
      </c>
      <c r="J677" s="32">
        <v>334.29733333333331</v>
      </c>
      <c r="K677" s="32">
        <v>318.46366666666665</v>
      </c>
      <c r="L677" s="32">
        <v>55.704777777777799</v>
      </c>
      <c r="M677" s="32">
        <v>44.645777777777802</v>
      </c>
      <c r="N677" s="32">
        <v>5.3701111111111102</v>
      </c>
      <c r="O677" s="32">
        <v>5.6888888888888891</v>
      </c>
      <c r="P677" s="32">
        <v>87.497666666666646</v>
      </c>
      <c r="Q677" s="32">
        <v>82.722999999999971</v>
      </c>
      <c r="R677" s="32">
        <v>4.7746666666666684</v>
      </c>
      <c r="S677" s="32">
        <v>191.0948888888889</v>
      </c>
      <c r="T677" s="32">
        <v>191.0948888888889</v>
      </c>
      <c r="U677" s="32">
        <v>0</v>
      </c>
      <c r="V677" s="32">
        <v>0</v>
      </c>
      <c r="W677" s="32">
        <v>115.28133333333335</v>
      </c>
      <c r="X677" s="32">
        <v>3.054555555555555</v>
      </c>
      <c r="Y677" s="32">
        <v>0</v>
      </c>
      <c r="Z677" s="32">
        <v>0</v>
      </c>
      <c r="AA677" s="32">
        <v>40.344666666666669</v>
      </c>
      <c r="AB677" s="32">
        <v>0</v>
      </c>
      <c r="AC677" s="32">
        <v>71.882111111111129</v>
      </c>
      <c r="AD677" s="32">
        <v>0</v>
      </c>
      <c r="AE677" s="32">
        <v>0</v>
      </c>
      <c r="AF677" t="s">
        <v>188</v>
      </c>
      <c r="AG677">
        <v>5</v>
      </c>
      <c r="AH677"/>
    </row>
    <row r="678" spans="1:34" x14ac:dyDescent="0.25">
      <c r="A678" t="s">
        <v>1812</v>
      </c>
      <c r="B678" t="s">
        <v>875</v>
      </c>
      <c r="C678" t="s">
        <v>1537</v>
      </c>
      <c r="D678" t="s">
        <v>1706</v>
      </c>
      <c r="E678" s="32">
        <v>33.06666666666667</v>
      </c>
      <c r="F678" s="32">
        <v>4.2622311827956993</v>
      </c>
      <c r="G678" s="32">
        <v>3.9423823924731183</v>
      </c>
      <c r="H678" s="32">
        <v>0.78634072580645165</v>
      </c>
      <c r="I678" s="32">
        <v>0.46926411290322584</v>
      </c>
      <c r="J678" s="32">
        <v>140.9377777777778</v>
      </c>
      <c r="K678" s="32">
        <v>130.36144444444446</v>
      </c>
      <c r="L678" s="32">
        <v>26.001666666666669</v>
      </c>
      <c r="M678" s="32">
        <v>15.517000000000003</v>
      </c>
      <c r="N678" s="32">
        <v>5.1513333333333335</v>
      </c>
      <c r="O678" s="32">
        <v>5.333333333333333</v>
      </c>
      <c r="P678" s="32">
        <v>33.236888888888892</v>
      </c>
      <c r="Q678" s="32">
        <v>33.145222222222223</v>
      </c>
      <c r="R678" s="32">
        <v>9.166666666666666E-2</v>
      </c>
      <c r="S678" s="32">
        <v>81.699222222222232</v>
      </c>
      <c r="T678" s="32">
        <v>81.699222222222232</v>
      </c>
      <c r="U678" s="32">
        <v>0</v>
      </c>
      <c r="V678" s="32">
        <v>0</v>
      </c>
      <c r="W678" s="32">
        <v>0</v>
      </c>
      <c r="X678" s="32">
        <v>0</v>
      </c>
      <c r="Y678" s="32">
        <v>0</v>
      </c>
      <c r="Z678" s="32">
        <v>0</v>
      </c>
      <c r="AA678" s="32">
        <v>0</v>
      </c>
      <c r="AB678" s="32">
        <v>0</v>
      </c>
      <c r="AC678" s="32">
        <v>0</v>
      </c>
      <c r="AD678" s="32">
        <v>0</v>
      </c>
      <c r="AE678" s="32">
        <v>0</v>
      </c>
      <c r="AF678" t="s">
        <v>186</v>
      </c>
      <c r="AG678">
        <v>5</v>
      </c>
      <c r="AH678"/>
    </row>
    <row r="679" spans="1:34" x14ac:dyDescent="0.25">
      <c r="A679" t="s">
        <v>1812</v>
      </c>
      <c r="B679" t="s">
        <v>986</v>
      </c>
      <c r="C679" t="s">
        <v>1580</v>
      </c>
      <c r="D679" t="s">
        <v>1738</v>
      </c>
      <c r="E679" s="32">
        <v>118.6</v>
      </c>
      <c r="F679" s="32">
        <v>5.8441071763162826</v>
      </c>
      <c r="G679" s="32">
        <v>5.532532321528949</v>
      </c>
      <c r="H679" s="32">
        <v>1.8338064455686709</v>
      </c>
      <c r="I679" s="32">
        <v>1.5222315907813371</v>
      </c>
      <c r="J679" s="32">
        <v>693.11111111111109</v>
      </c>
      <c r="K679" s="32">
        <v>656.1583333333333</v>
      </c>
      <c r="L679" s="32">
        <v>217.48944444444436</v>
      </c>
      <c r="M679" s="32">
        <v>180.53666666666658</v>
      </c>
      <c r="N679" s="32">
        <v>31.797222222222221</v>
      </c>
      <c r="O679" s="32">
        <v>5.1555555555555559</v>
      </c>
      <c r="P679" s="32">
        <v>98.860555555555578</v>
      </c>
      <c r="Q679" s="32">
        <v>98.860555555555578</v>
      </c>
      <c r="R679" s="32">
        <v>0</v>
      </c>
      <c r="S679" s="32">
        <v>376.76111111111112</v>
      </c>
      <c r="T679" s="32">
        <v>376.76111111111112</v>
      </c>
      <c r="U679" s="32">
        <v>0</v>
      </c>
      <c r="V679" s="32">
        <v>0</v>
      </c>
      <c r="W679" s="32">
        <v>32.87222222222222</v>
      </c>
      <c r="X679" s="32">
        <v>6.1366666666666676</v>
      </c>
      <c r="Y679" s="32">
        <v>0</v>
      </c>
      <c r="Z679" s="32">
        <v>0</v>
      </c>
      <c r="AA679" s="32">
        <v>9.2022222222222219</v>
      </c>
      <c r="AB679" s="32">
        <v>0</v>
      </c>
      <c r="AC679" s="32">
        <v>17.533333333333335</v>
      </c>
      <c r="AD679" s="32">
        <v>0</v>
      </c>
      <c r="AE679" s="32">
        <v>0</v>
      </c>
      <c r="AF679" t="s">
        <v>297</v>
      </c>
      <c r="AG679">
        <v>5</v>
      </c>
      <c r="AH679"/>
    </row>
    <row r="680" spans="1:34" x14ac:dyDescent="0.25">
      <c r="A680" t="s">
        <v>1812</v>
      </c>
      <c r="B680" t="s">
        <v>990</v>
      </c>
      <c r="C680" t="s">
        <v>1583</v>
      </c>
      <c r="D680" t="s">
        <v>1720</v>
      </c>
      <c r="E680" s="32">
        <v>82.3</v>
      </c>
      <c r="F680" s="32">
        <v>2.9313554745511001</v>
      </c>
      <c r="G680" s="32">
        <v>2.6926960982854058</v>
      </c>
      <c r="H680" s="32">
        <v>0.58066693668151748</v>
      </c>
      <c r="I680" s="32">
        <v>0.38456865127582018</v>
      </c>
      <c r="J680" s="32">
        <v>241.25055555555554</v>
      </c>
      <c r="K680" s="32">
        <v>221.60888888888888</v>
      </c>
      <c r="L680" s="32">
        <v>47.788888888888884</v>
      </c>
      <c r="M680" s="32">
        <v>31.65</v>
      </c>
      <c r="N680" s="32">
        <v>10.45</v>
      </c>
      <c r="O680" s="32">
        <v>5.6888888888888891</v>
      </c>
      <c r="P680" s="32">
        <v>47.00555555555556</v>
      </c>
      <c r="Q680" s="32">
        <v>43.50277777777778</v>
      </c>
      <c r="R680" s="32">
        <v>3.5027777777777778</v>
      </c>
      <c r="S680" s="32">
        <v>146.45611111111111</v>
      </c>
      <c r="T680" s="32">
        <v>146.45611111111111</v>
      </c>
      <c r="U680" s="32">
        <v>0</v>
      </c>
      <c r="V680" s="32">
        <v>0</v>
      </c>
      <c r="W680" s="32">
        <v>66.747777777777785</v>
      </c>
      <c r="X680" s="32">
        <v>7.0055555555555555</v>
      </c>
      <c r="Y680" s="32">
        <v>2.0277777777777777</v>
      </c>
      <c r="Z680" s="32">
        <v>0</v>
      </c>
      <c r="AA680" s="32">
        <v>3.7277777777777779</v>
      </c>
      <c r="AB680" s="32">
        <v>0</v>
      </c>
      <c r="AC680" s="32">
        <v>53.986666666666672</v>
      </c>
      <c r="AD680" s="32">
        <v>0</v>
      </c>
      <c r="AE680" s="32">
        <v>0</v>
      </c>
      <c r="AF680" t="s">
        <v>301</v>
      </c>
      <c r="AG680">
        <v>5</v>
      </c>
      <c r="AH680"/>
    </row>
    <row r="681" spans="1:34" x14ac:dyDescent="0.25">
      <c r="A681" t="s">
        <v>1812</v>
      </c>
      <c r="B681" t="s">
        <v>1220</v>
      </c>
      <c r="C681" t="s">
        <v>1522</v>
      </c>
      <c r="D681" t="s">
        <v>1779</v>
      </c>
      <c r="E681" s="32">
        <v>39.266666666666666</v>
      </c>
      <c r="F681" s="32">
        <v>2.6837662705149969</v>
      </c>
      <c r="G681" s="32">
        <v>2.5104074702886248</v>
      </c>
      <c r="H681" s="32">
        <v>9.0548953027730611E-2</v>
      </c>
      <c r="I681" s="32">
        <v>4.9377475947934353E-2</v>
      </c>
      <c r="J681" s="32">
        <v>105.38255555555554</v>
      </c>
      <c r="K681" s="32">
        <v>98.575333333333333</v>
      </c>
      <c r="L681" s="32">
        <v>3.5555555555555554</v>
      </c>
      <c r="M681" s="32">
        <v>1.9388888888888889</v>
      </c>
      <c r="N681" s="32">
        <v>2.5000000000000001E-2</v>
      </c>
      <c r="O681" s="32">
        <v>1.5916666666666666</v>
      </c>
      <c r="P681" s="32">
        <v>31.118888888888886</v>
      </c>
      <c r="Q681" s="32">
        <v>25.928333333333331</v>
      </c>
      <c r="R681" s="32">
        <v>5.1905555555555551</v>
      </c>
      <c r="S681" s="32">
        <v>70.708111111111108</v>
      </c>
      <c r="T681" s="32">
        <v>70.708111111111108</v>
      </c>
      <c r="U681" s="32">
        <v>0</v>
      </c>
      <c r="V681" s="32">
        <v>0</v>
      </c>
      <c r="W681" s="32">
        <v>20.407</v>
      </c>
      <c r="X681" s="32">
        <v>0</v>
      </c>
      <c r="Y681" s="32">
        <v>0</v>
      </c>
      <c r="Z681" s="32">
        <v>0</v>
      </c>
      <c r="AA681" s="32">
        <v>4.4227777777777781</v>
      </c>
      <c r="AB681" s="32">
        <v>0</v>
      </c>
      <c r="AC681" s="32">
        <v>15.984222222222222</v>
      </c>
      <c r="AD681" s="32">
        <v>0</v>
      </c>
      <c r="AE681" s="32">
        <v>0</v>
      </c>
      <c r="AF681" t="s">
        <v>532</v>
      </c>
      <c r="AG681">
        <v>5</v>
      </c>
      <c r="AH681"/>
    </row>
    <row r="682" spans="1:34" x14ac:dyDescent="0.25">
      <c r="A682" t="s">
        <v>1812</v>
      </c>
      <c r="B682" t="s">
        <v>1270</v>
      </c>
      <c r="C682" t="s">
        <v>1446</v>
      </c>
      <c r="D682" t="s">
        <v>1761</v>
      </c>
      <c r="E682" s="32">
        <v>24.266666666666666</v>
      </c>
      <c r="F682" s="32">
        <v>4.8681318681318686</v>
      </c>
      <c r="G682" s="32">
        <v>4.6336996336996341</v>
      </c>
      <c r="H682" s="32">
        <v>1.366643772893773</v>
      </c>
      <c r="I682" s="32">
        <v>1.1322115384615385</v>
      </c>
      <c r="J682" s="32">
        <v>118.13333333333334</v>
      </c>
      <c r="K682" s="32">
        <v>112.44444444444446</v>
      </c>
      <c r="L682" s="32">
        <v>33.163888888888891</v>
      </c>
      <c r="M682" s="32">
        <v>27.475000000000001</v>
      </c>
      <c r="N682" s="32">
        <v>0</v>
      </c>
      <c r="O682" s="32">
        <v>5.6888888888888891</v>
      </c>
      <c r="P682" s="32">
        <v>21.894444444444446</v>
      </c>
      <c r="Q682" s="32">
        <v>21.894444444444446</v>
      </c>
      <c r="R682" s="32">
        <v>0</v>
      </c>
      <c r="S682" s="32">
        <v>63.075000000000003</v>
      </c>
      <c r="T682" s="32">
        <v>63.075000000000003</v>
      </c>
      <c r="U682" s="32">
        <v>0</v>
      </c>
      <c r="V682" s="32">
        <v>0</v>
      </c>
      <c r="W682" s="32">
        <v>5.2111111111111112</v>
      </c>
      <c r="X682" s="32">
        <v>0</v>
      </c>
      <c r="Y682" s="32">
        <v>0</v>
      </c>
      <c r="Z682" s="32">
        <v>0</v>
      </c>
      <c r="AA682" s="32">
        <v>1.0444444444444445</v>
      </c>
      <c r="AB682" s="32">
        <v>0</v>
      </c>
      <c r="AC682" s="32">
        <v>4.166666666666667</v>
      </c>
      <c r="AD682" s="32">
        <v>0</v>
      </c>
      <c r="AE682" s="32">
        <v>0</v>
      </c>
      <c r="AF682" t="s">
        <v>582</v>
      </c>
      <c r="AG682">
        <v>5</v>
      </c>
      <c r="AH682"/>
    </row>
    <row r="683" spans="1:34" x14ac:dyDescent="0.25">
      <c r="A683" t="s">
        <v>1812</v>
      </c>
      <c r="B683" t="s">
        <v>890</v>
      </c>
      <c r="C683" t="s">
        <v>1543</v>
      </c>
      <c r="D683" t="s">
        <v>1766</v>
      </c>
      <c r="E683" s="32">
        <v>79.022222222222226</v>
      </c>
      <c r="F683" s="32">
        <v>3.4244713160854889</v>
      </c>
      <c r="G683" s="32">
        <v>3.3380019685039364</v>
      </c>
      <c r="H683" s="32">
        <v>0.39454583802024745</v>
      </c>
      <c r="I683" s="32">
        <v>0.30807649043869517</v>
      </c>
      <c r="J683" s="32">
        <v>270.60933333333332</v>
      </c>
      <c r="K683" s="32">
        <v>263.7763333333333</v>
      </c>
      <c r="L683" s="32">
        <v>31.177888888888891</v>
      </c>
      <c r="M683" s="32">
        <v>24.344888888888889</v>
      </c>
      <c r="N683" s="32">
        <v>3.2317777777777779</v>
      </c>
      <c r="O683" s="32">
        <v>3.6012222222222223</v>
      </c>
      <c r="P683" s="32">
        <v>50.270333333333333</v>
      </c>
      <c r="Q683" s="32">
        <v>50.270333333333333</v>
      </c>
      <c r="R683" s="32">
        <v>0</v>
      </c>
      <c r="S683" s="32">
        <v>189.1611111111111</v>
      </c>
      <c r="T683" s="32">
        <v>175.25344444444443</v>
      </c>
      <c r="U683" s="32">
        <v>13.907666666666662</v>
      </c>
      <c r="V683" s="32">
        <v>0</v>
      </c>
      <c r="W683" s="32">
        <v>26.81977777777778</v>
      </c>
      <c r="X683" s="32">
        <v>0</v>
      </c>
      <c r="Y683" s="32">
        <v>0</v>
      </c>
      <c r="Z683" s="32">
        <v>0</v>
      </c>
      <c r="AA683" s="32">
        <v>8.8194444444444446</v>
      </c>
      <c r="AB683" s="32">
        <v>0</v>
      </c>
      <c r="AC683" s="32">
        <v>18.000333333333334</v>
      </c>
      <c r="AD683" s="32">
        <v>0</v>
      </c>
      <c r="AE683" s="32">
        <v>0</v>
      </c>
      <c r="AF683" t="s">
        <v>201</v>
      </c>
      <c r="AG683">
        <v>5</v>
      </c>
      <c r="AH683"/>
    </row>
    <row r="684" spans="1:34" x14ac:dyDescent="0.25">
      <c r="A684" t="s">
        <v>1812</v>
      </c>
      <c r="B684" t="s">
        <v>1355</v>
      </c>
      <c r="C684" t="s">
        <v>1444</v>
      </c>
      <c r="D684" t="s">
        <v>1745</v>
      </c>
      <c r="E684" s="32">
        <v>70.277777777777771</v>
      </c>
      <c r="F684" s="32">
        <v>1.3458102766798421</v>
      </c>
      <c r="G684" s="32">
        <v>1.2468379446640316</v>
      </c>
      <c r="H684" s="32">
        <v>0.51015810276679852</v>
      </c>
      <c r="I684" s="32">
        <v>0.41118577075098817</v>
      </c>
      <c r="J684" s="32">
        <v>94.580555555555563</v>
      </c>
      <c r="K684" s="32">
        <v>87.625</v>
      </c>
      <c r="L684" s="32">
        <v>35.852777777777781</v>
      </c>
      <c r="M684" s="32">
        <v>28.897222222222222</v>
      </c>
      <c r="N684" s="32">
        <v>1.461111111111111</v>
      </c>
      <c r="O684" s="32">
        <v>5.4944444444444445</v>
      </c>
      <c r="P684" s="32">
        <v>10.002777777777778</v>
      </c>
      <c r="Q684" s="32">
        <v>10.002777777777778</v>
      </c>
      <c r="R684" s="32">
        <v>0</v>
      </c>
      <c r="S684" s="32">
        <v>48.725000000000001</v>
      </c>
      <c r="T684" s="32">
        <v>48.725000000000001</v>
      </c>
      <c r="U684" s="32">
        <v>0</v>
      </c>
      <c r="V684" s="32">
        <v>0</v>
      </c>
      <c r="W684" s="32">
        <v>0</v>
      </c>
      <c r="X684" s="32">
        <v>0</v>
      </c>
      <c r="Y684" s="32">
        <v>0</v>
      </c>
      <c r="Z684" s="32">
        <v>0</v>
      </c>
      <c r="AA684" s="32">
        <v>0</v>
      </c>
      <c r="AB684" s="32">
        <v>0</v>
      </c>
      <c r="AC684" s="32">
        <v>0</v>
      </c>
      <c r="AD684" s="32">
        <v>0</v>
      </c>
      <c r="AE684" s="32">
        <v>0</v>
      </c>
      <c r="AF684" t="s">
        <v>669</v>
      </c>
      <c r="AG684">
        <v>5</v>
      </c>
      <c r="AH684"/>
    </row>
    <row r="685" spans="1:34" x14ac:dyDescent="0.25">
      <c r="A685" t="s">
        <v>1812</v>
      </c>
      <c r="B685" t="s">
        <v>1047</v>
      </c>
      <c r="C685" t="s">
        <v>1444</v>
      </c>
      <c r="D685" t="s">
        <v>1745</v>
      </c>
      <c r="E685" s="32">
        <v>193.66666666666666</v>
      </c>
      <c r="F685" s="32">
        <v>2.0302495697074012</v>
      </c>
      <c r="G685" s="32">
        <v>1.891078600114745</v>
      </c>
      <c r="H685" s="32">
        <v>0.23551348250143431</v>
      </c>
      <c r="I685" s="32">
        <v>0.14922547332185887</v>
      </c>
      <c r="J685" s="32">
        <v>393.19166666666672</v>
      </c>
      <c r="K685" s="32">
        <v>366.23888888888894</v>
      </c>
      <c r="L685" s="32">
        <v>45.611111111111107</v>
      </c>
      <c r="M685" s="32">
        <v>28.9</v>
      </c>
      <c r="N685" s="32">
        <v>11.2</v>
      </c>
      <c r="O685" s="32">
        <v>5.5111111111111111</v>
      </c>
      <c r="P685" s="32">
        <v>142.35277777777779</v>
      </c>
      <c r="Q685" s="32">
        <v>132.11111111111111</v>
      </c>
      <c r="R685" s="32">
        <v>10.241666666666667</v>
      </c>
      <c r="S685" s="32">
        <v>205.22777777777779</v>
      </c>
      <c r="T685" s="32">
        <v>205.22777777777779</v>
      </c>
      <c r="U685" s="32">
        <v>0</v>
      </c>
      <c r="V685" s="32">
        <v>0</v>
      </c>
      <c r="W685" s="32">
        <v>85.777777777777786</v>
      </c>
      <c r="X685" s="32">
        <v>3.2</v>
      </c>
      <c r="Y685" s="32">
        <v>0</v>
      </c>
      <c r="Z685" s="32">
        <v>0</v>
      </c>
      <c r="AA685" s="32">
        <v>53.68888888888889</v>
      </c>
      <c r="AB685" s="32">
        <v>0</v>
      </c>
      <c r="AC685" s="32">
        <v>28.888888888888889</v>
      </c>
      <c r="AD685" s="32">
        <v>0</v>
      </c>
      <c r="AE685" s="32">
        <v>0</v>
      </c>
      <c r="AF685" t="s">
        <v>358</v>
      </c>
      <c r="AG685">
        <v>5</v>
      </c>
      <c r="AH685"/>
    </row>
    <row r="686" spans="1:34" x14ac:dyDescent="0.25">
      <c r="A686" t="s">
        <v>1812</v>
      </c>
      <c r="B686" t="s">
        <v>731</v>
      </c>
      <c r="C686" t="s">
        <v>1436</v>
      </c>
      <c r="D686" t="s">
        <v>1758</v>
      </c>
      <c r="E686" s="32">
        <v>53.844444444444441</v>
      </c>
      <c r="F686" s="32">
        <v>3.9046822121337188</v>
      </c>
      <c r="G686" s="32">
        <v>3.7082315311597194</v>
      </c>
      <c r="H686" s="32">
        <v>1.2172492777548498</v>
      </c>
      <c r="I686" s="32">
        <v>1.0224494428394555</v>
      </c>
      <c r="J686" s="32">
        <v>210.24544444444444</v>
      </c>
      <c r="K686" s="32">
        <v>199.66766666666666</v>
      </c>
      <c r="L686" s="32">
        <v>65.542111111111126</v>
      </c>
      <c r="M686" s="32">
        <v>55.053222222222232</v>
      </c>
      <c r="N686" s="32">
        <v>5.6888888888888891</v>
      </c>
      <c r="O686" s="32">
        <v>4.8</v>
      </c>
      <c r="P686" s="32">
        <v>10.207555555555556</v>
      </c>
      <c r="Q686" s="32">
        <v>10.118666666666668</v>
      </c>
      <c r="R686" s="32">
        <v>8.8888888888888892E-2</v>
      </c>
      <c r="S686" s="32">
        <v>134.49577777777776</v>
      </c>
      <c r="T686" s="32">
        <v>134.49577777777776</v>
      </c>
      <c r="U686" s="32">
        <v>0</v>
      </c>
      <c r="V686" s="32">
        <v>0</v>
      </c>
      <c r="W686" s="32">
        <v>32.665555555555542</v>
      </c>
      <c r="X686" s="32">
        <v>2.6366666666666663</v>
      </c>
      <c r="Y686" s="32">
        <v>0</v>
      </c>
      <c r="Z686" s="32">
        <v>0</v>
      </c>
      <c r="AA686" s="32">
        <v>0</v>
      </c>
      <c r="AB686" s="32">
        <v>0</v>
      </c>
      <c r="AC686" s="32">
        <v>30.028888888888879</v>
      </c>
      <c r="AD686" s="32">
        <v>0</v>
      </c>
      <c r="AE686" s="32">
        <v>0</v>
      </c>
      <c r="AF686" t="s">
        <v>42</v>
      </c>
      <c r="AG686">
        <v>5</v>
      </c>
      <c r="AH686"/>
    </row>
    <row r="687" spans="1:34" x14ac:dyDescent="0.25">
      <c r="AH687"/>
    </row>
    <row r="688" spans="1: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56" spans="34:34" x14ac:dyDescent="0.25">
      <c r="AH3556"/>
    </row>
    <row r="3557" spans="34:34" x14ac:dyDescent="0.25">
      <c r="AH3557"/>
    </row>
    <row r="3558" spans="34:34" x14ac:dyDescent="0.25">
      <c r="AH3558"/>
    </row>
    <row r="3559" spans="34:34" x14ac:dyDescent="0.25">
      <c r="AH3559"/>
    </row>
    <row r="3560" spans="34:34" x14ac:dyDescent="0.25">
      <c r="AH3560"/>
    </row>
    <row r="3561" spans="34:34" x14ac:dyDescent="0.25">
      <c r="AH3561"/>
    </row>
    <row r="3562" spans="34:34" x14ac:dyDescent="0.25">
      <c r="AH3562"/>
    </row>
    <row r="3563" spans="34:34" x14ac:dyDescent="0.25">
      <c r="AH3563"/>
    </row>
    <row r="3564" spans="34:34" x14ac:dyDescent="0.25">
      <c r="AH3564"/>
    </row>
    <row r="3565" spans="34:34" x14ac:dyDescent="0.25">
      <c r="AH3565"/>
    </row>
    <row r="3566" spans="34:34" x14ac:dyDescent="0.25">
      <c r="AH3566"/>
    </row>
    <row r="3567" spans="34:34" x14ac:dyDescent="0.25">
      <c r="AH3567"/>
    </row>
    <row r="3568" spans="34:34" x14ac:dyDescent="0.25">
      <c r="AH3568"/>
    </row>
    <row r="3569" spans="34:34" x14ac:dyDescent="0.25">
      <c r="AH3569"/>
    </row>
    <row r="3570" spans="34:34" x14ac:dyDescent="0.25">
      <c r="AH3570"/>
    </row>
    <row r="3571" spans="34:34" x14ac:dyDescent="0.25">
      <c r="AH3571"/>
    </row>
    <row r="3572" spans="34:34" x14ac:dyDescent="0.25">
      <c r="AH3572"/>
    </row>
    <row r="3573" spans="34:34" x14ac:dyDescent="0.25">
      <c r="AH3573"/>
    </row>
    <row r="3574" spans="34:34" x14ac:dyDescent="0.25">
      <c r="AH3574"/>
    </row>
    <row r="3575" spans="34:34" x14ac:dyDescent="0.25">
      <c r="AH3575"/>
    </row>
    <row r="3576" spans="34:34" x14ac:dyDescent="0.25">
      <c r="AH3576"/>
    </row>
    <row r="3577" spans="34:34" x14ac:dyDescent="0.25">
      <c r="AH3577"/>
    </row>
    <row r="3578" spans="34:34" x14ac:dyDescent="0.25">
      <c r="AH3578"/>
    </row>
    <row r="3579" spans="34:34" x14ac:dyDescent="0.25">
      <c r="AH3579"/>
    </row>
    <row r="3580" spans="34:34" x14ac:dyDescent="0.25">
      <c r="AH3580"/>
    </row>
    <row r="3581" spans="34:34" x14ac:dyDescent="0.25">
      <c r="AH3581"/>
    </row>
    <row r="3582" spans="34:34" x14ac:dyDescent="0.25">
      <c r="AH3582"/>
    </row>
    <row r="3583" spans="34:34" x14ac:dyDescent="0.25">
      <c r="AH3583"/>
    </row>
    <row r="3584" spans="34:34" x14ac:dyDescent="0.25">
      <c r="AH3584"/>
    </row>
    <row r="3585" spans="34:34" x14ac:dyDescent="0.25">
      <c r="AH3585"/>
    </row>
    <row r="3586" spans="34:34" x14ac:dyDescent="0.25">
      <c r="AH3586"/>
    </row>
    <row r="3587" spans="34:34" x14ac:dyDescent="0.25">
      <c r="AH3587"/>
    </row>
    <row r="3588" spans="34:34" x14ac:dyDescent="0.25">
      <c r="AH3588"/>
    </row>
    <row r="3589" spans="34:34" x14ac:dyDescent="0.25">
      <c r="AH3589"/>
    </row>
    <row r="3590" spans="34:34" x14ac:dyDescent="0.25">
      <c r="AH3590"/>
    </row>
    <row r="3591" spans="34:34" x14ac:dyDescent="0.25">
      <c r="AH3591"/>
    </row>
    <row r="3592" spans="34:34" x14ac:dyDescent="0.25">
      <c r="AH3592"/>
    </row>
    <row r="3593" spans="34:34" x14ac:dyDescent="0.25">
      <c r="AH3593"/>
    </row>
    <row r="3594" spans="34:34" x14ac:dyDescent="0.25">
      <c r="AH3594"/>
    </row>
    <row r="3595" spans="34:34" x14ac:dyDescent="0.25">
      <c r="AH3595"/>
    </row>
    <row r="3596" spans="34:34" x14ac:dyDescent="0.25">
      <c r="AH3596"/>
    </row>
    <row r="3597" spans="34:34" x14ac:dyDescent="0.25">
      <c r="AH3597"/>
    </row>
    <row r="3598" spans="34:34" x14ac:dyDescent="0.25">
      <c r="AH3598"/>
    </row>
    <row r="3599" spans="34:34" x14ac:dyDescent="0.25">
      <c r="AH3599"/>
    </row>
    <row r="3600" spans="34:34" x14ac:dyDescent="0.25">
      <c r="AH3600"/>
    </row>
    <row r="3601" spans="34:34" x14ac:dyDescent="0.25">
      <c r="AH3601"/>
    </row>
    <row r="3602" spans="34:34" x14ac:dyDescent="0.25">
      <c r="AH3602"/>
    </row>
    <row r="3603" spans="34:34" x14ac:dyDescent="0.25">
      <c r="AH3603"/>
    </row>
    <row r="3604" spans="34:34" x14ac:dyDescent="0.25">
      <c r="AH3604"/>
    </row>
    <row r="3605" spans="34:34" x14ac:dyDescent="0.25">
      <c r="AH3605"/>
    </row>
    <row r="3606" spans="34:34" x14ac:dyDescent="0.25">
      <c r="AH3606"/>
    </row>
    <row r="3607" spans="34:34" x14ac:dyDescent="0.25">
      <c r="AH3607"/>
    </row>
    <row r="3608" spans="34:34" x14ac:dyDescent="0.25">
      <c r="AH3608"/>
    </row>
    <row r="3609" spans="34:34" x14ac:dyDescent="0.25">
      <c r="AH3609"/>
    </row>
    <row r="3610" spans="34:34" x14ac:dyDescent="0.25">
      <c r="AH3610"/>
    </row>
    <row r="3611" spans="34:34" x14ac:dyDescent="0.25">
      <c r="AH3611"/>
    </row>
    <row r="3612" spans="34:34" x14ac:dyDescent="0.25">
      <c r="AH3612"/>
    </row>
    <row r="3613" spans="34:34" x14ac:dyDescent="0.25">
      <c r="AH3613"/>
    </row>
    <row r="3614" spans="34:34" x14ac:dyDescent="0.25">
      <c r="AH3614"/>
    </row>
    <row r="3615" spans="34:34" x14ac:dyDescent="0.25">
      <c r="AH3615"/>
    </row>
    <row r="3616" spans="34:34" x14ac:dyDescent="0.25">
      <c r="AH3616"/>
    </row>
    <row r="3617" spans="34:34" x14ac:dyDescent="0.25">
      <c r="AH3617"/>
    </row>
    <row r="3618" spans="34:34" x14ac:dyDescent="0.25">
      <c r="AH3618"/>
    </row>
    <row r="3619" spans="34:34" x14ac:dyDescent="0.25">
      <c r="AH3619"/>
    </row>
    <row r="3620" spans="34:34" x14ac:dyDescent="0.25">
      <c r="AH3620"/>
    </row>
    <row r="3621" spans="34:34" x14ac:dyDescent="0.25">
      <c r="AH3621"/>
    </row>
    <row r="3622" spans="34:34" x14ac:dyDescent="0.25">
      <c r="AH3622"/>
    </row>
    <row r="3623" spans="34:34" x14ac:dyDescent="0.25">
      <c r="AH3623"/>
    </row>
    <row r="3624" spans="34:34" x14ac:dyDescent="0.25">
      <c r="AH3624"/>
    </row>
    <row r="3625" spans="34:34" x14ac:dyDescent="0.25">
      <c r="AH3625"/>
    </row>
    <row r="3626" spans="34:34" x14ac:dyDescent="0.25">
      <c r="AH3626"/>
    </row>
    <row r="3627" spans="34:34" x14ac:dyDescent="0.25">
      <c r="AH3627"/>
    </row>
    <row r="3628" spans="34:34" x14ac:dyDescent="0.25">
      <c r="AH3628"/>
    </row>
    <row r="3629" spans="34:34" x14ac:dyDescent="0.25">
      <c r="AH3629"/>
    </row>
    <row r="3630" spans="34:34" x14ac:dyDescent="0.25">
      <c r="AH3630"/>
    </row>
    <row r="3631" spans="34:34" x14ac:dyDescent="0.25">
      <c r="AH3631"/>
    </row>
    <row r="3632" spans="34:34" x14ac:dyDescent="0.25">
      <c r="AH3632"/>
    </row>
    <row r="3633" spans="34:34" x14ac:dyDescent="0.25">
      <c r="AH3633"/>
    </row>
    <row r="3634" spans="34:34" x14ac:dyDescent="0.25">
      <c r="AH3634"/>
    </row>
    <row r="3635" spans="34:34" x14ac:dyDescent="0.25">
      <c r="AH3635"/>
    </row>
    <row r="3636" spans="34:34" x14ac:dyDescent="0.25">
      <c r="AH3636"/>
    </row>
    <row r="3637" spans="34:34" x14ac:dyDescent="0.25">
      <c r="AH3637"/>
    </row>
    <row r="3638" spans="34:34" x14ac:dyDescent="0.25">
      <c r="AH3638"/>
    </row>
    <row r="3639" spans="34:34" x14ac:dyDescent="0.25">
      <c r="AH3639"/>
    </row>
    <row r="3640" spans="34:34" x14ac:dyDescent="0.25">
      <c r="AH3640"/>
    </row>
    <row r="3641" spans="34:34" x14ac:dyDescent="0.25">
      <c r="AH3641"/>
    </row>
    <row r="3642" spans="34:34" x14ac:dyDescent="0.25">
      <c r="AH3642"/>
    </row>
    <row r="3643" spans="34:34" x14ac:dyDescent="0.25">
      <c r="AH3643"/>
    </row>
    <row r="3644" spans="34:34" x14ac:dyDescent="0.25">
      <c r="AH3644"/>
    </row>
    <row r="3645" spans="34:34" x14ac:dyDescent="0.25">
      <c r="AH3645"/>
    </row>
    <row r="3646" spans="34:34" x14ac:dyDescent="0.25">
      <c r="AH3646"/>
    </row>
    <row r="3647" spans="34:34" x14ac:dyDescent="0.25">
      <c r="AH3647"/>
    </row>
    <row r="3648" spans="34:34" x14ac:dyDescent="0.25">
      <c r="AH3648"/>
    </row>
    <row r="3649" spans="34:34" x14ac:dyDescent="0.25">
      <c r="AH3649"/>
    </row>
    <row r="3650" spans="34:34" x14ac:dyDescent="0.25">
      <c r="AH3650"/>
    </row>
    <row r="3651" spans="34:34" x14ac:dyDescent="0.25">
      <c r="AH3651"/>
    </row>
    <row r="3652" spans="34:34" x14ac:dyDescent="0.25">
      <c r="AH3652"/>
    </row>
    <row r="3653" spans="34:34" x14ac:dyDescent="0.25">
      <c r="AH3653"/>
    </row>
    <row r="3654" spans="34:34" x14ac:dyDescent="0.25">
      <c r="AH3654"/>
    </row>
    <row r="3655" spans="34:34" x14ac:dyDescent="0.25">
      <c r="AH3655"/>
    </row>
    <row r="3656" spans="34:34" x14ac:dyDescent="0.25">
      <c r="AH3656"/>
    </row>
    <row r="3657" spans="34:34" x14ac:dyDescent="0.25">
      <c r="AH3657"/>
    </row>
    <row r="3658" spans="34:34" x14ac:dyDescent="0.25">
      <c r="AH3658"/>
    </row>
    <row r="3659" spans="34:34" x14ac:dyDescent="0.25">
      <c r="AH3659"/>
    </row>
    <row r="3660" spans="34:34" x14ac:dyDescent="0.25">
      <c r="AH3660"/>
    </row>
    <row r="3661" spans="34:34" x14ac:dyDescent="0.25">
      <c r="AH3661"/>
    </row>
    <row r="3662" spans="34:34" x14ac:dyDescent="0.25">
      <c r="AH3662"/>
    </row>
    <row r="3663" spans="34:34" x14ac:dyDescent="0.25">
      <c r="AH3663"/>
    </row>
    <row r="3664" spans="34:34" x14ac:dyDescent="0.25">
      <c r="AH3664"/>
    </row>
    <row r="3665" spans="34:34" x14ac:dyDescent="0.25">
      <c r="AH3665"/>
    </row>
    <row r="3666" spans="34:34" x14ac:dyDescent="0.25">
      <c r="AH3666"/>
    </row>
    <row r="3667" spans="34:34" x14ac:dyDescent="0.25">
      <c r="AH3667"/>
    </row>
    <row r="3668" spans="34:34" x14ac:dyDescent="0.25">
      <c r="AH3668"/>
    </row>
    <row r="3669" spans="34:34" x14ac:dyDescent="0.25">
      <c r="AH3669"/>
    </row>
    <row r="3670" spans="34:34" x14ac:dyDescent="0.25">
      <c r="AH3670"/>
    </row>
    <row r="3671" spans="34:34" x14ac:dyDescent="0.25">
      <c r="AH3671"/>
    </row>
    <row r="3672" spans="34:34" x14ac:dyDescent="0.25">
      <c r="AH3672"/>
    </row>
    <row r="3673" spans="34:34" x14ac:dyDescent="0.25">
      <c r="AH3673"/>
    </row>
    <row r="3674" spans="34:34" x14ac:dyDescent="0.25">
      <c r="AH3674"/>
    </row>
    <row r="3675" spans="34:34" x14ac:dyDescent="0.25">
      <c r="AH3675"/>
    </row>
    <row r="3676" spans="34:34" x14ac:dyDescent="0.25">
      <c r="AH3676"/>
    </row>
    <row r="3677" spans="34:34" x14ac:dyDescent="0.25">
      <c r="AH3677"/>
    </row>
    <row r="3678" spans="34:34" x14ac:dyDescent="0.25">
      <c r="AH3678"/>
    </row>
    <row r="3679" spans="34:34" x14ac:dyDescent="0.25">
      <c r="AH3679"/>
    </row>
    <row r="3680" spans="34:34" x14ac:dyDescent="0.25">
      <c r="AH3680"/>
    </row>
    <row r="3681" spans="34:34" x14ac:dyDescent="0.25">
      <c r="AH3681"/>
    </row>
    <row r="3682" spans="34:34" x14ac:dyDescent="0.25">
      <c r="AH3682"/>
    </row>
    <row r="3683" spans="34:34" x14ac:dyDescent="0.25">
      <c r="AH3683"/>
    </row>
    <row r="3684" spans="34:34" x14ac:dyDescent="0.25">
      <c r="AH3684"/>
    </row>
    <row r="3685" spans="34:34" x14ac:dyDescent="0.25">
      <c r="AH3685"/>
    </row>
    <row r="3686" spans="34:34" x14ac:dyDescent="0.25">
      <c r="AH3686"/>
    </row>
    <row r="3687" spans="34:34" x14ac:dyDescent="0.25">
      <c r="AH3687"/>
    </row>
    <row r="3688" spans="34:34" x14ac:dyDescent="0.25">
      <c r="AH3688"/>
    </row>
    <row r="3689" spans="34:34" x14ac:dyDescent="0.25">
      <c r="AH3689"/>
    </row>
    <row r="3690" spans="34:34" x14ac:dyDescent="0.25">
      <c r="AH3690"/>
    </row>
    <row r="3691" spans="34:34" x14ac:dyDescent="0.25">
      <c r="AH3691"/>
    </row>
    <row r="3692" spans="34:34" x14ac:dyDescent="0.25">
      <c r="AH3692"/>
    </row>
    <row r="3693" spans="34:34" x14ac:dyDescent="0.25">
      <c r="AH3693"/>
    </row>
    <row r="3694" spans="34:34" x14ac:dyDescent="0.25">
      <c r="AH3694"/>
    </row>
    <row r="3695" spans="34:34" x14ac:dyDescent="0.25">
      <c r="AH3695"/>
    </row>
    <row r="3696" spans="34:34" x14ac:dyDescent="0.25">
      <c r="AH3696"/>
    </row>
    <row r="3697" spans="34:34" x14ac:dyDescent="0.25">
      <c r="AH3697"/>
    </row>
    <row r="3698" spans="34:34" x14ac:dyDescent="0.25">
      <c r="AH3698"/>
    </row>
    <row r="3699" spans="34:34" x14ac:dyDescent="0.25">
      <c r="AH3699"/>
    </row>
    <row r="3700" spans="34:34" x14ac:dyDescent="0.25">
      <c r="AH3700"/>
    </row>
    <row r="3701" spans="34:34" x14ac:dyDescent="0.25">
      <c r="AH3701"/>
    </row>
    <row r="3702" spans="34:34" x14ac:dyDescent="0.25">
      <c r="AH3702"/>
    </row>
    <row r="3703" spans="34:34" x14ac:dyDescent="0.25">
      <c r="AH3703"/>
    </row>
    <row r="3704" spans="34:34" x14ac:dyDescent="0.25">
      <c r="AH3704"/>
    </row>
    <row r="3705" spans="34:34" x14ac:dyDescent="0.25">
      <c r="AH3705"/>
    </row>
    <row r="3706" spans="34:34" x14ac:dyDescent="0.25">
      <c r="AH3706"/>
    </row>
    <row r="3707" spans="34:34" x14ac:dyDescent="0.25">
      <c r="AH3707"/>
    </row>
    <row r="3708" spans="34:34" x14ac:dyDescent="0.25">
      <c r="AH3708"/>
    </row>
    <row r="3709" spans="34:34" x14ac:dyDescent="0.25">
      <c r="AH3709"/>
    </row>
    <row r="3710" spans="34:34" x14ac:dyDescent="0.25">
      <c r="AH3710"/>
    </row>
    <row r="3711" spans="34:34" x14ac:dyDescent="0.25">
      <c r="AH3711"/>
    </row>
    <row r="3712" spans="34:34" x14ac:dyDescent="0.25">
      <c r="AH3712"/>
    </row>
    <row r="3713" spans="34:34" x14ac:dyDescent="0.25">
      <c r="AH3713"/>
    </row>
    <row r="3714" spans="34:34" x14ac:dyDescent="0.25">
      <c r="AH3714"/>
    </row>
    <row r="3715" spans="34:34" x14ac:dyDescent="0.25">
      <c r="AH3715"/>
    </row>
    <row r="3716" spans="34:34" x14ac:dyDescent="0.25">
      <c r="AH3716"/>
    </row>
    <row r="3717" spans="34:34" x14ac:dyDescent="0.25">
      <c r="AH3717"/>
    </row>
    <row r="3718" spans="34:34" x14ac:dyDescent="0.25">
      <c r="AH3718"/>
    </row>
    <row r="3719" spans="34:34" x14ac:dyDescent="0.25">
      <c r="AH3719"/>
    </row>
    <row r="3720" spans="34:34" x14ac:dyDescent="0.25">
      <c r="AH3720"/>
    </row>
    <row r="3721" spans="34:34" x14ac:dyDescent="0.25">
      <c r="AH3721"/>
    </row>
    <row r="3722" spans="34:34" x14ac:dyDescent="0.25">
      <c r="AH3722"/>
    </row>
    <row r="3723" spans="34:34" x14ac:dyDescent="0.25">
      <c r="AH3723"/>
    </row>
    <row r="3724" spans="34:34" x14ac:dyDescent="0.25">
      <c r="AH3724"/>
    </row>
    <row r="3725" spans="34:34" x14ac:dyDescent="0.25">
      <c r="AH3725"/>
    </row>
    <row r="3726" spans="34:34" x14ac:dyDescent="0.25">
      <c r="AH3726"/>
    </row>
    <row r="3727" spans="34:34" x14ac:dyDescent="0.25">
      <c r="AH3727"/>
    </row>
    <row r="3728" spans="34:34" x14ac:dyDescent="0.25">
      <c r="AH3728"/>
    </row>
    <row r="3729" spans="34:34" x14ac:dyDescent="0.25">
      <c r="AH3729"/>
    </row>
    <row r="3730" spans="34:34" x14ac:dyDescent="0.25">
      <c r="AH3730"/>
    </row>
    <row r="3731" spans="34:34" x14ac:dyDescent="0.25">
      <c r="AH3731"/>
    </row>
    <row r="3732" spans="34:34" x14ac:dyDescent="0.25">
      <c r="AH3732"/>
    </row>
    <row r="3733" spans="34:34" x14ac:dyDescent="0.25">
      <c r="AH3733"/>
    </row>
    <row r="3734" spans="34:34" x14ac:dyDescent="0.25">
      <c r="AH3734"/>
    </row>
    <row r="3735" spans="34:34" x14ac:dyDescent="0.25">
      <c r="AH3735"/>
    </row>
    <row r="3736" spans="34:34" x14ac:dyDescent="0.25">
      <c r="AH3736"/>
    </row>
    <row r="3737" spans="34:34" x14ac:dyDescent="0.25">
      <c r="AH3737"/>
    </row>
    <row r="3738" spans="34:34" x14ac:dyDescent="0.25">
      <c r="AH3738"/>
    </row>
    <row r="3739" spans="34:34" x14ac:dyDescent="0.25">
      <c r="AH3739"/>
    </row>
    <row r="3740" spans="34:34" x14ac:dyDescent="0.25">
      <c r="AH3740"/>
    </row>
    <row r="3741" spans="34:34" x14ac:dyDescent="0.25">
      <c r="AH3741"/>
    </row>
    <row r="3742" spans="34:34" x14ac:dyDescent="0.25">
      <c r="AH3742"/>
    </row>
    <row r="3743" spans="34:34" x14ac:dyDescent="0.25">
      <c r="AH3743"/>
    </row>
    <row r="3744" spans="34:34" x14ac:dyDescent="0.25">
      <c r="AH3744"/>
    </row>
    <row r="3745" spans="34:34" x14ac:dyDescent="0.25">
      <c r="AH3745"/>
    </row>
    <row r="3746" spans="34:34" x14ac:dyDescent="0.25">
      <c r="AH3746"/>
    </row>
    <row r="3747" spans="34:34" x14ac:dyDescent="0.25">
      <c r="AH3747"/>
    </row>
    <row r="3748" spans="34:34" x14ac:dyDescent="0.25">
      <c r="AH3748"/>
    </row>
    <row r="3749" spans="34:34" x14ac:dyDescent="0.25">
      <c r="AH3749"/>
    </row>
    <row r="3750" spans="34:34" x14ac:dyDescent="0.25">
      <c r="AH3750"/>
    </row>
    <row r="3751" spans="34:34" x14ac:dyDescent="0.25">
      <c r="AH3751"/>
    </row>
    <row r="3752" spans="34:34" x14ac:dyDescent="0.25">
      <c r="AH3752"/>
    </row>
    <row r="3753" spans="34:34" x14ac:dyDescent="0.25">
      <c r="AH3753"/>
    </row>
    <row r="3754" spans="34:34" x14ac:dyDescent="0.25">
      <c r="AH3754"/>
    </row>
    <row r="3755" spans="34:34" x14ac:dyDescent="0.25">
      <c r="AH3755"/>
    </row>
    <row r="3756" spans="34:34" x14ac:dyDescent="0.25">
      <c r="AH3756"/>
    </row>
    <row r="3757" spans="34:34" x14ac:dyDescent="0.25">
      <c r="AH3757"/>
    </row>
    <row r="3758" spans="34:34" x14ac:dyDescent="0.25">
      <c r="AH3758"/>
    </row>
    <row r="3759" spans="34:34" x14ac:dyDescent="0.25">
      <c r="AH3759"/>
    </row>
    <row r="3760" spans="34:34" x14ac:dyDescent="0.25">
      <c r="AH3760"/>
    </row>
    <row r="3761" spans="34:34" x14ac:dyDescent="0.25">
      <c r="AH3761"/>
    </row>
    <row r="3762" spans="34:34" x14ac:dyDescent="0.25">
      <c r="AH3762"/>
    </row>
    <row r="3763" spans="34:34" x14ac:dyDescent="0.25">
      <c r="AH3763"/>
    </row>
    <row r="3764" spans="34:34" x14ac:dyDescent="0.25">
      <c r="AH3764"/>
    </row>
    <row r="3765" spans="34:34" x14ac:dyDescent="0.25">
      <c r="AH3765"/>
    </row>
    <row r="3766" spans="34:34" x14ac:dyDescent="0.25">
      <c r="AH3766"/>
    </row>
    <row r="3767" spans="34:34" x14ac:dyDescent="0.25">
      <c r="AH3767"/>
    </row>
    <row r="3768" spans="34:34" x14ac:dyDescent="0.25">
      <c r="AH3768"/>
    </row>
    <row r="3769" spans="34:34" x14ac:dyDescent="0.25">
      <c r="AH3769"/>
    </row>
    <row r="3770" spans="34:34" x14ac:dyDescent="0.25">
      <c r="AH3770"/>
    </row>
    <row r="3771" spans="34:34" x14ac:dyDescent="0.25">
      <c r="AH3771"/>
    </row>
    <row r="3772" spans="34:34" x14ac:dyDescent="0.25">
      <c r="AH3772"/>
    </row>
    <row r="3773" spans="34:34" x14ac:dyDescent="0.25">
      <c r="AH3773"/>
    </row>
    <row r="3774" spans="34:34" x14ac:dyDescent="0.25">
      <c r="AH3774"/>
    </row>
    <row r="3775" spans="34:34" x14ac:dyDescent="0.25">
      <c r="AH3775"/>
    </row>
    <row r="3776" spans="34:34" x14ac:dyDescent="0.25">
      <c r="AH3776"/>
    </row>
    <row r="3777" spans="34:34" x14ac:dyDescent="0.25">
      <c r="AH3777"/>
    </row>
    <row r="3778" spans="34:34" x14ac:dyDescent="0.25">
      <c r="AH3778"/>
    </row>
    <row r="3779" spans="34:34" x14ac:dyDescent="0.25">
      <c r="AH3779"/>
    </row>
    <row r="3780" spans="34:34" x14ac:dyDescent="0.25">
      <c r="AH3780"/>
    </row>
    <row r="3781" spans="34:34" x14ac:dyDescent="0.25">
      <c r="AH3781"/>
    </row>
    <row r="3782" spans="34:34" x14ac:dyDescent="0.25">
      <c r="AH3782"/>
    </row>
    <row r="3783" spans="34:34" x14ac:dyDescent="0.25">
      <c r="AH3783"/>
    </row>
    <row r="3784" spans="34:34" x14ac:dyDescent="0.25">
      <c r="AH3784"/>
    </row>
    <row r="3785" spans="34:34" x14ac:dyDescent="0.25">
      <c r="AH3785"/>
    </row>
    <row r="3786" spans="34:34" x14ac:dyDescent="0.25">
      <c r="AH3786"/>
    </row>
    <row r="3787" spans="34:34" x14ac:dyDescent="0.25">
      <c r="AH3787"/>
    </row>
    <row r="3788" spans="34:34" x14ac:dyDescent="0.25">
      <c r="AH3788"/>
    </row>
    <row r="3789" spans="34:34" x14ac:dyDescent="0.25">
      <c r="AH3789"/>
    </row>
    <row r="3790" spans="34:34" x14ac:dyDescent="0.25">
      <c r="AH3790"/>
    </row>
    <row r="3791" spans="34:34" x14ac:dyDescent="0.25">
      <c r="AH3791"/>
    </row>
    <row r="3792" spans="34:34" x14ac:dyDescent="0.25">
      <c r="AH3792"/>
    </row>
    <row r="3793" spans="34:34" x14ac:dyDescent="0.25">
      <c r="AH3793"/>
    </row>
    <row r="3794" spans="34:34" x14ac:dyDescent="0.25">
      <c r="AH3794"/>
    </row>
    <row r="3795" spans="34:34" x14ac:dyDescent="0.25">
      <c r="AH3795"/>
    </row>
    <row r="3796" spans="34:34" x14ac:dyDescent="0.25">
      <c r="AH3796"/>
    </row>
    <row r="3797" spans="34:34" x14ac:dyDescent="0.25">
      <c r="AH3797"/>
    </row>
    <row r="3798" spans="34:34" x14ac:dyDescent="0.25">
      <c r="AH3798"/>
    </row>
    <row r="3799" spans="34:34" x14ac:dyDescent="0.25">
      <c r="AH3799"/>
    </row>
    <row r="3800" spans="34:34" x14ac:dyDescent="0.25">
      <c r="AH3800"/>
    </row>
    <row r="3801" spans="34:34" x14ac:dyDescent="0.25">
      <c r="AH3801"/>
    </row>
    <row r="3802" spans="34:34" x14ac:dyDescent="0.25">
      <c r="AH3802"/>
    </row>
    <row r="3803" spans="34:34" x14ac:dyDescent="0.25">
      <c r="AH3803"/>
    </row>
    <row r="3804" spans="34:34" x14ac:dyDescent="0.25">
      <c r="AH3804"/>
    </row>
    <row r="3805" spans="34:34" x14ac:dyDescent="0.25">
      <c r="AH3805"/>
    </row>
    <row r="3806" spans="34:34" x14ac:dyDescent="0.25">
      <c r="AH3806"/>
    </row>
    <row r="3807" spans="34:34" x14ac:dyDescent="0.25">
      <c r="AH3807"/>
    </row>
    <row r="3808" spans="34:34" x14ac:dyDescent="0.25">
      <c r="AH3808"/>
    </row>
    <row r="3809" spans="34:34" x14ac:dyDescent="0.25">
      <c r="AH3809"/>
    </row>
    <row r="3810" spans="34:34" x14ac:dyDescent="0.25">
      <c r="AH3810"/>
    </row>
    <row r="3811" spans="34:34" x14ac:dyDescent="0.25">
      <c r="AH3811"/>
    </row>
    <row r="3812" spans="34:34" x14ac:dyDescent="0.25">
      <c r="AH3812"/>
    </row>
    <row r="3813" spans="34:34" x14ac:dyDescent="0.25">
      <c r="AH3813"/>
    </row>
    <row r="3814" spans="34:34" x14ac:dyDescent="0.25">
      <c r="AH3814"/>
    </row>
    <row r="3815" spans="34:34" x14ac:dyDescent="0.25">
      <c r="AH3815"/>
    </row>
    <row r="3816" spans="34:34" x14ac:dyDescent="0.25">
      <c r="AH3816"/>
    </row>
    <row r="3817" spans="34:34" x14ac:dyDescent="0.25">
      <c r="AH3817"/>
    </row>
    <row r="3818" spans="34:34" x14ac:dyDescent="0.25">
      <c r="AH3818"/>
    </row>
    <row r="3819" spans="34:34" x14ac:dyDescent="0.25">
      <c r="AH3819"/>
    </row>
    <row r="3820" spans="34:34" x14ac:dyDescent="0.25">
      <c r="AH3820"/>
    </row>
    <row r="3821" spans="34:34" x14ac:dyDescent="0.25">
      <c r="AH3821"/>
    </row>
    <row r="3822" spans="34:34" x14ac:dyDescent="0.25">
      <c r="AH3822"/>
    </row>
    <row r="3823" spans="34:34" x14ac:dyDescent="0.25">
      <c r="AH3823"/>
    </row>
    <row r="3824" spans="34:34" x14ac:dyDescent="0.25">
      <c r="AH3824"/>
    </row>
    <row r="3825" spans="34:34" x14ac:dyDescent="0.25">
      <c r="AH3825"/>
    </row>
    <row r="3826" spans="34:34" x14ac:dyDescent="0.25">
      <c r="AH3826"/>
    </row>
    <row r="3827" spans="34:34" x14ac:dyDescent="0.25">
      <c r="AH3827"/>
    </row>
    <row r="3828" spans="34:34" x14ac:dyDescent="0.25">
      <c r="AH3828"/>
    </row>
    <row r="3829" spans="34:34" x14ac:dyDescent="0.25">
      <c r="AH3829"/>
    </row>
    <row r="3830" spans="34:34" x14ac:dyDescent="0.25">
      <c r="AH3830"/>
    </row>
    <row r="3831" spans="34:34" x14ac:dyDescent="0.25">
      <c r="AH3831"/>
    </row>
    <row r="3832" spans="34:34" x14ac:dyDescent="0.25">
      <c r="AH3832"/>
    </row>
    <row r="3833" spans="34:34" x14ac:dyDescent="0.25">
      <c r="AH3833"/>
    </row>
    <row r="3834" spans="34:34" x14ac:dyDescent="0.25">
      <c r="AH3834"/>
    </row>
    <row r="3835" spans="34:34" x14ac:dyDescent="0.25">
      <c r="AH3835"/>
    </row>
    <row r="3836" spans="34:34" x14ac:dyDescent="0.25">
      <c r="AH3836"/>
    </row>
    <row r="3837" spans="34:34" x14ac:dyDescent="0.25">
      <c r="AH3837"/>
    </row>
    <row r="3838" spans="34:34" x14ac:dyDescent="0.25">
      <c r="AH3838"/>
    </row>
    <row r="3839" spans="34:34" x14ac:dyDescent="0.25">
      <c r="AH3839"/>
    </row>
    <row r="3840" spans="34:34" x14ac:dyDescent="0.25">
      <c r="AH3840"/>
    </row>
    <row r="3841" spans="34:34" x14ac:dyDescent="0.25">
      <c r="AH3841"/>
    </row>
    <row r="3842" spans="34:34" x14ac:dyDescent="0.25">
      <c r="AH3842"/>
    </row>
    <row r="3843" spans="34:34" x14ac:dyDescent="0.25">
      <c r="AH3843"/>
    </row>
    <row r="3844" spans="34:34" x14ac:dyDescent="0.25">
      <c r="AH3844"/>
    </row>
    <row r="3845" spans="34:34" x14ac:dyDescent="0.25">
      <c r="AH3845"/>
    </row>
    <row r="3846" spans="34:34" x14ac:dyDescent="0.25">
      <c r="AH3846"/>
    </row>
    <row r="3847" spans="34:34" x14ac:dyDescent="0.25">
      <c r="AH3847"/>
    </row>
    <row r="3848" spans="34:34" x14ac:dyDescent="0.25">
      <c r="AH3848"/>
    </row>
    <row r="3849" spans="34:34" x14ac:dyDescent="0.25">
      <c r="AH3849"/>
    </row>
    <row r="3850" spans="34:34" x14ac:dyDescent="0.25">
      <c r="AH3850"/>
    </row>
    <row r="3851" spans="34:34" x14ac:dyDescent="0.25">
      <c r="AH3851"/>
    </row>
    <row r="3852" spans="34:34" x14ac:dyDescent="0.25">
      <c r="AH3852"/>
    </row>
    <row r="3853" spans="34:34" x14ac:dyDescent="0.25">
      <c r="AH3853"/>
    </row>
    <row r="3854" spans="34:34" x14ac:dyDescent="0.25">
      <c r="AH3854"/>
    </row>
    <row r="3855" spans="34:34" x14ac:dyDescent="0.25">
      <c r="AH3855"/>
    </row>
    <row r="3856" spans="34:34" x14ac:dyDescent="0.25">
      <c r="AH3856"/>
    </row>
    <row r="3857" spans="34:34" x14ac:dyDescent="0.25">
      <c r="AH3857"/>
    </row>
    <row r="3858" spans="34:34" x14ac:dyDescent="0.25">
      <c r="AH3858"/>
    </row>
    <row r="3859" spans="34:34" x14ac:dyDescent="0.25">
      <c r="AH3859"/>
    </row>
    <row r="3860" spans="34:34" x14ac:dyDescent="0.25">
      <c r="AH3860"/>
    </row>
    <row r="3861" spans="34:34" x14ac:dyDescent="0.25">
      <c r="AH3861"/>
    </row>
    <row r="3862" spans="34:34" x14ac:dyDescent="0.25">
      <c r="AH3862"/>
    </row>
    <row r="3863" spans="34:34" x14ac:dyDescent="0.25">
      <c r="AH3863"/>
    </row>
    <row r="3864" spans="34:34" x14ac:dyDescent="0.25">
      <c r="AH3864"/>
    </row>
    <row r="3865" spans="34:34" x14ac:dyDescent="0.25">
      <c r="AH3865"/>
    </row>
    <row r="3866" spans="34:34" x14ac:dyDescent="0.25">
      <c r="AH3866"/>
    </row>
    <row r="3867" spans="34:34" x14ac:dyDescent="0.25">
      <c r="AH3867"/>
    </row>
    <row r="3868" spans="34:34" x14ac:dyDescent="0.25">
      <c r="AH3868"/>
    </row>
    <row r="3869" spans="34:34" x14ac:dyDescent="0.25">
      <c r="AH3869"/>
    </row>
    <row r="3870" spans="34:34" x14ac:dyDescent="0.25">
      <c r="AH3870"/>
    </row>
    <row r="3871" spans="34:34" x14ac:dyDescent="0.25">
      <c r="AH3871"/>
    </row>
    <row r="3872" spans="34:34" x14ac:dyDescent="0.25">
      <c r="AH3872"/>
    </row>
    <row r="3873" spans="34:34" x14ac:dyDescent="0.25">
      <c r="AH3873"/>
    </row>
    <row r="3874" spans="34:34" x14ac:dyDescent="0.25">
      <c r="AH3874"/>
    </row>
    <row r="3875" spans="34:34" x14ac:dyDescent="0.25">
      <c r="AH3875"/>
    </row>
    <row r="3876" spans="34:34" x14ac:dyDescent="0.25">
      <c r="AH3876"/>
    </row>
    <row r="3877" spans="34:34" x14ac:dyDescent="0.25">
      <c r="AH3877"/>
    </row>
    <row r="3878" spans="34:34" x14ac:dyDescent="0.25">
      <c r="AH3878"/>
    </row>
    <row r="3879" spans="34:34" x14ac:dyDescent="0.25">
      <c r="AH3879"/>
    </row>
    <row r="3880" spans="34:34" x14ac:dyDescent="0.25">
      <c r="AH3880"/>
    </row>
    <row r="3881" spans="34:34" x14ac:dyDescent="0.25">
      <c r="AH3881"/>
    </row>
    <row r="3882" spans="34:34" x14ac:dyDescent="0.25">
      <c r="AH3882"/>
    </row>
    <row r="3883" spans="34:34" x14ac:dyDescent="0.25">
      <c r="AH3883"/>
    </row>
    <row r="3884" spans="34:34" x14ac:dyDescent="0.25">
      <c r="AH3884"/>
    </row>
    <row r="3885" spans="34:34" x14ac:dyDescent="0.25">
      <c r="AH3885"/>
    </row>
    <row r="3886" spans="34:34" x14ac:dyDescent="0.25">
      <c r="AH3886"/>
    </row>
    <row r="3887" spans="34:34" x14ac:dyDescent="0.25">
      <c r="AH3887"/>
    </row>
    <row r="3888" spans="34:34" x14ac:dyDescent="0.25">
      <c r="AH3888"/>
    </row>
    <row r="3889" spans="34:34" x14ac:dyDescent="0.25">
      <c r="AH3889"/>
    </row>
    <row r="3890" spans="34:34" x14ac:dyDescent="0.25">
      <c r="AH3890"/>
    </row>
    <row r="3891" spans="34:34" x14ac:dyDescent="0.25">
      <c r="AH3891"/>
    </row>
    <row r="3892" spans="34:34" x14ac:dyDescent="0.25">
      <c r="AH3892"/>
    </row>
    <row r="3893" spans="34:34" x14ac:dyDescent="0.25">
      <c r="AH3893"/>
    </row>
    <row r="3894" spans="34:34" x14ac:dyDescent="0.25">
      <c r="AH3894"/>
    </row>
    <row r="3895" spans="34:34" x14ac:dyDescent="0.25">
      <c r="AH3895"/>
    </row>
    <row r="3896" spans="34:34" x14ac:dyDescent="0.25">
      <c r="AH3896"/>
    </row>
    <row r="3897" spans="34:34" x14ac:dyDescent="0.25">
      <c r="AH3897"/>
    </row>
    <row r="3898" spans="34:34" x14ac:dyDescent="0.25">
      <c r="AH3898"/>
    </row>
    <row r="3899" spans="34:34" x14ac:dyDescent="0.25">
      <c r="AH3899"/>
    </row>
    <row r="3900" spans="34:34" x14ac:dyDescent="0.25">
      <c r="AH3900"/>
    </row>
    <row r="3901" spans="34:34" x14ac:dyDescent="0.25">
      <c r="AH3901"/>
    </row>
    <row r="3902" spans="34:34" x14ac:dyDescent="0.25">
      <c r="AH3902"/>
    </row>
    <row r="3903" spans="34:34" x14ac:dyDescent="0.25">
      <c r="AH3903"/>
    </row>
    <row r="3904" spans="34:34" x14ac:dyDescent="0.25">
      <c r="AH3904"/>
    </row>
    <row r="3905" spans="34:34" x14ac:dyDescent="0.25">
      <c r="AH3905"/>
    </row>
    <row r="3906" spans="34:34" x14ac:dyDescent="0.25">
      <c r="AH3906"/>
    </row>
    <row r="3907" spans="34:34" x14ac:dyDescent="0.25">
      <c r="AH3907"/>
    </row>
    <row r="3908" spans="34:34" x14ac:dyDescent="0.25">
      <c r="AH3908"/>
    </row>
    <row r="3909" spans="34:34" x14ac:dyDescent="0.25">
      <c r="AH3909"/>
    </row>
    <row r="3910" spans="34:34" x14ac:dyDescent="0.25">
      <c r="AH3910"/>
    </row>
    <row r="3911" spans="34:34" x14ac:dyDescent="0.25">
      <c r="AH3911"/>
    </row>
    <row r="3912" spans="34:34" x14ac:dyDescent="0.25">
      <c r="AH3912"/>
    </row>
    <row r="3913" spans="34:34" x14ac:dyDescent="0.25">
      <c r="AH3913"/>
    </row>
    <row r="3914" spans="34:34" x14ac:dyDescent="0.25">
      <c r="AH3914"/>
    </row>
    <row r="3915" spans="34:34" x14ac:dyDescent="0.25">
      <c r="AH3915"/>
    </row>
    <row r="3916" spans="34:34" x14ac:dyDescent="0.25">
      <c r="AH3916"/>
    </row>
    <row r="3917" spans="34:34" x14ac:dyDescent="0.25">
      <c r="AH3917"/>
    </row>
    <row r="3918" spans="34:34" x14ac:dyDescent="0.25">
      <c r="AH3918"/>
    </row>
    <row r="3919" spans="34:34" x14ac:dyDescent="0.25">
      <c r="AH3919"/>
    </row>
    <row r="3920" spans="34:34" x14ac:dyDescent="0.25">
      <c r="AH3920"/>
    </row>
    <row r="3921" spans="34:34" x14ac:dyDescent="0.25">
      <c r="AH3921"/>
    </row>
    <row r="3922" spans="34:34" x14ac:dyDescent="0.25">
      <c r="AH3922"/>
    </row>
    <row r="3923" spans="34:34" x14ac:dyDescent="0.25">
      <c r="AH3923"/>
    </row>
    <row r="3924" spans="34:34" x14ac:dyDescent="0.25">
      <c r="AH3924"/>
    </row>
    <row r="3925" spans="34:34" x14ac:dyDescent="0.25">
      <c r="AH3925"/>
    </row>
    <row r="3926" spans="34:34" x14ac:dyDescent="0.25">
      <c r="AH3926"/>
    </row>
    <row r="3927" spans="34:34" x14ac:dyDescent="0.25">
      <c r="AH3927"/>
    </row>
    <row r="3928" spans="34:34" x14ac:dyDescent="0.25">
      <c r="AH3928"/>
    </row>
    <row r="3929" spans="34:34" x14ac:dyDescent="0.25">
      <c r="AH3929"/>
    </row>
    <row r="3930" spans="34:34" x14ac:dyDescent="0.25">
      <c r="AH3930"/>
    </row>
    <row r="3931" spans="34:34" x14ac:dyDescent="0.25">
      <c r="AH3931"/>
    </row>
    <row r="3932" spans="34:34" x14ac:dyDescent="0.25">
      <c r="AH3932"/>
    </row>
    <row r="3933" spans="34:34" x14ac:dyDescent="0.25">
      <c r="AH3933"/>
    </row>
    <row r="3934" spans="34:34" x14ac:dyDescent="0.25">
      <c r="AH3934"/>
    </row>
    <row r="3935" spans="34:34" x14ac:dyDescent="0.25">
      <c r="AH3935"/>
    </row>
    <row r="3936" spans="34:34" x14ac:dyDescent="0.25">
      <c r="AH3936"/>
    </row>
    <row r="3937" spans="34:34" x14ac:dyDescent="0.25">
      <c r="AH3937"/>
    </row>
    <row r="3938" spans="34:34" x14ac:dyDescent="0.25">
      <c r="AH3938"/>
    </row>
    <row r="3939" spans="34:34" x14ac:dyDescent="0.25">
      <c r="AH3939"/>
    </row>
    <row r="3940" spans="34:34" x14ac:dyDescent="0.25">
      <c r="AH3940"/>
    </row>
    <row r="3941" spans="34:34" x14ac:dyDescent="0.25">
      <c r="AH3941"/>
    </row>
    <row r="3942" spans="34:34" x14ac:dyDescent="0.25">
      <c r="AH3942"/>
    </row>
    <row r="3943" spans="34:34" x14ac:dyDescent="0.25">
      <c r="AH3943"/>
    </row>
    <row r="3944" spans="34:34" x14ac:dyDescent="0.25">
      <c r="AH3944"/>
    </row>
    <row r="3945" spans="34:34" x14ac:dyDescent="0.25">
      <c r="AH3945"/>
    </row>
    <row r="3946" spans="34:34" x14ac:dyDescent="0.25">
      <c r="AH3946"/>
    </row>
    <row r="3947" spans="34:34" x14ac:dyDescent="0.25">
      <c r="AH3947"/>
    </row>
    <row r="3948" spans="34:34" x14ac:dyDescent="0.25">
      <c r="AH3948"/>
    </row>
    <row r="3949" spans="34:34" x14ac:dyDescent="0.25">
      <c r="AH3949"/>
    </row>
    <row r="3950" spans="34:34" x14ac:dyDescent="0.25">
      <c r="AH3950"/>
    </row>
    <row r="3951" spans="34:34" x14ac:dyDescent="0.25">
      <c r="AH3951"/>
    </row>
    <row r="3952" spans="34:34" x14ac:dyDescent="0.25">
      <c r="AH3952"/>
    </row>
    <row r="3953" spans="34:34" x14ac:dyDescent="0.25">
      <c r="AH3953"/>
    </row>
    <row r="3954" spans="34:34" x14ac:dyDescent="0.25">
      <c r="AH3954"/>
    </row>
    <row r="3955" spans="34:34" x14ac:dyDescent="0.25">
      <c r="AH3955"/>
    </row>
    <row r="3956" spans="34:34" x14ac:dyDescent="0.25">
      <c r="AH3956"/>
    </row>
    <row r="3957" spans="34:34" x14ac:dyDescent="0.25">
      <c r="AH3957"/>
    </row>
    <row r="3958" spans="34:34" x14ac:dyDescent="0.25">
      <c r="AH3958"/>
    </row>
    <row r="3959" spans="34:34" x14ac:dyDescent="0.25">
      <c r="AH3959"/>
    </row>
    <row r="3960" spans="34:34" x14ac:dyDescent="0.25">
      <c r="AH3960"/>
    </row>
    <row r="3961" spans="34:34" x14ac:dyDescent="0.25">
      <c r="AH3961"/>
    </row>
    <row r="3962" spans="34:34" x14ac:dyDescent="0.25">
      <c r="AH3962"/>
    </row>
    <row r="3963" spans="34:34" x14ac:dyDescent="0.25">
      <c r="AH3963"/>
    </row>
    <row r="3964" spans="34:34" x14ac:dyDescent="0.25">
      <c r="AH3964"/>
    </row>
    <row r="3965" spans="34:34" x14ac:dyDescent="0.25">
      <c r="AH3965"/>
    </row>
    <row r="3966" spans="34:34" x14ac:dyDescent="0.25">
      <c r="AH3966"/>
    </row>
    <row r="3967" spans="34:34" x14ac:dyDescent="0.25">
      <c r="AH3967"/>
    </row>
    <row r="3968" spans="34:34" x14ac:dyDescent="0.25">
      <c r="AH3968"/>
    </row>
    <row r="3969" spans="34:34" x14ac:dyDescent="0.25">
      <c r="AH3969"/>
    </row>
    <row r="3970" spans="34:34" x14ac:dyDescent="0.25">
      <c r="AH3970"/>
    </row>
    <row r="3971" spans="34:34" x14ac:dyDescent="0.25">
      <c r="AH3971"/>
    </row>
    <row r="3972" spans="34:34" x14ac:dyDescent="0.25">
      <c r="AH3972"/>
    </row>
    <row r="3973" spans="34:34" x14ac:dyDescent="0.25">
      <c r="AH3973"/>
    </row>
    <row r="3974" spans="34:34" x14ac:dyDescent="0.25">
      <c r="AH3974"/>
    </row>
    <row r="3975" spans="34:34" x14ac:dyDescent="0.25">
      <c r="AH3975"/>
    </row>
    <row r="3976" spans="34:34" x14ac:dyDescent="0.25">
      <c r="AH3976"/>
    </row>
    <row r="3977" spans="34:34" x14ac:dyDescent="0.25">
      <c r="AH3977"/>
    </row>
    <row r="3978" spans="34:34" x14ac:dyDescent="0.25">
      <c r="AH3978"/>
    </row>
    <row r="3985" spans="34:34" x14ac:dyDescent="0.25">
      <c r="AH3985"/>
    </row>
  </sheetData>
  <pageMargins left="0.7" right="0.7" top="0.75" bottom="0.75" header="0.3" footer="0.3"/>
  <pageSetup orientation="portrait" horizontalDpi="1200" verticalDpi="1200" r:id="rId1"/>
  <ignoredErrors>
    <ignoredError sqref="AF2:AF68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985"/>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1856</v>
      </c>
      <c r="B1" s="29" t="s">
        <v>1923</v>
      </c>
      <c r="C1" s="29" t="s">
        <v>1924</v>
      </c>
      <c r="D1" s="29" t="s">
        <v>1896</v>
      </c>
      <c r="E1" s="29" t="s">
        <v>1897</v>
      </c>
      <c r="F1" s="29" t="s">
        <v>1900</v>
      </c>
      <c r="G1" s="29" t="s">
        <v>1927</v>
      </c>
      <c r="H1" s="35" t="s">
        <v>1928</v>
      </c>
      <c r="I1" s="29" t="s">
        <v>1901</v>
      </c>
      <c r="J1" s="29" t="s">
        <v>1929</v>
      </c>
      <c r="K1" s="35" t="s">
        <v>1930</v>
      </c>
      <c r="L1" s="29" t="s">
        <v>1902</v>
      </c>
      <c r="M1" s="29" t="s">
        <v>1931</v>
      </c>
      <c r="N1" s="35" t="s">
        <v>1932</v>
      </c>
      <c r="O1" s="29" t="s">
        <v>1903</v>
      </c>
      <c r="P1" s="29" t="s">
        <v>1914</v>
      </c>
      <c r="Q1" s="36" t="s">
        <v>1933</v>
      </c>
      <c r="R1" s="29" t="s">
        <v>1904</v>
      </c>
      <c r="S1" s="29" t="s">
        <v>1915</v>
      </c>
      <c r="T1" s="35" t="s">
        <v>1934</v>
      </c>
      <c r="U1" s="29" t="s">
        <v>1905</v>
      </c>
      <c r="V1" s="29" t="s">
        <v>1916</v>
      </c>
      <c r="W1" s="35" t="s">
        <v>1935</v>
      </c>
      <c r="X1" s="29" t="s">
        <v>1906</v>
      </c>
      <c r="Y1" s="29" t="s">
        <v>1917</v>
      </c>
      <c r="Z1" s="35" t="s">
        <v>1940</v>
      </c>
      <c r="AA1" s="29" t="s">
        <v>1908</v>
      </c>
      <c r="AB1" s="29" t="s">
        <v>1918</v>
      </c>
      <c r="AC1" s="35" t="s">
        <v>1939</v>
      </c>
      <c r="AD1" s="29" t="s">
        <v>1910</v>
      </c>
      <c r="AE1" s="29" t="s">
        <v>1919</v>
      </c>
      <c r="AF1" s="35" t="s">
        <v>1937</v>
      </c>
      <c r="AG1" s="29" t="s">
        <v>1911</v>
      </c>
      <c r="AH1" s="29" t="s">
        <v>1920</v>
      </c>
      <c r="AI1" s="35" t="s">
        <v>1938</v>
      </c>
      <c r="AJ1" s="29" t="s">
        <v>1912</v>
      </c>
      <c r="AK1" s="29" t="s">
        <v>1921</v>
      </c>
      <c r="AL1" s="35" t="s">
        <v>1941</v>
      </c>
      <c r="AM1" s="29" t="s">
        <v>1922</v>
      </c>
      <c r="AN1" s="31" t="s">
        <v>1850</v>
      </c>
    </row>
    <row r="2" spans="1:51" x14ac:dyDescent="0.25">
      <c r="A2" t="s">
        <v>1812</v>
      </c>
      <c r="B2" t="s">
        <v>1240</v>
      </c>
      <c r="C2" t="s">
        <v>1670</v>
      </c>
      <c r="D2" t="s">
        <v>1758</v>
      </c>
      <c r="E2" s="32">
        <v>55.577777777777776</v>
      </c>
      <c r="F2" s="32">
        <v>149.51111111111112</v>
      </c>
      <c r="G2" s="32">
        <v>3.4249999999999998</v>
      </c>
      <c r="H2" s="37">
        <v>2.2907996432818069E-2</v>
      </c>
      <c r="I2" s="32">
        <v>143.82222222222222</v>
      </c>
      <c r="J2" s="32">
        <v>3.4249999999999998</v>
      </c>
      <c r="K2" s="37">
        <v>2.381412237330037E-2</v>
      </c>
      <c r="L2" s="32">
        <v>38.852777777777781</v>
      </c>
      <c r="M2" s="32">
        <v>0</v>
      </c>
      <c r="N2" s="37">
        <v>0</v>
      </c>
      <c r="O2" s="32">
        <v>33.163888888888891</v>
      </c>
      <c r="P2" s="32">
        <v>0</v>
      </c>
      <c r="Q2" s="37">
        <v>0</v>
      </c>
      <c r="R2" s="32">
        <v>0</v>
      </c>
      <c r="S2" s="32">
        <v>0</v>
      </c>
      <c r="T2" s="37" t="s">
        <v>1936</v>
      </c>
      <c r="U2" s="32">
        <v>5.6888888888888891</v>
      </c>
      <c r="V2" s="32">
        <v>0</v>
      </c>
      <c r="W2" s="37">
        <v>0</v>
      </c>
      <c r="X2" s="32">
        <v>29.155555555555555</v>
      </c>
      <c r="Y2" s="32">
        <v>0</v>
      </c>
      <c r="Z2" s="37">
        <v>0</v>
      </c>
      <c r="AA2" s="32">
        <v>0</v>
      </c>
      <c r="AB2" s="32">
        <v>0</v>
      </c>
      <c r="AC2" s="37" t="s">
        <v>1936</v>
      </c>
      <c r="AD2" s="32">
        <v>81.50277777777778</v>
      </c>
      <c r="AE2" s="32">
        <v>3.4249999999999998</v>
      </c>
      <c r="AF2" s="37">
        <v>4.2023107596878086E-2</v>
      </c>
      <c r="AG2" s="32">
        <v>0</v>
      </c>
      <c r="AH2" s="32">
        <v>0</v>
      </c>
      <c r="AI2" s="37" t="s">
        <v>1936</v>
      </c>
      <c r="AJ2" s="32">
        <v>0</v>
      </c>
      <c r="AK2" s="32">
        <v>0</v>
      </c>
      <c r="AL2" s="37" t="s">
        <v>1936</v>
      </c>
      <c r="AM2" t="s">
        <v>552</v>
      </c>
      <c r="AN2" s="34">
        <v>5</v>
      </c>
      <c r="AX2"/>
      <c r="AY2"/>
    </row>
    <row r="3" spans="1:51" x14ac:dyDescent="0.25">
      <c r="A3" t="s">
        <v>1812</v>
      </c>
      <c r="B3" t="s">
        <v>970</v>
      </c>
      <c r="C3" t="s">
        <v>1467</v>
      </c>
      <c r="D3" t="s">
        <v>1745</v>
      </c>
      <c r="E3" s="32">
        <v>102.05555555555556</v>
      </c>
      <c r="F3" s="32">
        <v>336.77244444444449</v>
      </c>
      <c r="G3" s="32">
        <v>7.9588888888888896</v>
      </c>
      <c r="H3" s="37">
        <v>2.3632838791244466E-2</v>
      </c>
      <c r="I3" s="32">
        <v>319.81966666666671</v>
      </c>
      <c r="J3" s="32">
        <v>7.9588888888888896</v>
      </c>
      <c r="K3" s="37">
        <v>2.4885551823128103E-2</v>
      </c>
      <c r="L3" s="32">
        <v>86.911333333333332</v>
      </c>
      <c r="M3" s="32">
        <v>0.10299999999999999</v>
      </c>
      <c r="N3" s="37">
        <v>1.1851158652112881E-3</v>
      </c>
      <c r="O3" s="32">
        <v>69.958555555555563</v>
      </c>
      <c r="P3" s="32">
        <v>0.10299999999999999</v>
      </c>
      <c r="Q3" s="37">
        <v>1.4723002666658194E-3</v>
      </c>
      <c r="R3" s="32">
        <v>11.619444444444444</v>
      </c>
      <c r="S3" s="32">
        <v>0</v>
      </c>
      <c r="T3" s="37">
        <v>0</v>
      </c>
      <c r="U3" s="32">
        <v>5.333333333333333</v>
      </c>
      <c r="V3" s="32">
        <v>0</v>
      </c>
      <c r="W3" s="37">
        <v>0</v>
      </c>
      <c r="X3" s="32">
        <v>69.088111111111118</v>
      </c>
      <c r="Y3" s="32">
        <v>3.6118888888888896</v>
      </c>
      <c r="Z3" s="37">
        <v>5.2279456346404678E-2</v>
      </c>
      <c r="AA3" s="32">
        <v>0</v>
      </c>
      <c r="AB3" s="32">
        <v>0</v>
      </c>
      <c r="AC3" s="37" t="s">
        <v>1936</v>
      </c>
      <c r="AD3" s="32">
        <v>180.77300000000002</v>
      </c>
      <c r="AE3" s="32">
        <v>4.2439999999999998</v>
      </c>
      <c r="AF3" s="37">
        <v>2.3476957288975673E-2</v>
      </c>
      <c r="AG3" s="32">
        <v>0</v>
      </c>
      <c r="AH3" s="32">
        <v>0</v>
      </c>
      <c r="AI3" s="37" t="s">
        <v>1936</v>
      </c>
      <c r="AJ3" s="32">
        <v>0</v>
      </c>
      <c r="AK3" s="32">
        <v>0</v>
      </c>
      <c r="AL3" s="37" t="s">
        <v>1936</v>
      </c>
      <c r="AM3" t="s">
        <v>281</v>
      </c>
      <c r="AN3" s="34">
        <v>5</v>
      </c>
      <c r="AX3"/>
      <c r="AY3"/>
    </row>
    <row r="4" spans="1:51" x14ac:dyDescent="0.25">
      <c r="A4" t="s">
        <v>1812</v>
      </c>
      <c r="B4" t="s">
        <v>879</v>
      </c>
      <c r="C4" t="s">
        <v>1465</v>
      </c>
      <c r="D4" t="s">
        <v>1747</v>
      </c>
      <c r="E4" s="32">
        <v>47.488888888888887</v>
      </c>
      <c r="F4" s="32">
        <v>147.94999999999999</v>
      </c>
      <c r="G4" s="32">
        <v>34.388888888888886</v>
      </c>
      <c r="H4" s="37">
        <v>0.23243588299350382</v>
      </c>
      <c r="I4" s="32">
        <v>134.61666666666667</v>
      </c>
      <c r="J4" s="32">
        <v>34.388888888888886</v>
      </c>
      <c r="K4" s="37">
        <v>0.25545788452808382</v>
      </c>
      <c r="L4" s="32">
        <v>34.105555555555554</v>
      </c>
      <c r="M4" s="32">
        <v>1.7444444444444445</v>
      </c>
      <c r="N4" s="37">
        <v>5.1148395504153774E-2</v>
      </c>
      <c r="O4" s="32">
        <v>20.772222222222222</v>
      </c>
      <c r="P4" s="32">
        <v>1.7444444444444445</v>
      </c>
      <c r="Q4" s="37">
        <v>8.3979673709548008E-2</v>
      </c>
      <c r="R4" s="32">
        <v>10.222222222222221</v>
      </c>
      <c r="S4" s="32">
        <v>0</v>
      </c>
      <c r="T4" s="37">
        <v>0</v>
      </c>
      <c r="U4" s="32">
        <v>3.1111111111111112</v>
      </c>
      <c r="V4" s="32">
        <v>0</v>
      </c>
      <c r="W4" s="37">
        <v>0</v>
      </c>
      <c r="X4" s="32">
        <v>42.038888888888884</v>
      </c>
      <c r="Y4" s="32">
        <v>4.7805555555555559</v>
      </c>
      <c r="Z4" s="37">
        <v>0.11371745738073215</v>
      </c>
      <c r="AA4" s="32">
        <v>0</v>
      </c>
      <c r="AB4" s="32">
        <v>0</v>
      </c>
      <c r="AC4" s="37" t="s">
        <v>1936</v>
      </c>
      <c r="AD4" s="32">
        <v>70.063888888888883</v>
      </c>
      <c r="AE4" s="32">
        <v>27.863888888888887</v>
      </c>
      <c r="AF4" s="37">
        <v>0.39769258216706976</v>
      </c>
      <c r="AG4" s="32">
        <v>1.7416666666666667</v>
      </c>
      <c r="AH4" s="32">
        <v>0</v>
      </c>
      <c r="AI4" s="37">
        <v>0</v>
      </c>
      <c r="AJ4" s="32">
        <v>0</v>
      </c>
      <c r="AK4" s="32">
        <v>0</v>
      </c>
      <c r="AL4" s="37" t="s">
        <v>1936</v>
      </c>
      <c r="AM4" t="s">
        <v>190</v>
      </c>
      <c r="AN4" s="34">
        <v>5</v>
      </c>
      <c r="AX4"/>
      <c r="AY4"/>
    </row>
    <row r="5" spans="1:51" x14ac:dyDescent="0.25">
      <c r="A5" t="s">
        <v>1812</v>
      </c>
      <c r="B5" t="s">
        <v>909</v>
      </c>
      <c r="C5" t="s">
        <v>1515</v>
      </c>
      <c r="D5" t="s">
        <v>1777</v>
      </c>
      <c r="E5" s="32">
        <v>97.911111111111111</v>
      </c>
      <c r="F5" s="32">
        <v>252.95277777777781</v>
      </c>
      <c r="G5" s="32">
        <v>32.1</v>
      </c>
      <c r="H5" s="37">
        <v>0.12690115634231244</v>
      </c>
      <c r="I5" s="32">
        <v>247.44166666666669</v>
      </c>
      <c r="J5" s="32">
        <v>32.1</v>
      </c>
      <c r="K5" s="37">
        <v>0.12972754521267638</v>
      </c>
      <c r="L5" s="32">
        <v>31.81388888888889</v>
      </c>
      <c r="M5" s="32">
        <v>0.18888888888888888</v>
      </c>
      <c r="N5" s="37">
        <v>5.937309002008207E-3</v>
      </c>
      <c r="O5" s="32">
        <v>26.302777777777777</v>
      </c>
      <c r="P5" s="32">
        <v>0.18888888888888888</v>
      </c>
      <c r="Q5" s="37">
        <v>7.1813285457809697E-3</v>
      </c>
      <c r="R5" s="32">
        <v>0</v>
      </c>
      <c r="S5" s="32">
        <v>0</v>
      </c>
      <c r="T5" s="37" t="s">
        <v>1936</v>
      </c>
      <c r="U5" s="32">
        <v>5.5111111111111111</v>
      </c>
      <c r="V5" s="32">
        <v>0</v>
      </c>
      <c r="W5" s="37">
        <v>0</v>
      </c>
      <c r="X5" s="32">
        <v>77.536111111111126</v>
      </c>
      <c r="Y5" s="32">
        <v>1.5805555555555555</v>
      </c>
      <c r="Z5" s="37">
        <v>2.0384766954465658E-2</v>
      </c>
      <c r="AA5" s="32">
        <v>0</v>
      </c>
      <c r="AB5" s="32">
        <v>0</v>
      </c>
      <c r="AC5" s="37" t="s">
        <v>1936</v>
      </c>
      <c r="AD5" s="32">
        <v>128.04444444444445</v>
      </c>
      <c r="AE5" s="32">
        <v>30.330555555555556</v>
      </c>
      <c r="AF5" s="37">
        <v>0.23687521693856298</v>
      </c>
      <c r="AG5" s="32">
        <v>15.558333333333334</v>
      </c>
      <c r="AH5" s="32">
        <v>0</v>
      </c>
      <c r="AI5" s="37">
        <v>0</v>
      </c>
      <c r="AJ5" s="32">
        <v>0</v>
      </c>
      <c r="AK5" s="32">
        <v>0</v>
      </c>
      <c r="AL5" s="37" t="s">
        <v>1936</v>
      </c>
      <c r="AM5" t="s">
        <v>220</v>
      </c>
      <c r="AN5" s="34">
        <v>5</v>
      </c>
      <c r="AX5"/>
      <c r="AY5"/>
    </row>
    <row r="6" spans="1:51" x14ac:dyDescent="0.25">
      <c r="A6" t="s">
        <v>1812</v>
      </c>
      <c r="B6" t="s">
        <v>741</v>
      </c>
      <c r="C6" t="s">
        <v>1395</v>
      </c>
      <c r="D6" t="s">
        <v>1762</v>
      </c>
      <c r="E6" s="32">
        <v>87.211111111111109</v>
      </c>
      <c r="F6" s="32">
        <v>234.31122222222223</v>
      </c>
      <c r="G6" s="32">
        <v>14.291777777777774</v>
      </c>
      <c r="H6" s="37">
        <v>6.099484967998401E-2</v>
      </c>
      <c r="I6" s="32">
        <v>225.95566666666667</v>
      </c>
      <c r="J6" s="32">
        <v>14.291777777777774</v>
      </c>
      <c r="K6" s="37">
        <v>6.3250362288374148E-2</v>
      </c>
      <c r="L6" s="32">
        <v>54.116666666666667</v>
      </c>
      <c r="M6" s="32">
        <v>0.18888888888888888</v>
      </c>
      <c r="N6" s="37">
        <v>3.4904013961605585E-3</v>
      </c>
      <c r="O6" s="32">
        <v>45.761111111111113</v>
      </c>
      <c r="P6" s="32">
        <v>0.18888888888888888</v>
      </c>
      <c r="Q6" s="37">
        <v>4.1277164016025247E-3</v>
      </c>
      <c r="R6" s="32">
        <v>5.6888888888888891</v>
      </c>
      <c r="S6" s="32">
        <v>0</v>
      </c>
      <c r="T6" s="37">
        <v>0</v>
      </c>
      <c r="U6" s="32">
        <v>2.6666666666666665</v>
      </c>
      <c r="V6" s="32">
        <v>0</v>
      </c>
      <c r="W6" s="37">
        <v>0</v>
      </c>
      <c r="X6" s="32">
        <v>18.477777777777778</v>
      </c>
      <c r="Y6" s="32">
        <v>2.2972222222222221</v>
      </c>
      <c r="Z6" s="37">
        <v>0.12432351172579674</v>
      </c>
      <c r="AA6" s="32">
        <v>0</v>
      </c>
      <c r="AB6" s="32">
        <v>0</v>
      </c>
      <c r="AC6" s="37" t="s">
        <v>1936</v>
      </c>
      <c r="AD6" s="32">
        <v>154.42788888888887</v>
      </c>
      <c r="AE6" s="32">
        <v>11.805666666666664</v>
      </c>
      <c r="AF6" s="37">
        <v>7.6447763105541522E-2</v>
      </c>
      <c r="AG6" s="32">
        <v>7.2888888888888888</v>
      </c>
      <c r="AH6" s="32">
        <v>0</v>
      </c>
      <c r="AI6" s="37">
        <v>0</v>
      </c>
      <c r="AJ6" s="32">
        <v>0</v>
      </c>
      <c r="AK6" s="32">
        <v>0</v>
      </c>
      <c r="AL6" s="37" t="s">
        <v>1936</v>
      </c>
      <c r="AM6" t="s">
        <v>52</v>
      </c>
      <c r="AN6" s="34">
        <v>5</v>
      </c>
      <c r="AX6"/>
      <c r="AY6"/>
    </row>
    <row r="7" spans="1:51" x14ac:dyDescent="0.25">
      <c r="A7" t="s">
        <v>1812</v>
      </c>
      <c r="B7" t="s">
        <v>702</v>
      </c>
      <c r="C7" t="s">
        <v>1382</v>
      </c>
      <c r="D7" t="s">
        <v>1755</v>
      </c>
      <c r="E7" s="32">
        <v>102.93333333333334</v>
      </c>
      <c r="F7" s="32">
        <v>339.97499999999997</v>
      </c>
      <c r="G7" s="32">
        <v>16.824999999999999</v>
      </c>
      <c r="H7" s="37">
        <v>4.9488933009780134E-2</v>
      </c>
      <c r="I7" s="32">
        <v>325.75277777777779</v>
      </c>
      <c r="J7" s="32">
        <v>16.824999999999999</v>
      </c>
      <c r="K7" s="37">
        <v>5.1649597939814614E-2</v>
      </c>
      <c r="L7" s="32">
        <v>68.972222222222214</v>
      </c>
      <c r="M7" s="32">
        <v>1.0444444444444445</v>
      </c>
      <c r="N7" s="37">
        <v>1.5142972211035041E-2</v>
      </c>
      <c r="O7" s="32">
        <v>54.75</v>
      </c>
      <c r="P7" s="32">
        <v>1.0444444444444445</v>
      </c>
      <c r="Q7" s="37">
        <v>1.9076610857432775E-2</v>
      </c>
      <c r="R7" s="32">
        <v>8.5333333333333332</v>
      </c>
      <c r="S7" s="32">
        <v>0</v>
      </c>
      <c r="T7" s="37">
        <v>0</v>
      </c>
      <c r="U7" s="32">
        <v>5.6888888888888891</v>
      </c>
      <c r="V7" s="32">
        <v>0</v>
      </c>
      <c r="W7" s="37">
        <v>0</v>
      </c>
      <c r="X7" s="32">
        <v>72.75</v>
      </c>
      <c r="Y7" s="32">
        <v>1.95</v>
      </c>
      <c r="Z7" s="37">
        <v>2.6804123711340205E-2</v>
      </c>
      <c r="AA7" s="32">
        <v>0</v>
      </c>
      <c r="AB7" s="32">
        <v>0</v>
      </c>
      <c r="AC7" s="37" t="s">
        <v>1936</v>
      </c>
      <c r="AD7" s="32">
        <v>197.54444444444445</v>
      </c>
      <c r="AE7" s="32">
        <v>13.830555555555556</v>
      </c>
      <c r="AF7" s="37">
        <v>7.0012374149277232E-2</v>
      </c>
      <c r="AG7" s="32">
        <v>0.70833333333333337</v>
      </c>
      <c r="AH7" s="32">
        <v>0</v>
      </c>
      <c r="AI7" s="37">
        <v>0</v>
      </c>
      <c r="AJ7" s="32">
        <v>0</v>
      </c>
      <c r="AK7" s="32">
        <v>0</v>
      </c>
      <c r="AL7" s="37" t="s">
        <v>1936</v>
      </c>
      <c r="AM7" t="s">
        <v>13</v>
      </c>
      <c r="AN7" s="34">
        <v>5</v>
      </c>
      <c r="AX7"/>
      <c r="AY7"/>
    </row>
    <row r="8" spans="1:51" x14ac:dyDescent="0.25">
      <c r="A8" t="s">
        <v>1812</v>
      </c>
      <c r="B8" t="s">
        <v>1197</v>
      </c>
      <c r="C8" t="s">
        <v>1635</v>
      </c>
      <c r="D8" t="s">
        <v>1778</v>
      </c>
      <c r="E8" s="32">
        <v>77.733333333333334</v>
      </c>
      <c r="F8" s="32">
        <v>215.77211111111112</v>
      </c>
      <c r="G8" s="32">
        <v>8.3000000000000007</v>
      </c>
      <c r="H8" s="37">
        <v>3.8466509676618701E-2</v>
      </c>
      <c r="I8" s="32">
        <v>209.4748888888889</v>
      </c>
      <c r="J8" s="32">
        <v>8.3000000000000007</v>
      </c>
      <c r="K8" s="37">
        <v>3.9622887707569297E-2</v>
      </c>
      <c r="L8" s="32">
        <v>37.800000000000004</v>
      </c>
      <c r="M8" s="32">
        <v>2.036111111111111</v>
      </c>
      <c r="N8" s="37">
        <v>5.3865373309817742E-2</v>
      </c>
      <c r="O8" s="32">
        <v>31.502777777777784</v>
      </c>
      <c r="P8" s="32">
        <v>2.036111111111111</v>
      </c>
      <c r="Q8" s="37">
        <v>6.4632748434882273E-2</v>
      </c>
      <c r="R8" s="32">
        <v>1.1722222222222223</v>
      </c>
      <c r="S8" s="32">
        <v>0</v>
      </c>
      <c r="T8" s="37">
        <v>0</v>
      </c>
      <c r="U8" s="32">
        <v>5.125</v>
      </c>
      <c r="V8" s="32">
        <v>0</v>
      </c>
      <c r="W8" s="37">
        <v>0</v>
      </c>
      <c r="X8" s="32">
        <v>36.777777777777779</v>
      </c>
      <c r="Y8" s="32">
        <v>6.2638888888888893</v>
      </c>
      <c r="Z8" s="37">
        <v>0.17031722054380666</v>
      </c>
      <c r="AA8" s="32">
        <v>0</v>
      </c>
      <c r="AB8" s="32">
        <v>0</v>
      </c>
      <c r="AC8" s="37" t="s">
        <v>1936</v>
      </c>
      <c r="AD8" s="32">
        <v>140.23933333333332</v>
      </c>
      <c r="AE8" s="32">
        <v>0</v>
      </c>
      <c r="AF8" s="37">
        <v>0</v>
      </c>
      <c r="AG8" s="32">
        <v>0.95500000000000007</v>
      </c>
      <c r="AH8" s="32">
        <v>0</v>
      </c>
      <c r="AI8" s="37">
        <v>0</v>
      </c>
      <c r="AJ8" s="32">
        <v>0</v>
      </c>
      <c r="AK8" s="32">
        <v>0</v>
      </c>
      <c r="AL8" s="37" t="s">
        <v>1936</v>
      </c>
      <c r="AM8" t="s">
        <v>509</v>
      </c>
      <c r="AN8" s="34">
        <v>5</v>
      </c>
      <c r="AX8"/>
      <c r="AY8"/>
    </row>
    <row r="9" spans="1:51" x14ac:dyDescent="0.25">
      <c r="A9" t="s">
        <v>1812</v>
      </c>
      <c r="B9" t="s">
        <v>837</v>
      </c>
      <c r="C9" t="s">
        <v>1515</v>
      </c>
      <c r="D9" t="s">
        <v>1777</v>
      </c>
      <c r="E9" s="32">
        <v>60.488888888888887</v>
      </c>
      <c r="F9" s="32">
        <v>143.68199999999999</v>
      </c>
      <c r="G9" s="32">
        <v>20.216666666666669</v>
      </c>
      <c r="H9" s="37">
        <v>0.14070424038269699</v>
      </c>
      <c r="I9" s="32">
        <v>137.37088888888889</v>
      </c>
      <c r="J9" s="32">
        <v>20.216666666666669</v>
      </c>
      <c r="K9" s="37">
        <v>0.14716849275845281</v>
      </c>
      <c r="L9" s="32">
        <v>25.854222222222223</v>
      </c>
      <c r="M9" s="32">
        <v>1.3333333333333333</v>
      </c>
      <c r="N9" s="37">
        <v>5.1571202640445568E-2</v>
      </c>
      <c r="O9" s="32">
        <v>19.543111111111113</v>
      </c>
      <c r="P9" s="32">
        <v>1.3333333333333333</v>
      </c>
      <c r="Q9" s="37">
        <v>6.8225234239970886E-2</v>
      </c>
      <c r="R9" s="32">
        <v>5.333333333333333</v>
      </c>
      <c r="S9" s="32">
        <v>0</v>
      </c>
      <c r="T9" s="37">
        <v>0</v>
      </c>
      <c r="U9" s="32">
        <v>0.97777777777777775</v>
      </c>
      <c r="V9" s="32">
        <v>0</v>
      </c>
      <c r="W9" s="37">
        <v>0</v>
      </c>
      <c r="X9" s="32">
        <v>42.06666666666667</v>
      </c>
      <c r="Y9" s="32">
        <v>1.6055555555555556</v>
      </c>
      <c r="Z9" s="37">
        <v>3.8166930797675643E-2</v>
      </c>
      <c r="AA9" s="32">
        <v>0</v>
      </c>
      <c r="AB9" s="32">
        <v>0</v>
      </c>
      <c r="AC9" s="37" t="s">
        <v>1936</v>
      </c>
      <c r="AD9" s="32">
        <v>70.533333333333317</v>
      </c>
      <c r="AE9" s="32">
        <v>17.277777777777779</v>
      </c>
      <c r="AF9" s="37">
        <v>0.24495904221802148</v>
      </c>
      <c r="AG9" s="32">
        <v>5.2277777777777779</v>
      </c>
      <c r="AH9" s="32">
        <v>0</v>
      </c>
      <c r="AI9" s="37">
        <v>0</v>
      </c>
      <c r="AJ9" s="32">
        <v>0</v>
      </c>
      <c r="AK9" s="32">
        <v>0</v>
      </c>
      <c r="AL9" s="37" t="s">
        <v>1936</v>
      </c>
      <c r="AM9" t="s">
        <v>148</v>
      </c>
      <c r="AN9" s="34">
        <v>5</v>
      </c>
      <c r="AX9"/>
      <c r="AY9"/>
    </row>
    <row r="10" spans="1:51" x14ac:dyDescent="0.25">
      <c r="A10" t="s">
        <v>1812</v>
      </c>
      <c r="B10" t="s">
        <v>999</v>
      </c>
      <c r="C10" t="s">
        <v>1587</v>
      </c>
      <c r="D10" t="s">
        <v>1745</v>
      </c>
      <c r="E10" s="32">
        <v>64.566666666666663</v>
      </c>
      <c r="F10" s="32">
        <v>302.14833333333326</v>
      </c>
      <c r="G10" s="32">
        <v>57.397222222222219</v>
      </c>
      <c r="H10" s="37">
        <v>0.18996372274839257</v>
      </c>
      <c r="I10" s="32">
        <v>284.0066666666666</v>
      </c>
      <c r="J10" s="32">
        <v>57.397222222222219</v>
      </c>
      <c r="K10" s="37">
        <v>0.20209815106061677</v>
      </c>
      <c r="L10" s="32">
        <v>83.751888888888857</v>
      </c>
      <c r="M10" s="32">
        <v>1.1555555555555554</v>
      </c>
      <c r="N10" s="37">
        <v>1.3797367090891487E-2</v>
      </c>
      <c r="O10" s="32">
        <v>65.69911111111108</v>
      </c>
      <c r="P10" s="32">
        <v>1.1555555555555554</v>
      </c>
      <c r="Q10" s="37">
        <v>1.7588602585524585E-2</v>
      </c>
      <c r="R10" s="32">
        <v>12.508333333333333</v>
      </c>
      <c r="S10" s="32">
        <v>0</v>
      </c>
      <c r="T10" s="37">
        <v>0</v>
      </c>
      <c r="U10" s="32">
        <v>5.5444444444444443</v>
      </c>
      <c r="V10" s="32">
        <v>0</v>
      </c>
      <c r="W10" s="37">
        <v>0</v>
      </c>
      <c r="X10" s="32">
        <v>30.93611111111111</v>
      </c>
      <c r="Y10" s="32">
        <v>10.030555555555555</v>
      </c>
      <c r="Z10" s="37">
        <v>0.3242345335368591</v>
      </c>
      <c r="AA10" s="32">
        <v>8.8888888888888892E-2</v>
      </c>
      <c r="AB10" s="32">
        <v>0</v>
      </c>
      <c r="AC10" s="37">
        <v>0</v>
      </c>
      <c r="AD10" s="32">
        <v>187.37144444444442</v>
      </c>
      <c r="AE10" s="32">
        <v>46.211111111111109</v>
      </c>
      <c r="AF10" s="37">
        <v>0.24662835496693142</v>
      </c>
      <c r="AG10" s="32">
        <v>0</v>
      </c>
      <c r="AH10" s="32">
        <v>0</v>
      </c>
      <c r="AI10" s="37" t="s">
        <v>1936</v>
      </c>
      <c r="AJ10" s="32">
        <v>0</v>
      </c>
      <c r="AK10" s="32">
        <v>0</v>
      </c>
      <c r="AL10" s="37" t="s">
        <v>1936</v>
      </c>
      <c r="AM10" t="s">
        <v>310</v>
      </c>
      <c r="AN10" s="34">
        <v>5</v>
      </c>
      <c r="AX10"/>
      <c r="AY10"/>
    </row>
    <row r="11" spans="1:51" x14ac:dyDescent="0.25">
      <c r="A11" t="s">
        <v>1812</v>
      </c>
      <c r="B11" t="s">
        <v>1320</v>
      </c>
      <c r="C11" t="s">
        <v>1444</v>
      </c>
      <c r="D11" t="s">
        <v>1745</v>
      </c>
      <c r="E11" s="32">
        <v>32.755555555555553</v>
      </c>
      <c r="F11" s="32">
        <v>153.67144444444443</v>
      </c>
      <c r="G11" s="32">
        <v>0</v>
      </c>
      <c r="H11" s="37">
        <v>0</v>
      </c>
      <c r="I11" s="32">
        <v>148.24922222222222</v>
      </c>
      <c r="J11" s="32">
        <v>0</v>
      </c>
      <c r="K11" s="37">
        <v>0</v>
      </c>
      <c r="L11" s="32">
        <v>34.813555555555553</v>
      </c>
      <c r="M11" s="32">
        <v>0</v>
      </c>
      <c r="N11" s="37">
        <v>0</v>
      </c>
      <c r="O11" s="32">
        <v>29.391333333333332</v>
      </c>
      <c r="P11" s="32">
        <v>0</v>
      </c>
      <c r="Q11" s="37">
        <v>0</v>
      </c>
      <c r="R11" s="32">
        <v>0</v>
      </c>
      <c r="S11" s="32">
        <v>0</v>
      </c>
      <c r="T11" s="37" t="s">
        <v>1936</v>
      </c>
      <c r="U11" s="32">
        <v>5.4222222222222225</v>
      </c>
      <c r="V11" s="32">
        <v>0</v>
      </c>
      <c r="W11" s="37">
        <v>0</v>
      </c>
      <c r="X11" s="32">
        <v>19.699555555555555</v>
      </c>
      <c r="Y11" s="32">
        <v>0</v>
      </c>
      <c r="Z11" s="37">
        <v>0</v>
      </c>
      <c r="AA11" s="32">
        <v>0</v>
      </c>
      <c r="AB11" s="32">
        <v>0</v>
      </c>
      <c r="AC11" s="37" t="s">
        <v>1936</v>
      </c>
      <c r="AD11" s="32">
        <v>99.158333333333331</v>
      </c>
      <c r="AE11" s="32">
        <v>0</v>
      </c>
      <c r="AF11" s="37">
        <v>0</v>
      </c>
      <c r="AG11" s="32">
        <v>0</v>
      </c>
      <c r="AH11" s="32">
        <v>0</v>
      </c>
      <c r="AI11" s="37" t="s">
        <v>1936</v>
      </c>
      <c r="AJ11" s="32">
        <v>0</v>
      </c>
      <c r="AK11" s="32">
        <v>0</v>
      </c>
      <c r="AL11" s="37" t="s">
        <v>1936</v>
      </c>
      <c r="AM11" t="s">
        <v>633</v>
      </c>
      <c r="AN11" s="34">
        <v>5</v>
      </c>
      <c r="AX11"/>
      <c r="AY11"/>
    </row>
    <row r="12" spans="1:51" x14ac:dyDescent="0.25">
      <c r="A12" t="s">
        <v>1812</v>
      </c>
      <c r="B12" t="s">
        <v>1251</v>
      </c>
      <c r="C12" t="s">
        <v>1673</v>
      </c>
      <c r="D12" t="s">
        <v>1745</v>
      </c>
      <c r="E12" s="32">
        <v>38.533333333333331</v>
      </c>
      <c r="F12" s="32">
        <v>162.23166666666663</v>
      </c>
      <c r="G12" s="32">
        <v>24.174222222222227</v>
      </c>
      <c r="H12" s="37">
        <v>0.14901050281319245</v>
      </c>
      <c r="I12" s="32">
        <v>147.81499999999997</v>
      </c>
      <c r="J12" s="32">
        <v>24.174222222222227</v>
      </c>
      <c r="K12" s="37">
        <v>0.16354376905065271</v>
      </c>
      <c r="L12" s="32">
        <v>37.209999999999994</v>
      </c>
      <c r="M12" s="32">
        <v>0.85444444444444456</v>
      </c>
      <c r="N12" s="37">
        <v>2.2962763892621463E-2</v>
      </c>
      <c r="O12" s="32">
        <v>27.148888888888884</v>
      </c>
      <c r="P12" s="32">
        <v>0.85444444444444456</v>
      </c>
      <c r="Q12" s="37">
        <v>3.1472538266350179E-2</v>
      </c>
      <c r="R12" s="32">
        <v>5.6</v>
      </c>
      <c r="S12" s="32">
        <v>0</v>
      </c>
      <c r="T12" s="37">
        <v>0</v>
      </c>
      <c r="U12" s="32">
        <v>4.4611111111111112</v>
      </c>
      <c r="V12" s="32">
        <v>0</v>
      </c>
      <c r="W12" s="37">
        <v>0</v>
      </c>
      <c r="X12" s="32">
        <v>23.736444444444448</v>
      </c>
      <c r="Y12" s="32">
        <v>1.1206666666666667</v>
      </c>
      <c r="Z12" s="37">
        <v>4.7212912165071987E-2</v>
      </c>
      <c r="AA12" s="32">
        <v>4.3555555555555552</v>
      </c>
      <c r="AB12" s="32">
        <v>0</v>
      </c>
      <c r="AC12" s="37">
        <v>0</v>
      </c>
      <c r="AD12" s="32">
        <v>96.929666666666634</v>
      </c>
      <c r="AE12" s="32">
        <v>22.199111111111115</v>
      </c>
      <c r="AF12" s="37">
        <v>0.22902287683967884</v>
      </c>
      <c r="AG12" s="32">
        <v>0</v>
      </c>
      <c r="AH12" s="32">
        <v>0</v>
      </c>
      <c r="AI12" s="37" t="s">
        <v>1936</v>
      </c>
      <c r="AJ12" s="32">
        <v>0</v>
      </c>
      <c r="AK12" s="32">
        <v>0</v>
      </c>
      <c r="AL12" s="37" t="s">
        <v>1936</v>
      </c>
      <c r="AM12" t="s">
        <v>563</v>
      </c>
      <c r="AN12" s="34">
        <v>5</v>
      </c>
      <c r="AX12"/>
      <c r="AY12"/>
    </row>
    <row r="13" spans="1:51" x14ac:dyDescent="0.25">
      <c r="A13" t="s">
        <v>1812</v>
      </c>
      <c r="B13" t="s">
        <v>1323</v>
      </c>
      <c r="C13" t="s">
        <v>1380</v>
      </c>
      <c r="D13" t="s">
        <v>1758</v>
      </c>
      <c r="E13" s="32">
        <v>122.44444444444444</v>
      </c>
      <c r="F13" s="32">
        <v>250.77944444444444</v>
      </c>
      <c r="G13" s="32">
        <v>47.493333333333339</v>
      </c>
      <c r="H13" s="37">
        <v>0.18938287959982547</v>
      </c>
      <c r="I13" s="32">
        <v>240.57111111111109</v>
      </c>
      <c r="J13" s="32">
        <v>47.493333333333339</v>
      </c>
      <c r="K13" s="37">
        <v>0.19741910453827471</v>
      </c>
      <c r="L13" s="32">
        <v>68.318333333333328</v>
      </c>
      <c r="M13" s="32">
        <v>19.993333333333336</v>
      </c>
      <c r="N13" s="37">
        <v>0.29264960601107565</v>
      </c>
      <c r="O13" s="32">
        <v>58.11</v>
      </c>
      <c r="P13" s="32">
        <v>19.993333333333336</v>
      </c>
      <c r="Q13" s="37">
        <v>0.34406011587219648</v>
      </c>
      <c r="R13" s="32">
        <v>6.6527777777777777</v>
      </c>
      <c r="S13" s="32">
        <v>0</v>
      </c>
      <c r="T13" s="37">
        <v>0</v>
      </c>
      <c r="U13" s="32">
        <v>3.5555555555555554</v>
      </c>
      <c r="V13" s="32">
        <v>0</v>
      </c>
      <c r="W13" s="37">
        <v>0</v>
      </c>
      <c r="X13" s="32">
        <v>43.651222222222223</v>
      </c>
      <c r="Y13" s="32">
        <v>4.1373333333333333</v>
      </c>
      <c r="Z13" s="37">
        <v>9.4781614871417619E-2</v>
      </c>
      <c r="AA13" s="32">
        <v>0</v>
      </c>
      <c r="AB13" s="32">
        <v>0</v>
      </c>
      <c r="AC13" s="37" t="s">
        <v>1936</v>
      </c>
      <c r="AD13" s="32">
        <v>138.72099999999998</v>
      </c>
      <c r="AE13" s="32">
        <v>23.362666666666669</v>
      </c>
      <c r="AF13" s="37">
        <v>0.16841477978580513</v>
      </c>
      <c r="AG13" s="32">
        <v>8.8888888888888892E-2</v>
      </c>
      <c r="AH13" s="32">
        <v>0</v>
      </c>
      <c r="AI13" s="37">
        <v>0</v>
      </c>
      <c r="AJ13" s="32">
        <v>0</v>
      </c>
      <c r="AK13" s="32">
        <v>0</v>
      </c>
      <c r="AL13" s="37" t="s">
        <v>1936</v>
      </c>
      <c r="AM13" t="s">
        <v>636</v>
      </c>
      <c r="AN13" s="34">
        <v>5</v>
      </c>
      <c r="AX13"/>
      <c r="AY13"/>
    </row>
    <row r="14" spans="1:51" x14ac:dyDescent="0.25">
      <c r="A14" t="s">
        <v>1812</v>
      </c>
      <c r="B14" t="s">
        <v>1338</v>
      </c>
      <c r="C14" t="s">
        <v>1693</v>
      </c>
      <c r="D14" t="s">
        <v>1754</v>
      </c>
      <c r="E14" s="32">
        <v>38.088888888888889</v>
      </c>
      <c r="F14" s="32">
        <v>128.16944444444445</v>
      </c>
      <c r="G14" s="32">
        <v>0</v>
      </c>
      <c r="H14" s="37">
        <v>0</v>
      </c>
      <c r="I14" s="32">
        <v>117.26944444444445</v>
      </c>
      <c r="J14" s="32">
        <v>0</v>
      </c>
      <c r="K14" s="37">
        <v>0</v>
      </c>
      <c r="L14" s="32">
        <v>50.972222222222221</v>
      </c>
      <c r="M14" s="32">
        <v>0</v>
      </c>
      <c r="N14" s="37">
        <v>0</v>
      </c>
      <c r="O14" s="32">
        <v>40.072222222222223</v>
      </c>
      <c r="P14" s="32">
        <v>0</v>
      </c>
      <c r="Q14" s="37">
        <v>0</v>
      </c>
      <c r="R14" s="32">
        <v>5.6166666666666663</v>
      </c>
      <c r="S14" s="32">
        <v>0</v>
      </c>
      <c r="T14" s="37">
        <v>0</v>
      </c>
      <c r="U14" s="32">
        <v>5.2833333333333332</v>
      </c>
      <c r="V14" s="32">
        <v>0</v>
      </c>
      <c r="W14" s="37">
        <v>0</v>
      </c>
      <c r="X14" s="32">
        <v>15.705555555555556</v>
      </c>
      <c r="Y14" s="32">
        <v>0</v>
      </c>
      <c r="Z14" s="37">
        <v>0</v>
      </c>
      <c r="AA14" s="32">
        <v>0</v>
      </c>
      <c r="AB14" s="32">
        <v>0</v>
      </c>
      <c r="AC14" s="37" t="s">
        <v>1936</v>
      </c>
      <c r="AD14" s="32">
        <v>61.491666666666667</v>
      </c>
      <c r="AE14" s="32">
        <v>0</v>
      </c>
      <c r="AF14" s="37">
        <v>0</v>
      </c>
      <c r="AG14" s="32">
        <v>0</v>
      </c>
      <c r="AH14" s="32">
        <v>0</v>
      </c>
      <c r="AI14" s="37" t="s">
        <v>1936</v>
      </c>
      <c r="AJ14" s="32">
        <v>0</v>
      </c>
      <c r="AK14" s="32">
        <v>0</v>
      </c>
      <c r="AL14" s="37" t="s">
        <v>1936</v>
      </c>
      <c r="AM14" t="s">
        <v>651</v>
      </c>
      <c r="AN14" s="34">
        <v>5</v>
      </c>
      <c r="AX14"/>
      <c r="AY14"/>
    </row>
    <row r="15" spans="1:51" x14ac:dyDescent="0.25">
      <c r="A15" t="s">
        <v>1812</v>
      </c>
      <c r="B15" t="s">
        <v>1337</v>
      </c>
      <c r="C15" t="s">
        <v>1405</v>
      </c>
      <c r="D15" t="s">
        <v>1748</v>
      </c>
      <c r="E15" s="32">
        <v>44.777777777777779</v>
      </c>
      <c r="F15" s="32">
        <v>158.24722222222221</v>
      </c>
      <c r="G15" s="32">
        <v>0</v>
      </c>
      <c r="H15" s="37">
        <v>0</v>
      </c>
      <c r="I15" s="32">
        <v>147.94166666666666</v>
      </c>
      <c r="J15" s="32">
        <v>0</v>
      </c>
      <c r="K15" s="37">
        <v>0</v>
      </c>
      <c r="L15" s="32">
        <v>53.302777777777777</v>
      </c>
      <c r="M15" s="32">
        <v>0</v>
      </c>
      <c r="N15" s="37">
        <v>0</v>
      </c>
      <c r="O15" s="32">
        <v>42.99722222222222</v>
      </c>
      <c r="P15" s="32">
        <v>0</v>
      </c>
      <c r="Q15" s="37">
        <v>0</v>
      </c>
      <c r="R15" s="32">
        <v>5.2805555555555559</v>
      </c>
      <c r="S15" s="32">
        <v>0</v>
      </c>
      <c r="T15" s="37">
        <v>0</v>
      </c>
      <c r="U15" s="32">
        <v>5.0250000000000004</v>
      </c>
      <c r="V15" s="32">
        <v>0</v>
      </c>
      <c r="W15" s="37">
        <v>0</v>
      </c>
      <c r="X15" s="32">
        <v>30.983333333333334</v>
      </c>
      <c r="Y15" s="32">
        <v>0</v>
      </c>
      <c r="Z15" s="37">
        <v>0</v>
      </c>
      <c r="AA15" s="32">
        <v>0</v>
      </c>
      <c r="AB15" s="32">
        <v>0</v>
      </c>
      <c r="AC15" s="37" t="s">
        <v>1936</v>
      </c>
      <c r="AD15" s="32">
        <v>73.961111111111109</v>
      </c>
      <c r="AE15" s="32">
        <v>0</v>
      </c>
      <c r="AF15" s="37">
        <v>0</v>
      </c>
      <c r="AG15" s="32">
        <v>0</v>
      </c>
      <c r="AH15" s="32">
        <v>0</v>
      </c>
      <c r="AI15" s="37" t="s">
        <v>1936</v>
      </c>
      <c r="AJ15" s="32">
        <v>0</v>
      </c>
      <c r="AK15" s="32">
        <v>0</v>
      </c>
      <c r="AL15" s="37" t="s">
        <v>1936</v>
      </c>
      <c r="AM15" t="s">
        <v>650</v>
      </c>
      <c r="AN15" s="34">
        <v>5</v>
      </c>
      <c r="AX15"/>
      <c r="AY15"/>
    </row>
    <row r="16" spans="1:51" x14ac:dyDescent="0.25">
      <c r="A16" t="s">
        <v>1812</v>
      </c>
      <c r="B16" t="s">
        <v>718</v>
      </c>
      <c r="C16" t="s">
        <v>1446</v>
      </c>
      <c r="D16" t="s">
        <v>1761</v>
      </c>
      <c r="E16" s="32">
        <v>159.57777777777778</v>
      </c>
      <c r="F16" s="32">
        <v>366.05</v>
      </c>
      <c r="G16" s="32">
        <v>0</v>
      </c>
      <c r="H16" s="37">
        <v>0</v>
      </c>
      <c r="I16" s="32">
        <v>341.75</v>
      </c>
      <c r="J16" s="32">
        <v>0</v>
      </c>
      <c r="K16" s="37">
        <v>0</v>
      </c>
      <c r="L16" s="32">
        <v>60.616666666666667</v>
      </c>
      <c r="M16" s="32">
        <v>0</v>
      </c>
      <c r="N16" s="37">
        <v>0</v>
      </c>
      <c r="O16" s="32">
        <v>41.822222222222223</v>
      </c>
      <c r="P16" s="32">
        <v>0</v>
      </c>
      <c r="Q16" s="37">
        <v>0</v>
      </c>
      <c r="R16" s="32">
        <v>13.241666666666667</v>
      </c>
      <c r="S16" s="32">
        <v>0</v>
      </c>
      <c r="T16" s="37">
        <v>0</v>
      </c>
      <c r="U16" s="32">
        <v>5.552777777777778</v>
      </c>
      <c r="V16" s="32">
        <v>0</v>
      </c>
      <c r="W16" s="37">
        <v>0</v>
      </c>
      <c r="X16" s="32">
        <v>92.738888888888894</v>
      </c>
      <c r="Y16" s="32">
        <v>0</v>
      </c>
      <c r="Z16" s="37">
        <v>0</v>
      </c>
      <c r="AA16" s="32">
        <v>5.5055555555555555</v>
      </c>
      <c r="AB16" s="32">
        <v>0</v>
      </c>
      <c r="AC16" s="37">
        <v>0</v>
      </c>
      <c r="AD16" s="32">
        <v>207.1888888888889</v>
      </c>
      <c r="AE16" s="32">
        <v>0</v>
      </c>
      <c r="AF16" s="37">
        <v>0</v>
      </c>
      <c r="AG16" s="32">
        <v>0</v>
      </c>
      <c r="AH16" s="32">
        <v>0</v>
      </c>
      <c r="AI16" s="37" t="s">
        <v>1936</v>
      </c>
      <c r="AJ16" s="32">
        <v>0</v>
      </c>
      <c r="AK16" s="32">
        <v>0</v>
      </c>
      <c r="AL16" s="37" t="s">
        <v>1936</v>
      </c>
      <c r="AM16" t="s">
        <v>29</v>
      </c>
      <c r="AN16" s="34">
        <v>5</v>
      </c>
      <c r="AX16"/>
      <c r="AY16"/>
    </row>
    <row r="17" spans="1:51" x14ac:dyDescent="0.25">
      <c r="A17" t="s">
        <v>1812</v>
      </c>
      <c r="B17" t="s">
        <v>1188</v>
      </c>
      <c r="C17" t="s">
        <v>1481</v>
      </c>
      <c r="D17" t="s">
        <v>1745</v>
      </c>
      <c r="E17" s="32">
        <v>64.211111111111109</v>
      </c>
      <c r="F17" s="32">
        <v>314.04166666666663</v>
      </c>
      <c r="G17" s="32">
        <v>0</v>
      </c>
      <c r="H17" s="37">
        <v>0</v>
      </c>
      <c r="I17" s="32">
        <v>296.14722222222224</v>
      </c>
      <c r="J17" s="32">
        <v>0</v>
      </c>
      <c r="K17" s="37">
        <v>0</v>
      </c>
      <c r="L17" s="32">
        <v>90.219444444444449</v>
      </c>
      <c r="M17" s="32">
        <v>0</v>
      </c>
      <c r="N17" s="37">
        <v>0</v>
      </c>
      <c r="O17" s="32">
        <v>72.325000000000003</v>
      </c>
      <c r="P17" s="32">
        <v>0</v>
      </c>
      <c r="Q17" s="37">
        <v>0</v>
      </c>
      <c r="R17" s="32">
        <v>12.822222222222223</v>
      </c>
      <c r="S17" s="32">
        <v>0</v>
      </c>
      <c r="T17" s="37">
        <v>0</v>
      </c>
      <c r="U17" s="32">
        <v>5.072222222222222</v>
      </c>
      <c r="V17" s="32">
        <v>0</v>
      </c>
      <c r="W17" s="37">
        <v>0</v>
      </c>
      <c r="X17" s="32">
        <v>57.924999999999997</v>
      </c>
      <c r="Y17" s="32">
        <v>0</v>
      </c>
      <c r="Z17" s="37">
        <v>0</v>
      </c>
      <c r="AA17" s="32">
        <v>0</v>
      </c>
      <c r="AB17" s="32">
        <v>0</v>
      </c>
      <c r="AC17" s="37" t="s">
        <v>1936</v>
      </c>
      <c r="AD17" s="32">
        <v>165.89722222222221</v>
      </c>
      <c r="AE17" s="32">
        <v>0</v>
      </c>
      <c r="AF17" s="37">
        <v>0</v>
      </c>
      <c r="AG17" s="32">
        <v>0</v>
      </c>
      <c r="AH17" s="32">
        <v>0</v>
      </c>
      <c r="AI17" s="37" t="s">
        <v>1936</v>
      </c>
      <c r="AJ17" s="32">
        <v>0</v>
      </c>
      <c r="AK17" s="32">
        <v>0</v>
      </c>
      <c r="AL17" s="37" t="s">
        <v>1936</v>
      </c>
      <c r="AM17" t="s">
        <v>500</v>
      </c>
      <c r="AN17" s="34">
        <v>5</v>
      </c>
      <c r="AX17"/>
      <c r="AY17"/>
    </row>
    <row r="18" spans="1:51" x14ac:dyDescent="0.25">
      <c r="A18" t="s">
        <v>1812</v>
      </c>
      <c r="B18" t="s">
        <v>1340</v>
      </c>
      <c r="C18" t="s">
        <v>1700</v>
      </c>
      <c r="D18" t="s">
        <v>1763</v>
      </c>
      <c r="E18" s="32">
        <v>93.066666666666663</v>
      </c>
      <c r="F18" s="32">
        <v>305.51666666666665</v>
      </c>
      <c r="G18" s="32">
        <v>0</v>
      </c>
      <c r="H18" s="37">
        <v>0</v>
      </c>
      <c r="I18" s="32">
        <v>281.93888888888887</v>
      </c>
      <c r="J18" s="32">
        <v>0</v>
      </c>
      <c r="K18" s="37">
        <v>0</v>
      </c>
      <c r="L18" s="32">
        <v>97.416666666666671</v>
      </c>
      <c r="M18" s="32">
        <v>0</v>
      </c>
      <c r="N18" s="37">
        <v>0</v>
      </c>
      <c r="O18" s="32">
        <v>78.088888888888889</v>
      </c>
      <c r="P18" s="32">
        <v>0</v>
      </c>
      <c r="Q18" s="37">
        <v>0</v>
      </c>
      <c r="R18" s="32">
        <v>14.197222222222223</v>
      </c>
      <c r="S18" s="32">
        <v>0</v>
      </c>
      <c r="T18" s="37">
        <v>0</v>
      </c>
      <c r="U18" s="32">
        <v>5.1305555555555555</v>
      </c>
      <c r="V18" s="32">
        <v>0</v>
      </c>
      <c r="W18" s="37">
        <v>0</v>
      </c>
      <c r="X18" s="32">
        <v>35.658333333333331</v>
      </c>
      <c r="Y18" s="32">
        <v>0</v>
      </c>
      <c r="Z18" s="37">
        <v>0</v>
      </c>
      <c r="AA18" s="32">
        <v>4.25</v>
      </c>
      <c r="AB18" s="32">
        <v>0</v>
      </c>
      <c r="AC18" s="37">
        <v>0</v>
      </c>
      <c r="AD18" s="32">
        <v>168.19166666666666</v>
      </c>
      <c r="AE18" s="32">
        <v>0</v>
      </c>
      <c r="AF18" s="37">
        <v>0</v>
      </c>
      <c r="AG18" s="32">
        <v>0</v>
      </c>
      <c r="AH18" s="32">
        <v>0</v>
      </c>
      <c r="AI18" s="37" t="s">
        <v>1936</v>
      </c>
      <c r="AJ18" s="32">
        <v>0</v>
      </c>
      <c r="AK18" s="32">
        <v>0</v>
      </c>
      <c r="AL18" s="37" t="s">
        <v>1936</v>
      </c>
      <c r="AM18" t="s">
        <v>654</v>
      </c>
      <c r="AN18" s="34">
        <v>5</v>
      </c>
      <c r="AX18"/>
      <c r="AY18"/>
    </row>
    <row r="19" spans="1:51" x14ac:dyDescent="0.25">
      <c r="A19" t="s">
        <v>1812</v>
      </c>
      <c r="B19" t="s">
        <v>891</v>
      </c>
      <c r="C19" t="s">
        <v>1544</v>
      </c>
      <c r="D19" t="s">
        <v>1745</v>
      </c>
      <c r="E19" s="32">
        <v>123.14444444444445</v>
      </c>
      <c r="F19" s="32">
        <v>365.76944444444445</v>
      </c>
      <c r="G19" s="32">
        <v>0</v>
      </c>
      <c r="H19" s="37">
        <v>0</v>
      </c>
      <c r="I19" s="32">
        <v>339.59444444444443</v>
      </c>
      <c r="J19" s="32">
        <v>0</v>
      </c>
      <c r="K19" s="37">
        <v>0</v>
      </c>
      <c r="L19" s="32">
        <v>125.08888888888889</v>
      </c>
      <c r="M19" s="32">
        <v>0</v>
      </c>
      <c r="N19" s="37">
        <v>0</v>
      </c>
      <c r="O19" s="32">
        <v>103.99444444444444</v>
      </c>
      <c r="P19" s="32">
        <v>0</v>
      </c>
      <c r="Q19" s="37">
        <v>0</v>
      </c>
      <c r="R19" s="32">
        <v>18.841666666666665</v>
      </c>
      <c r="S19" s="32">
        <v>0</v>
      </c>
      <c r="T19" s="37">
        <v>0</v>
      </c>
      <c r="U19" s="32">
        <v>2.2527777777777778</v>
      </c>
      <c r="V19" s="32">
        <v>0</v>
      </c>
      <c r="W19" s="37">
        <v>0</v>
      </c>
      <c r="X19" s="32">
        <v>57.15</v>
      </c>
      <c r="Y19" s="32">
        <v>0</v>
      </c>
      <c r="Z19" s="37">
        <v>0</v>
      </c>
      <c r="AA19" s="32">
        <v>5.0805555555555557</v>
      </c>
      <c r="AB19" s="32">
        <v>0</v>
      </c>
      <c r="AC19" s="37">
        <v>0</v>
      </c>
      <c r="AD19" s="32">
        <v>174.22499999999999</v>
      </c>
      <c r="AE19" s="32">
        <v>0</v>
      </c>
      <c r="AF19" s="37">
        <v>0</v>
      </c>
      <c r="AG19" s="32">
        <v>4.2249999999999996</v>
      </c>
      <c r="AH19" s="32">
        <v>0</v>
      </c>
      <c r="AI19" s="37">
        <v>0</v>
      </c>
      <c r="AJ19" s="32">
        <v>0</v>
      </c>
      <c r="AK19" s="32">
        <v>0</v>
      </c>
      <c r="AL19" s="37" t="s">
        <v>1936</v>
      </c>
      <c r="AM19" t="s">
        <v>202</v>
      </c>
      <c r="AN19" s="34">
        <v>5</v>
      </c>
      <c r="AX19"/>
      <c r="AY19"/>
    </row>
    <row r="20" spans="1:51" x14ac:dyDescent="0.25">
      <c r="A20" t="s">
        <v>1812</v>
      </c>
      <c r="B20" t="s">
        <v>1126</v>
      </c>
      <c r="C20" t="s">
        <v>1425</v>
      </c>
      <c r="D20" t="s">
        <v>1745</v>
      </c>
      <c r="E20" s="32">
        <v>58.633333333333333</v>
      </c>
      <c r="F20" s="32">
        <v>230.19722222222222</v>
      </c>
      <c r="G20" s="32">
        <v>0</v>
      </c>
      <c r="H20" s="37">
        <v>0</v>
      </c>
      <c r="I20" s="32">
        <v>220.22222222222223</v>
      </c>
      <c r="J20" s="32">
        <v>0</v>
      </c>
      <c r="K20" s="37">
        <v>0</v>
      </c>
      <c r="L20" s="32">
        <v>69.522222222222226</v>
      </c>
      <c r="M20" s="32">
        <v>0</v>
      </c>
      <c r="N20" s="37">
        <v>0</v>
      </c>
      <c r="O20" s="32">
        <v>59.547222222222224</v>
      </c>
      <c r="P20" s="32">
        <v>0</v>
      </c>
      <c r="Q20" s="37">
        <v>0</v>
      </c>
      <c r="R20" s="32">
        <v>4.8555555555555552</v>
      </c>
      <c r="S20" s="32">
        <v>0</v>
      </c>
      <c r="T20" s="37">
        <v>0</v>
      </c>
      <c r="U20" s="32">
        <v>5.1194444444444445</v>
      </c>
      <c r="V20" s="32">
        <v>0</v>
      </c>
      <c r="W20" s="37">
        <v>0</v>
      </c>
      <c r="X20" s="32">
        <v>47.016666666666666</v>
      </c>
      <c r="Y20" s="32">
        <v>0</v>
      </c>
      <c r="Z20" s="37">
        <v>0</v>
      </c>
      <c r="AA20" s="32">
        <v>0</v>
      </c>
      <c r="AB20" s="32">
        <v>0</v>
      </c>
      <c r="AC20" s="37" t="s">
        <v>1936</v>
      </c>
      <c r="AD20" s="32">
        <v>113.65833333333333</v>
      </c>
      <c r="AE20" s="32">
        <v>0</v>
      </c>
      <c r="AF20" s="37">
        <v>0</v>
      </c>
      <c r="AG20" s="32">
        <v>0</v>
      </c>
      <c r="AH20" s="32">
        <v>0</v>
      </c>
      <c r="AI20" s="37" t="s">
        <v>1936</v>
      </c>
      <c r="AJ20" s="32">
        <v>0</v>
      </c>
      <c r="AK20" s="32">
        <v>0</v>
      </c>
      <c r="AL20" s="37" t="s">
        <v>1936</v>
      </c>
      <c r="AM20" t="s">
        <v>437</v>
      </c>
      <c r="AN20" s="34">
        <v>5</v>
      </c>
      <c r="AX20"/>
      <c r="AY20"/>
    </row>
    <row r="21" spans="1:51" x14ac:dyDescent="0.25">
      <c r="A21" t="s">
        <v>1812</v>
      </c>
      <c r="B21" t="s">
        <v>898</v>
      </c>
      <c r="C21" t="s">
        <v>1435</v>
      </c>
      <c r="D21" t="s">
        <v>1758</v>
      </c>
      <c r="E21" s="32">
        <v>132.26666666666668</v>
      </c>
      <c r="F21" s="32">
        <v>357.9</v>
      </c>
      <c r="G21" s="32">
        <v>0</v>
      </c>
      <c r="H21" s="37">
        <v>0</v>
      </c>
      <c r="I21" s="32">
        <v>336.86944444444447</v>
      </c>
      <c r="J21" s="32">
        <v>0</v>
      </c>
      <c r="K21" s="37">
        <v>0</v>
      </c>
      <c r="L21" s="32">
        <v>85.13333333333334</v>
      </c>
      <c r="M21" s="32">
        <v>0</v>
      </c>
      <c r="N21" s="37">
        <v>0</v>
      </c>
      <c r="O21" s="32">
        <v>75.38055555555556</v>
      </c>
      <c r="P21" s="32">
        <v>0</v>
      </c>
      <c r="Q21" s="37">
        <v>0</v>
      </c>
      <c r="R21" s="32">
        <v>4.4611111111111112</v>
      </c>
      <c r="S21" s="32">
        <v>0</v>
      </c>
      <c r="T21" s="37">
        <v>0</v>
      </c>
      <c r="U21" s="32">
        <v>5.291666666666667</v>
      </c>
      <c r="V21" s="32">
        <v>0</v>
      </c>
      <c r="W21" s="37">
        <v>0</v>
      </c>
      <c r="X21" s="32">
        <v>78.594444444444449</v>
      </c>
      <c r="Y21" s="32">
        <v>0</v>
      </c>
      <c r="Z21" s="37">
        <v>0</v>
      </c>
      <c r="AA21" s="32">
        <v>11.277777777777779</v>
      </c>
      <c r="AB21" s="32">
        <v>0</v>
      </c>
      <c r="AC21" s="37">
        <v>0</v>
      </c>
      <c r="AD21" s="32">
        <v>182.89444444444445</v>
      </c>
      <c r="AE21" s="32">
        <v>0</v>
      </c>
      <c r="AF21" s="37">
        <v>0</v>
      </c>
      <c r="AG21" s="32">
        <v>0</v>
      </c>
      <c r="AH21" s="32">
        <v>0</v>
      </c>
      <c r="AI21" s="37" t="s">
        <v>1936</v>
      </c>
      <c r="AJ21" s="32">
        <v>0</v>
      </c>
      <c r="AK21" s="32">
        <v>0</v>
      </c>
      <c r="AL21" s="37" t="s">
        <v>1936</v>
      </c>
      <c r="AM21" t="s">
        <v>209</v>
      </c>
      <c r="AN21" s="34">
        <v>5</v>
      </c>
      <c r="AX21"/>
      <c r="AY21"/>
    </row>
    <row r="22" spans="1:51" x14ac:dyDescent="0.25">
      <c r="A22" t="s">
        <v>1812</v>
      </c>
      <c r="B22" t="s">
        <v>1112</v>
      </c>
      <c r="C22" t="s">
        <v>1444</v>
      </c>
      <c r="D22" t="s">
        <v>1745</v>
      </c>
      <c r="E22" s="32">
        <v>153.64444444444445</v>
      </c>
      <c r="F22" s="32">
        <v>394.74722222222221</v>
      </c>
      <c r="G22" s="32">
        <v>0</v>
      </c>
      <c r="H22" s="37">
        <v>0</v>
      </c>
      <c r="I22" s="32">
        <v>368.68333333333334</v>
      </c>
      <c r="J22" s="32">
        <v>0</v>
      </c>
      <c r="K22" s="37">
        <v>0</v>
      </c>
      <c r="L22" s="32">
        <v>119.10555555555555</v>
      </c>
      <c r="M22" s="32">
        <v>0</v>
      </c>
      <c r="N22" s="37">
        <v>0</v>
      </c>
      <c r="O22" s="32">
        <v>98.530555555555551</v>
      </c>
      <c r="P22" s="32">
        <v>0</v>
      </c>
      <c r="Q22" s="37">
        <v>0</v>
      </c>
      <c r="R22" s="32">
        <v>15.533333333333333</v>
      </c>
      <c r="S22" s="32">
        <v>0</v>
      </c>
      <c r="T22" s="37">
        <v>0</v>
      </c>
      <c r="U22" s="32">
        <v>5.041666666666667</v>
      </c>
      <c r="V22" s="32">
        <v>0</v>
      </c>
      <c r="W22" s="37">
        <v>0</v>
      </c>
      <c r="X22" s="32">
        <v>81.875</v>
      </c>
      <c r="Y22" s="32">
        <v>0</v>
      </c>
      <c r="Z22" s="37">
        <v>0</v>
      </c>
      <c r="AA22" s="32">
        <v>5.4888888888888889</v>
      </c>
      <c r="AB22" s="32">
        <v>0</v>
      </c>
      <c r="AC22" s="37">
        <v>0</v>
      </c>
      <c r="AD22" s="32">
        <v>177.52500000000001</v>
      </c>
      <c r="AE22" s="32">
        <v>0</v>
      </c>
      <c r="AF22" s="37">
        <v>0</v>
      </c>
      <c r="AG22" s="32">
        <v>10.752777777777778</v>
      </c>
      <c r="AH22" s="32">
        <v>0</v>
      </c>
      <c r="AI22" s="37">
        <v>0</v>
      </c>
      <c r="AJ22" s="32">
        <v>0</v>
      </c>
      <c r="AK22" s="32">
        <v>0</v>
      </c>
      <c r="AL22" s="37" t="s">
        <v>1936</v>
      </c>
      <c r="AM22" t="s">
        <v>423</v>
      </c>
      <c r="AN22" s="34">
        <v>5</v>
      </c>
      <c r="AX22"/>
      <c r="AY22"/>
    </row>
    <row r="23" spans="1:51" x14ac:dyDescent="0.25">
      <c r="A23" t="s">
        <v>1812</v>
      </c>
      <c r="B23" t="s">
        <v>1162</v>
      </c>
      <c r="C23" t="s">
        <v>1628</v>
      </c>
      <c r="D23" t="s">
        <v>1745</v>
      </c>
      <c r="E23" s="32">
        <v>137.06666666666666</v>
      </c>
      <c r="F23" s="32">
        <v>396.0916666666667</v>
      </c>
      <c r="G23" s="32">
        <v>0</v>
      </c>
      <c r="H23" s="37">
        <v>0</v>
      </c>
      <c r="I23" s="32">
        <v>371.37777777777779</v>
      </c>
      <c r="J23" s="32">
        <v>0</v>
      </c>
      <c r="K23" s="37">
        <v>0</v>
      </c>
      <c r="L23" s="32">
        <v>89.686111111111103</v>
      </c>
      <c r="M23" s="32">
        <v>0</v>
      </c>
      <c r="N23" s="37">
        <v>0</v>
      </c>
      <c r="O23" s="32">
        <v>69.99166666666666</v>
      </c>
      <c r="P23" s="32">
        <v>0</v>
      </c>
      <c r="Q23" s="37">
        <v>0</v>
      </c>
      <c r="R23" s="32">
        <v>13.769444444444444</v>
      </c>
      <c r="S23" s="32">
        <v>0</v>
      </c>
      <c r="T23" s="37">
        <v>0</v>
      </c>
      <c r="U23" s="32">
        <v>5.9249999999999998</v>
      </c>
      <c r="V23" s="32">
        <v>0</v>
      </c>
      <c r="W23" s="37">
        <v>0</v>
      </c>
      <c r="X23" s="32">
        <v>85.355555555555554</v>
      </c>
      <c r="Y23" s="32">
        <v>0</v>
      </c>
      <c r="Z23" s="37">
        <v>0</v>
      </c>
      <c r="AA23" s="32">
        <v>5.0194444444444448</v>
      </c>
      <c r="AB23" s="32">
        <v>0</v>
      </c>
      <c r="AC23" s="37">
        <v>0</v>
      </c>
      <c r="AD23" s="32">
        <v>216.03055555555557</v>
      </c>
      <c r="AE23" s="32">
        <v>0</v>
      </c>
      <c r="AF23" s="37">
        <v>0</v>
      </c>
      <c r="AG23" s="32">
        <v>0</v>
      </c>
      <c r="AH23" s="32">
        <v>0</v>
      </c>
      <c r="AI23" s="37" t="s">
        <v>1936</v>
      </c>
      <c r="AJ23" s="32">
        <v>0</v>
      </c>
      <c r="AK23" s="32">
        <v>0</v>
      </c>
      <c r="AL23" s="37" t="s">
        <v>1936</v>
      </c>
      <c r="AM23" t="s">
        <v>474</v>
      </c>
      <c r="AN23" s="34">
        <v>5</v>
      </c>
      <c r="AX23"/>
      <c r="AY23"/>
    </row>
    <row r="24" spans="1:51" x14ac:dyDescent="0.25">
      <c r="A24" t="s">
        <v>1812</v>
      </c>
      <c r="B24" t="s">
        <v>1312</v>
      </c>
      <c r="C24" t="s">
        <v>1693</v>
      </c>
      <c r="D24" t="s">
        <v>1754</v>
      </c>
      <c r="E24" s="32">
        <v>68.666666666666671</v>
      </c>
      <c r="F24" s="32">
        <v>255.72222222222223</v>
      </c>
      <c r="G24" s="32">
        <v>0</v>
      </c>
      <c r="H24" s="37">
        <v>0</v>
      </c>
      <c r="I24" s="32">
        <v>223.3388888888889</v>
      </c>
      <c r="J24" s="32">
        <v>0</v>
      </c>
      <c r="K24" s="37">
        <v>0</v>
      </c>
      <c r="L24" s="32">
        <v>96.919444444444451</v>
      </c>
      <c r="M24" s="32">
        <v>0</v>
      </c>
      <c r="N24" s="37">
        <v>0</v>
      </c>
      <c r="O24" s="32">
        <v>74.591666666666669</v>
      </c>
      <c r="P24" s="32">
        <v>0</v>
      </c>
      <c r="Q24" s="37">
        <v>0</v>
      </c>
      <c r="R24" s="32">
        <v>17.288888888888888</v>
      </c>
      <c r="S24" s="32">
        <v>0</v>
      </c>
      <c r="T24" s="37">
        <v>0</v>
      </c>
      <c r="U24" s="32">
        <v>5.0388888888888888</v>
      </c>
      <c r="V24" s="32">
        <v>0</v>
      </c>
      <c r="W24" s="37">
        <v>0</v>
      </c>
      <c r="X24" s="32">
        <v>21.236111111111111</v>
      </c>
      <c r="Y24" s="32">
        <v>0</v>
      </c>
      <c r="Z24" s="37">
        <v>0</v>
      </c>
      <c r="AA24" s="32">
        <v>10.055555555555555</v>
      </c>
      <c r="AB24" s="32">
        <v>0</v>
      </c>
      <c r="AC24" s="37">
        <v>0</v>
      </c>
      <c r="AD24" s="32">
        <v>117.48055555555555</v>
      </c>
      <c r="AE24" s="32">
        <v>0</v>
      </c>
      <c r="AF24" s="37">
        <v>0</v>
      </c>
      <c r="AG24" s="32">
        <v>10.030555555555555</v>
      </c>
      <c r="AH24" s="32">
        <v>0</v>
      </c>
      <c r="AI24" s="37">
        <v>0</v>
      </c>
      <c r="AJ24" s="32">
        <v>0</v>
      </c>
      <c r="AK24" s="32">
        <v>0</v>
      </c>
      <c r="AL24" s="37" t="s">
        <v>1936</v>
      </c>
      <c r="AM24" t="s">
        <v>624</v>
      </c>
      <c r="AN24" s="34">
        <v>5</v>
      </c>
      <c r="AX24"/>
      <c r="AY24"/>
    </row>
    <row r="25" spans="1:51" x14ac:dyDescent="0.25">
      <c r="A25" t="s">
        <v>1812</v>
      </c>
      <c r="B25" t="s">
        <v>1099</v>
      </c>
      <c r="C25" t="s">
        <v>1524</v>
      </c>
      <c r="D25" t="s">
        <v>1745</v>
      </c>
      <c r="E25" s="32">
        <v>26.277777777777779</v>
      </c>
      <c r="F25" s="32">
        <v>122.75833333333334</v>
      </c>
      <c r="G25" s="32">
        <v>0</v>
      </c>
      <c r="H25" s="37">
        <v>0</v>
      </c>
      <c r="I25" s="32">
        <v>107.95</v>
      </c>
      <c r="J25" s="32">
        <v>0</v>
      </c>
      <c r="K25" s="37">
        <v>0</v>
      </c>
      <c r="L25" s="32">
        <v>44.716666666666669</v>
      </c>
      <c r="M25" s="32">
        <v>0</v>
      </c>
      <c r="N25" s="37">
        <v>0</v>
      </c>
      <c r="O25" s="32">
        <v>29.908333333333335</v>
      </c>
      <c r="P25" s="32">
        <v>0</v>
      </c>
      <c r="Q25" s="37">
        <v>0</v>
      </c>
      <c r="R25" s="32">
        <v>5.5666666666666664</v>
      </c>
      <c r="S25" s="32">
        <v>0</v>
      </c>
      <c r="T25" s="37">
        <v>0</v>
      </c>
      <c r="U25" s="32">
        <v>9.2416666666666671</v>
      </c>
      <c r="V25" s="32">
        <v>0</v>
      </c>
      <c r="W25" s="37">
        <v>0</v>
      </c>
      <c r="X25" s="32">
        <v>15.519444444444444</v>
      </c>
      <c r="Y25" s="32">
        <v>0</v>
      </c>
      <c r="Z25" s="37">
        <v>0</v>
      </c>
      <c r="AA25" s="32">
        <v>0</v>
      </c>
      <c r="AB25" s="32">
        <v>0</v>
      </c>
      <c r="AC25" s="37" t="s">
        <v>1936</v>
      </c>
      <c r="AD25" s="32">
        <v>62.522222222222226</v>
      </c>
      <c r="AE25" s="32">
        <v>0</v>
      </c>
      <c r="AF25" s="37">
        <v>0</v>
      </c>
      <c r="AG25" s="32">
        <v>0</v>
      </c>
      <c r="AH25" s="32">
        <v>0</v>
      </c>
      <c r="AI25" s="37" t="s">
        <v>1936</v>
      </c>
      <c r="AJ25" s="32">
        <v>0</v>
      </c>
      <c r="AK25" s="32">
        <v>0</v>
      </c>
      <c r="AL25" s="37" t="s">
        <v>1936</v>
      </c>
      <c r="AM25" t="s">
        <v>410</v>
      </c>
      <c r="AN25" s="34">
        <v>5</v>
      </c>
      <c r="AX25"/>
      <c r="AY25"/>
    </row>
    <row r="26" spans="1:51" x14ac:dyDescent="0.25">
      <c r="A26" t="s">
        <v>1812</v>
      </c>
      <c r="B26" t="s">
        <v>838</v>
      </c>
      <c r="C26" t="s">
        <v>1444</v>
      </c>
      <c r="D26" t="s">
        <v>1745</v>
      </c>
      <c r="E26" s="32">
        <v>160.72222222222223</v>
      </c>
      <c r="F26" s="32">
        <v>370.19166666666666</v>
      </c>
      <c r="G26" s="32">
        <v>0</v>
      </c>
      <c r="H26" s="37">
        <v>0</v>
      </c>
      <c r="I26" s="32">
        <v>352.73888888888888</v>
      </c>
      <c r="J26" s="32">
        <v>0</v>
      </c>
      <c r="K26" s="37">
        <v>0</v>
      </c>
      <c r="L26" s="32">
        <v>150.21944444444446</v>
      </c>
      <c r="M26" s="32">
        <v>0</v>
      </c>
      <c r="N26" s="37">
        <v>0</v>
      </c>
      <c r="O26" s="32">
        <v>133.46111111111111</v>
      </c>
      <c r="P26" s="32">
        <v>0</v>
      </c>
      <c r="Q26" s="37">
        <v>0</v>
      </c>
      <c r="R26" s="32">
        <v>12.261111111111111</v>
      </c>
      <c r="S26" s="32">
        <v>0</v>
      </c>
      <c r="T26" s="37">
        <v>0</v>
      </c>
      <c r="U26" s="32">
        <v>4.4972222222222218</v>
      </c>
      <c r="V26" s="32">
        <v>0</v>
      </c>
      <c r="W26" s="37">
        <v>0</v>
      </c>
      <c r="X26" s="32">
        <v>60.830555555555556</v>
      </c>
      <c r="Y26" s="32">
        <v>0</v>
      </c>
      <c r="Z26" s="37">
        <v>0</v>
      </c>
      <c r="AA26" s="32">
        <v>0.69444444444444442</v>
      </c>
      <c r="AB26" s="32">
        <v>0</v>
      </c>
      <c r="AC26" s="37">
        <v>0</v>
      </c>
      <c r="AD26" s="32">
        <v>145.95833333333334</v>
      </c>
      <c r="AE26" s="32">
        <v>0</v>
      </c>
      <c r="AF26" s="37">
        <v>0</v>
      </c>
      <c r="AG26" s="32">
        <v>12.488888888888889</v>
      </c>
      <c r="AH26" s="32">
        <v>0</v>
      </c>
      <c r="AI26" s="37">
        <v>0</v>
      </c>
      <c r="AJ26" s="32">
        <v>0</v>
      </c>
      <c r="AK26" s="32">
        <v>0</v>
      </c>
      <c r="AL26" s="37" t="s">
        <v>1936</v>
      </c>
      <c r="AM26" t="s">
        <v>149</v>
      </c>
      <c r="AN26" s="34">
        <v>5</v>
      </c>
      <c r="AX26"/>
      <c r="AY26"/>
    </row>
    <row r="27" spans="1:51" x14ac:dyDescent="0.25">
      <c r="A27" t="s">
        <v>1812</v>
      </c>
      <c r="B27" t="s">
        <v>715</v>
      </c>
      <c r="C27" t="s">
        <v>1444</v>
      </c>
      <c r="D27" t="s">
        <v>1745</v>
      </c>
      <c r="E27" s="32">
        <v>82.355555555555554</v>
      </c>
      <c r="F27" s="32">
        <v>214.37222222222221</v>
      </c>
      <c r="G27" s="32">
        <v>0</v>
      </c>
      <c r="H27" s="37">
        <v>0</v>
      </c>
      <c r="I27" s="32">
        <v>201.71944444444443</v>
      </c>
      <c r="J27" s="32">
        <v>0</v>
      </c>
      <c r="K27" s="37">
        <v>0</v>
      </c>
      <c r="L27" s="32">
        <v>29.413888888888891</v>
      </c>
      <c r="M27" s="32">
        <v>0</v>
      </c>
      <c r="N27" s="37">
        <v>0</v>
      </c>
      <c r="O27" s="32">
        <v>16.761111111111113</v>
      </c>
      <c r="P27" s="32">
        <v>0</v>
      </c>
      <c r="Q27" s="37">
        <v>0</v>
      </c>
      <c r="R27" s="32">
        <v>7.8555555555555552</v>
      </c>
      <c r="S27" s="32">
        <v>0</v>
      </c>
      <c r="T27" s="37">
        <v>0</v>
      </c>
      <c r="U27" s="32">
        <v>4.7972222222222225</v>
      </c>
      <c r="V27" s="32">
        <v>0</v>
      </c>
      <c r="W27" s="37">
        <v>0</v>
      </c>
      <c r="X27" s="32">
        <v>59.619444444444447</v>
      </c>
      <c r="Y27" s="32">
        <v>0</v>
      </c>
      <c r="Z27" s="37">
        <v>0</v>
      </c>
      <c r="AA27" s="32">
        <v>0</v>
      </c>
      <c r="AB27" s="32">
        <v>0</v>
      </c>
      <c r="AC27" s="37" t="s">
        <v>1936</v>
      </c>
      <c r="AD27" s="32">
        <v>125.33888888888889</v>
      </c>
      <c r="AE27" s="32">
        <v>0</v>
      </c>
      <c r="AF27" s="37">
        <v>0</v>
      </c>
      <c r="AG27" s="32">
        <v>0</v>
      </c>
      <c r="AH27" s="32">
        <v>0</v>
      </c>
      <c r="AI27" s="37" t="s">
        <v>1936</v>
      </c>
      <c r="AJ27" s="32">
        <v>0</v>
      </c>
      <c r="AK27" s="32">
        <v>0</v>
      </c>
      <c r="AL27" s="37" t="s">
        <v>1936</v>
      </c>
      <c r="AM27" t="s">
        <v>26</v>
      </c>
      <c r="AN27" s="34">
        <v>5</v>
      </c>
      <c r="AX27"/>
      <c r="AY27"/>
    </row>
    <row r="28" spans="1:51" x14ac:dyDescent="0.25">
      <c r="A28" t="s">
        <v>1812</v>
      </c>
      <c r="B28" t="s">
        <v>1100</v>
      </c>
      <c r="C28" t="s">
        <v>1621</v>
      </c>
      <c r="D28" t="s">
        <v>1738</v>
      </c>
      <c r="E28" s="32">
        <v>152.17777777777778</v>
      </c>
      <c r="F28" s="32">
        <v>394.74722222222221</v>
      </c>
      <c r="G28" s="32">
        <v>0</v>
      </c>
      <c r="H28" s="37">
        <v>0</v>
      </c>
      <c r="I28" s="32">
        <v>366.51666666666665</v>
      </c>
      <c r="J28" s="32">
        <v>0</v>
      </c>
      <c r="K28" s="37">
        <v>0</v>
      </c>
      <c r="L28" s="32">
        <v>84.6111111111111</v>
      </c>
      <c r="M28" s="32">
        <v>0</v>
      </c>
      <c r="N28" s="37">
        <v>0</v>
      </c>
      <c r="O28" s="32">
        <v>61.602777777777774</v>
      </c>
      <c r="P28" s="32">
        <v>0</v>
      </c>
      <c r="Q28" s="37">
        <v>0</v>
      </c>
      <c r="R28" s="32">
        <v>20.972222222222221</v>
      </c>
      <c r="S28" s="32">
        <v>0</v>
      </c>
      <c r="T28" s="37">
        <v>0</v>
      </c>
      <c r="U28" s="32">
        <v>2.036111111111111</v>
      </c>
      <c r="V28" s="32">
        <v>0</v>
      </c>
      <c r="W28" s="37">
        <v>0</v>
      </c>
      <c r="X28" s="32">
        <v>84.413888888888891</v>
      </c>
      <c r="Y28" s="32">
        <v>0</v>
      </c>
      <c r="Z28" s="37">
        <v>0</v>
      </c>
      <c r="AA28" s="32">
        <v>5.2222222222222223</v>
      </c>
      <c r="AB28" s="32">
        <v>0</v>
      </c>
      <c r="AC28" s="37">
        <v>0</v>
      </c>
      <c r="AD28" s="32">
        <v>220.5</v>
      </c>
      <c r="AE28" s="32">
        <v>0</v>
      </c>
      <c r="AF28" s="37">
        <v>0</v>
      </c>
      <c r="AG28" s="32">
        <v>0</v>
      </c>
      <c r="AH28" s="32">
        <v>0</v>
      </c>
      <c r="AI28" s="37" t="s">
        <v>1936</v>
      </c>
      <c r="AJ28" s="32">
        <v>0</v>
      </c>
      <c r="AK28" s="32">
        <v>0</v>
      </c>
      <c r="AL28" s="37" t="s">
        <v>1936</v>
      </c>
      <c r="AM28" t="s">
        <v>411</v>
      </c>
      <c r="AN28" s="34">
        <v>5</v>
      </c>
      <c r="AX28"/>
      <c r="AY28"/>
    </row>
    <row r="29" spans="1:51" x14ac:dyDescent="0.25">
      <c r="A29" t="s">
        <v>1812</v>
      </c>
      <c r="B29" t="s">
        <v>1179</v>
      </c>
      <c r="C29" t="s">
        <v>1524</v>
      </c>
      <c r="D29" t="s">
        <v>1745</v>
      </c>
      <c r="E29" s="32">
        <v>53.477777777777774</v>
      </c>
      <c r="F29" s="32">
        <v>186.73333333333335</v>
      </c>
      <c r="G29" s="32">
        <v>0</v>
      </c>
      <c r="H29" s="37">
        <v>0</v>
      </c>
      <c r="I29" s="32">
        <v>167.28333333333333</v>
      </c>
      <c r="J29" s="32">
        <v>0</v>
      </c>
      <c r="K29" s="37">
        <v>0</v>
      </c>
      <c r="L29" s="32">
        <v>53.830555555555556</v>
      </c>
      <c r="M29" s="32">
        <v>0</v>
      </c>
      <c r="N29" s="37">
        <v>0</v>
      </c>
      <c r="O29" s="32">
        <v>40.37777777777778</v>
      </c>
      <c r="P29" s="32">
        <v>0</v>
      </c>
      <c r="Q29" s="37">
        <v>0</v>
      </c>
      <c r="R29" s="32">
        <v>8.0138888888888893</v>
      </c>
      <c r="S29" s="32">
        <v>0</v>
      </c>
      <c r="T29" s="37">
        <v>0</v>
      </c>
      <c r="U29" s="32">
        <v>5.4388888888888891</v>
      </c>
      <c r="V29" s="32">
        <v>0</v>
      </c>
      <c r="W29" s="37">
        <v>0</v>
      </c>
      <c r="X29" s="32">
        <v>30.066666666666666</v>
      </c>
      <c r="Y29" s="32">
        <v>0</v>
      </c>
      <c r="Z29" s="37">
        <v>0</v>
      </c>
      <c r="AA29" s="32">
        <v>5.9972222222222218</v>
      </c>
      <c r="AB29" s="32">
        <v>0</v>
      </c>
      <c r="AC29" s="37">
        <v>0</v>
      </c>
      <c r="AD29" s="32">
        <v>96.838888888888889</v>
      </c>
      <c r="AE29" s="32">
        <v>0</v>
      </c>
      <c r="AF29" s="37">
        <v>0</v>
      </c>
      <c r="AG29" s="32">
        <v>0</v>
      </c>
      <c r="AH29" s="32">
        <v>0</v>
      </c>
      <c r="AI29" s="37" t="s">
        <v>1936</v>
      </c>
      <c r="AJ29" s="32">
        <v>0</v>
      </c>
      <c r="AK29" s="32">
        <v>0</v>
      </c>
      <c r="AL29" s="37" t="s">
        <v>1936</v>
      </c>
      <c r="AM29" t="s">
        <v>491</v>
      </c>
      <c r="AN29" s="34">
        <v>5</v>
      </c>
      <c r="AX29"/>
      <c r="AY29"/>
    </row>
    <row r="30" spans="1:51" x14ac:dyDescent="0.25">
      <c r="A30" t="s">
        <v>1812</v>
      </c>
      <c r="B30" t="s">
        <v>1195</v>
      </c>
      <c r="C30" t="s">
        <v>1405</v>
      </c>
      <c r="D30" t="s">
        <v>1748</v>
      </c>
      <c r="E30" s="32">
        <v>76.477777777777774</v>
      </c>
      <c r="F30" s="32">
        <v>241.29999999999998</v>
      </c>
      <c r="G30" s="32">
        <v>0</v>
      </c>
      <c r="H30" s="37">
        <v>0</v>
      </c>
      <c r="I30" s="32">
        <v>226.63055555555553</v>
      </c>
      <c r="J30" s="32">
        <v>0</v>
      </c>
      <c r="K30" s="37">
        <v>0</v>
      </c>
      <c r="L30" s="32">
        <v>112.28333333333333</v>
      </c>
      <c r="M30" s="32">
        <v>0</v>
      </c>
      <c r="N30" s="37">
        <v>0</v>
      </c>
      <c r="O30" s="32">
        <v>97.613888888888894</v>
      </c>
      <c r="P30" s="32">
        <v>0</v>
      </c>
      <c r="Q30" s="37">
        <v>0</v>
      </c>
      <c r="R30" s="32">
        <v>9.9972222222222218</v>
      </c>
      <c r="S30" s="32">
        <v>0</v>
      </c>
      <c r="T30" s="37">
        <v>0</v>
      </c>
      <c r="U30" s="32">
        <v>4.6722222222222225</v>
      </c>
      <c r="V30" s="32">
        <v>0</v>
      </c>
      <c r="W30" s="37">
        <v>0</v>
      </c>
      <c r="X30" s="32">
        <v>2.1972222222222224</v>
      </c>
      <c r="Y30" s="32">
        <v>0</v>
      </c>
      <c r="Z30" s="37">
        <v>0</v>
      </c>
      <c r="AA30" s="32">
        <v>0</v>
      </c>
      <c r="AB30" s="32">
        <v>0</v>
      </c>
      <c r="AC30" s="37" t="s">
        <v>1936</v>
      </c>
      <c r="AD30" s="32">
        <v>111.24444444444444</v>
      </c>
      <c r="AE30" s="32">
        <v>0</v>
      </c>
      <c r="AF30" s="37">
        <v>0</v>
      </c>
      <c r="AG30" s="32">
        <v>15.574999999999999</v>
      </c>
      <c r="AH30" s="32">
        <v>0</v>
      </c>
      <c r="AI30" s="37">
        <v>0</v>
      </c>
      <c r="AJ30" s="32">
        <v>0</v>
      </c>
      <c r="AK30" s="32">
        <v>0</v>
      </c>
      <c r="AL30" s="37" t="s">
        <v>1936</v>
      </c>
      <c r="AM30" t="s">
        <v>507</v>
      </c>
      <c r="AN30" s="34">
        <v>5</v>
      </c>
      <c r="AX30"/>
      <c r="AY30"/>
    </row>
    <row r="31" spans="1:51" x14ac:dyDescent="0.25">
      <c r="A31" t="s">
        <v>1812</v>
      </c>
      <c r="B31" t="s">
        <v>748</v>
      </c>
      <c r="C31" t="s">
        <v>1446</v>
      </c>
      <c r="D31" t="s">
        <v>1761</v>
      </c>
      <c r="E31" s="32">
        <v>126.64444444444445</v>
      </c>
      <c r="F31" s="32">
        <v>336.01666666666671</v>
      </c>
      <c r="G31" s="32">
        <v>0</v>
      </c>
      <c r="H31" s="37">
        <v>0</v>
      </c>
      <c r="I31" s="32">
        <v>313.91944444444442</v>
      </c>
      <c r="J31" s="32">
        <v>0</v>
      </c>
      <c r="K31" s="37">
        <v>0</v>
      </c>
      <c r="L31" s="32">
        <v>86.436111111111117</v>
      </c>
      <c r="M31" s="32">
        <v>0</v>
      </c>
      <c r="N31" s="37">
        <v>0</v>
      </c>
      <c r="O31" s="32">
        <v>75.075000000000003</v>
      </c>
      <c r="P31" s="32">
        <v>0</v>
      </c>
      <c r="Q31" s="37">
        <v>0</v>
      </c>
      <c r="R31" s="32">
        <v>6.5861111111111112</v>
      </c>
      <c r="S31" s="32">
        <v>0</v>
      </c>
      <c r="T31" s="37">
        <v>0</v>
      </c>
      <c r="U31" s="32">
        <v>4.7750000000000004</v>
      </c>
      <c r="V31" s="32">
        <v>0</v>
      </c>
      <c r="W31" s="37">
        <v>0</v>
      </c>
      <c r="X31" s="32">
        <v>61.12777777777778</v>
      </c>
      <c r="Y31" s="32">
        <v>0</v>
      </c>
      <c r="Z31" s="37">
        <v>0</v>
      </c>
      <c r="AA31" s="32">
        <v>10.736111111111111</v>
      </c>
      <c r="AB31" s="32">
        <v>0</v>
      </c>
      <c r="AC31" s="37">
        <v>0</v>
      </c>
      <c r="AD31" s="32">
        <v>174.39166666666668</v>
      </c>
      <c r="AE31" s="32">
        <v>0</v>
      </c>
      <c r="AF31" s="37">
        <v>0</v>
      </c>
      <c r="AG31" s="32">
        <v>3.3250000000000002</v>
      </c>
      <c r="AH31" s="32">
        <v>0</v>
      </c>
      <c r="AI31" s="37">
        <v>0</v>
      </c>
      <c r="AJ31" s="32">
        <v>0</v>
      </c>
      <c r="AK31" s="32">
        <v>0</v>
      </c>
      <c r="AL31" s="37" t="s">
        <v>1936</v>
      </c>
      <c r="AM31" t="s">
        <v>59</v>
      </c>
      <c r="AN31" s="34">
        <v>5</v>
      </c>
      <c r="AX31"/>
      <c r="AY31"/>
    </row>
    <row r="32" spans="1:51" x14ac:dyDescent="0.25">
      <c r="A32" t="s">
        <v>1812</v>
      </c>
      <c r="B32" t="s">
        <v>803</v>
      </c>
      <c r="C32" t="s">
        <v>1494</v>
      </c>
      <c r="D32" t="s">
        <v>1745</v>
      </c>
      <c r="E32" s="32">
        <v>145.88888888888889</v>
      </c>
      <c r="F32" s="32">
        <v>375.89722222222224</v>
      </c>
      <c r="G32" s="32">
        <v>0</v>
      </c>
      <c r="H32" s="37">
        <v>0</v>
      </c>
      <c r="I32" s="32">
        <v>351.62222222222221</v>
      </c>
      <c r="J32" s="32">
        <v>0</v>
      </c>
      <c r="K32" s="37">
        <v>0</v>
      </c>
      <c r="L32" s="32">
        <v>147.51388888888889</v>
      </c>
      <c r="M32" s="32">
        <v>0</v>
      </c>
      <c r="N32" s="37">
        <v>0</v>
      </c>
      <c r="O32" s="32">
        <v>127.68055555555556</v>
      </c>
      <c r="P32" s="32">
        <v>0</v>
      </c>
      <c r="Q32" s="37">
        <v>0</v>
      </c>
      <c r="R32" s="32">
        <v>15.188888888888888</v>
      </c>
      <c r="S32" s="32">
        <v>0</v>
      </c>
      <c r="T32" s="37">
        <v>0</v>
      </c>
      <c r="U32" s="32">
        <v>4.6444444444444448</v>
      </c>
      <c r="V32" s="32">
        <v>0</v>
      </c>
      <c r="W32" s="37">
        <v>0</v>
      </c>
      <c r="X32" s="32">
        <v>23.933333333333334</v>
      </c>
      <c r="Y32" s="32">
        <v>0</v>
      </c>
      <c r="Z32" s="37">
        <v>0</v>
      </c>
      <c r="AA32" s="32">
        <v>4.4416666666666664</v>
      </c>
      <c r="AB32" s="32">
        <v>0</v>
      </c>
      <c r="AC32" s="37">
        <v>0</v>
      </c>
      <c r="AD32" s="32">
        <v>198.96666666666667</v>
      </c>
      <c r="AE32" s="32">
        <v>0</v>
      </c>
      <c r="AF32" s="37">
        <v>0</v>
      </c>
      <c r="AG32" s="32">
        <v>1.0416666666666667</v>
      </c>
      <c r="AH32" s="32">
        <v>0</v>
      </c>
      <c r="AI32" s="37">
        <v>0</v>
      </c>
      <c r="AJ32" s="32">
        <v>0</v>
      </c>
      <c r="AK32" s="32">
        <v>0</v>
      </c>
      <c r="AL32" s="37" t="s">
        <v>1936</v>
      </c>
      <c r="AM32" t="s">
        <v>114</v>
      </c>
      <c r="AN32" s="34">
        <v>5</v>
      </c>
      <c r="AX32"/>
      <c r="AY32"/>
    </row>
    <row r="33" spans="1:51" x14ac:dyDescent="0.25">
      <c r="A33" t="s">
        <v>1812</v>
      </c>
      <c r="B33" t="s">
        <v>840</v>
      </c>
      <c r="C33" t="s">
        <v>1517</v>
      </c>
      <c r="D33" t="s">
        <v>1763</v>
      </c>
      <c r="E33" s="32">
        <v>135.1888888888889</v>
      </c>
      <c r="F33" s="32">
        <v>314.29999999999995</v>
      </c>
      <c r="G33" s="32">
        <v>0</v>
      </c>
      <c r="H33" s="37">
        <v>0</v>
      </c>
      <c r="I33" s="32">
        <v>291.85000000000002</v>
      </c>
      <c r="J33" s="32">
        <v>0</v>
      </c>
      <c r="K33" s="37">
        <v>0</v>
      </c>
      <c r="L33" s="32">
        <v>103.11944444444445</v>
      </c>
      <c r="M33" s="32">
        <v>0</v>
      </c>
      <c r="N33" s="37">
        <v>0</v>
      </c>
      <c r="O33" s="32">
        <v>80.669444444444451</v>
      </c>
      <c r="P33" s="32">
        <v>0</v>
      </c>
      <c r="Q33" s="37">
        <v>0</v>
      </c>
      <c r="R33" s="32">
        <v>17.719444444444445</v>
      </c>
      <c r="S33" s="32">
        <v>0</v>
      </c>
      <c r="T33" s="37">
        <v>0</v>
      </c>
      <c r="U33" s="32">
        <v>4.7305555555555552</v>
      </c>
      <c r="V33" s="32">
        <v>0</v>
      </c>
      <c r="W33" s="37">
        <v>0</v>
      </c>
      <c r="X33" s="32">
        <v>68.572222222222223</v>
      </c>
      <c r="Y33" s="32">
        <v>0</v>
      </c>
      <c r="Z33" s="37">
        <v>0</v>
      </c>
      <c r="AA33" s="32">
        <v>0</v>
      </c>
      <c r="AB33" s="32">
        <v>0</v>
      </c>
      <c r="AC33" s="37" t="s">
        <v>1936</v>
      </c>
      <c r="AD33" s="32">
        <v>142.60833333333332</v>
      </c>
      <c r="AE33" s="32">
        <v>0</v>
      </c>
      <c r="AF33" s="37">
        <v>0</v>
      </c>
      <c r="AG33" s="32">
        <v>0</v>
      </c>
      <c r="AH33" s="32">
        <v>0</v>
      </c>
      <c r="AI33" s="37" t="s">
        <v>1936</v>
      </c>
      <c r="AJ33" s="32">
        <v>0</v>
      </c>
      <c r="AK33" s="32">
        <v>0</v>
      </c>
      <c r="AL33" s="37" t="s">
        <v>1936</v>
      </c>
      <c r="AM33" t="s">
        <v>151</v>
      </c>
      <c r="AN33" s="34">
        <v>5</v>
      </c>
      <c r="AX33"/>
      <c r="AY33"/>
    </row>
    <row r="34" spans="1:51" x14ac:dyDescent="0.25">
      <c r="A34" t="s">
        <v>1812</v>
      </c>
      <c r="B34" t="s">
        <v>1010</v>
      </c>
      <c r="C34" t="s">
        <v>1593</v>
      </c>
      <c r="D34" t="s">
        <v>1745</v>
      </c>
      <c r="E34" s="32">
        <v>170.3</v>
      </c>
      <c r="F34" s="32">
        <v>407.20833333333337</v>
      </c>
      <c r="G34" s="32">
        <v>0</v>
      </c>
      <c r="H34" s="37">
        <v>0</v>
      </c>
      <c r="I34" s="32">
        <v>390.23333333333335</v>
      </c>
      <c r="J34" s="32">
        <v>0</v>
      </c>
      <c r="K34" s="37">
        <v>0</v>
      </c>
      <c r="L34" s="32">
        <v>60.86944444444444</v>
      </c>
      <c r="M34" s="32">
        <v>0</v>
      </c>
      <c r="N34" s="37">
        <v>0</v>
      </c>
      <c r="O34" s="32">
        <v>52.35</v>
      </c>
      <c r="P34" s="32">
        <v>0</v>
      </c>
      <c r="Q34" s="37">
        <v>0</v>
      </c>
      <c r="R34" s="32">
        <v>3.9249999999999998</v>
      </c>
      <c r="S34" s="32">
        <v>0</v>
      </c>
      <c r="T34" s="37">
        <v>0</v>
      </c>
      <c r="U34" s="32">
        <v>4.5944444444444441</v>
      </c>
      <c r="V34" s="32">
        <v>0</v>
      </c>
      <c r="W34" s="37">
        <v>0</v>
      </c>
      <c r="X34" s="32">
        <v>122.26666666666667</v>
      </c>
      <c r="Y34" s="32">
        <v>0</v>
      </c>
      <c r="Z34" s="37">
        <v>0</v>
      </c>
      <c r="AA34" s="32">
        <v>8.4555555555555557</v>
      </c>
      <c r="AB34" s="32">
        <v>0</v>
      </c>
      <c r="AC34" s="37">
        <v>0</v>
      </c>
      <c r="AD34" s="32">
        <v>215.61666666666667</v>
      </c>
      <c r="AE34" s="32">
        <v>0</v>
      </c>
      <c r="AF34" s="37">
        <v>0</v>
      </c>
      <c r="AG34" s="32">
        <v>0</v>
      </c>
      <c r="AH34" s="32">
        <v>0</v>
      </c>
      <c r="AI34" s="37" t="s">
        <v>1936</v>
      </c>
      <c r="AJ34" s="32">
        <v>0</v>
      </c>
      <c r="AK34" s="32">
        <v>0</v>
      </c>
      <c r="AL34" s="37" t="s">
        <v>1936</v>
      </c>
      <c r="AM34" t="s">
        <v>321</v>
      </c>
      <c r="AN34" s="34">
        <v>5</v>
      </c>
      <c r="AX34"/>
      <c r="AY34"/>
    </row>
    <row r="35" spans="1:51" x14ac:dyDescent="0.25">
      <c r="A35" t="s">
        <v>1812</v>
      </c>
      <c r="B35" t="s">
        <v>793</v>
      </c>
      <c r="C35" t="s">
        <v>1480</v>
      </c>
      <c r="D35" t="s">
        <v>1758</v>
      </c>
      <c r="E35" s="32">
        <v>148.98888888888888</v>
      </c>
      <c r="F35" s="32">
        <v>347.5194444444445</v>
      </c>
      <c r="G35" s="32">
        <v>0</v>
      </c>
      <c r="H35" s="37">
        <v>0</v>
      </c>
      <c r="I35" s="32">
        <v>319.08333333333337</v>
      </c>
      <c r="J35" s="32">
        <v>0</v>
      </c>
      <c r="K35" s="37">
        <v>0</v>
      </c>
      <c r="L35" s="32">
        <v>95.911111111111111</v>
      </c>
      <c r="M35" s="32">
        <v>0</v>
      </c>
      <c r="N35" s="37">
        <v>0</v>
      </c>
      <c r="O35" s="32">
        <v>77.038888888888891</v>
      </c>
      <c r="P35" s="32">
        <v>0</v>
      </c>
      <c r="Q35" s="37">
        <v>0</v>
      </c>
      <c r="R35" s="32">
        <v>13.46111111111111</v>
      </c>
      <c r="S35" s="32">
        <v>0</v>
      </c>
      <c r="T35" s="37">
        <v>0</v>
      </c>
      <c r="U35" s="32">
        <v>5.4111111111111114</v>
      </c>
      <c r="V35" s="32">
        <v>0</v>
      </c>
      <c r="W35" s="37">
        <v>0</v>
      </c>
      <c r="X35" s="32">
        <v>38.033333333333331</v>
      </c>
      <c r="Y35" s="32">
        <v>0</v>
      </c>
      <c r="Z35" s="37">
        <v>0</v>
      </c>
      <c r="AA35" s="32">
        <v>9.5638888888888882</v>
      </c>
      <c r="AB35" s="32">
        <v>0</v>
      </c>
      <c r="AC35" s="37">
        <v>0</v>
      </c>
      <c r="AD35" s="32">
        <v>204.01111111111112</v>
      </c>
      <c r="AE35" s="32">
        <v>0</v>
      </c>
      <c r="AF35" s="37">
        <v>0</v>
      </c>
      <c r="AG35" s="32">
        <v>0</v>
      </c>
      <c r="AH35" s="32">
        <v>0</v>
      </c>
      <c r="AI35" s="37" t="s">
        <v>1936</v>
      </c>
      <c r="AJ35" s="32">
        <v>0</v>
      </c>
      <c r="AK35" s="32">
        <v>0</v>
      </c>
      <c r="AL35" s="37" t="s">
        <v>1936</v>
      </c>
      <c r="AM35" t="s">
        <v>104</v>
      </c>
      <c r="AN35" s="34">
        <v>5</v>
      </c>
      <c r="AX35"/>
      <c r="AY35"/>
    </row>
    <row r="36" spans="1:51" x14ac:dyDescent="0.25">
      <c r="A36" t="s">
        <v>1812</v>
      </c>
      <c r="B36" t="s">
        <v>1110</v>
      </c>
      <c r="C36" t="s">
        <v>1624</v>
      </c>
      <c r="D36" t="s">
        <v>1790</v>
      </c>
      <c r="E36" s="32">
        <v>43.81111111111111</v>
      </c>
      <c r="F36" s="32">
        <v>91.984111111111105</v>
      </c>
      <c r="G36" s="32">
        <v>0</v>
      </c>
      <c r="H36" s="37">
        <v>0</v>
      </c>
      <c r="I36" s="32">
        <v>80.803666666666658</v>
      </c>
      <c r="J36" s="32">
        <v>0</v>
      </c>
      <c r="K36" s="37">
        <v>0</v>
      </c>
      <c r="L36" s="32">
        <v>11.044444444444444</v>
      </c>
      <c r="M36" s="32">
        <v>0</v>
      </c>
      <c r="N36" s="37">
        <v>0</v>
      </c>
      <c r="O36" s="32">
        <v>5.7111111111111112</v>
      </c>
      <c r="P36" s="32">
        <v>0</v>
      </c>
      <c r="Q36" s="37">
        <v>0</v>
      </c>
      <c r="R36" s="32">
        <v>0</v>
      </c>
      <c r="S36" s="32">
        <v>0</v>
      </c>
      <c r="T36" s="37" t="s">
        <v>1936</v>
      </c>
      <c r="U36" s="32">
        <v>5.333333333333333</v>
      </c>
      <c r="V36" s="32">
        <v>0</v>
      </c>
      <c r="W36" s="37">
        <v>0</v>
      </c>
      <c r="X36" s="32">
        <v>22.794</v>
      </c>
      <c r="Y36" s="32">
        <v>0</v>
      </c>
      <c r="Z36" s="37">
        <v>0</v>
      </c>
      <c r="AA36" s="32">
        <v>5.8471111111111114</v>
      </c>
      <c r="AB36" s="32">
        <v>0</v>
      </c>
      <c r="AC36" s="37">
        <v>0</v>
      </c>
      <c r="AD36" s="32">
        <v>52.298555555555552</v>
      </c>
      <c r="AE36" s="32">
        <v>0</v>
      </c>
      <c r="AF36" s="37">
        <v>0</v>
      </c>
      <c r="AG36" s="32">
        <v>0</v>
      </c>
      <c r="AH36" s="32">
        <v>0</v>
      </c>
      <c r="AI36" s="37" t="s">
        <v>1936</v>
      </c>
      <c r="AJ36" s="32">
        <v>0</v>
      </c>
      <c r="AK36" s="32">
        <v>0</v>
      </c>
      <c r="AL36" s="37" t="s">
        <v>1936</v>
      </c>
      <c r="AM36" t="s">
        <v>421</v>
      </c>
      <c r="AN36" s="34">
        <v>5</v>
      </c>
      <c r="AX36"/>
      <c r="AY36"/>
    </row>
    <row r="37" spans="1:51" x14ac:dyDescent="0.25">
      <c r="A37" t="s">
        <v>1812</v>
      </c>
      <c r="B37" t="s">
        <v>1231</v>
      </c>
      <c r="C37" t="s">
        <v>1399</v>
      </c>
      <c r="D37" t="s">
        <v>1711</v>
      </c>
      <c r="E37" s="32">
        <v>36.200000000000003</v>
      </c>
      <c r="F37" s="32">
        <v>120.2403333333333</v>
      </c>
      <c r="G37" s="32">
        <v>0</v>
      </c>
      <c r="H37" s="37">
        <v>0</v>
      </c>
      <c r="I37" s="32">
        <v>114.6403333333333</v>
      </c>
      <c r="J37" s="32">
        <v>0</v>
      </c>
      <c r="K37" s="37">
        <v>0</v>
      </c>
      <c r="L37" s="32">
        <v>42.641444444444438</v>
      </c>
      <c r="M37" s="32">
        <v>0</v>
      </c>
      <c r="N37" s="37">
        <v>0</v>
      </c>
      <c r="O37" s="32">
        <v>37.041444444444437</v>
      </c>
      <c r="P37" s="32">
        <v>0</v>
      </c>
      <c r="Q37" s="37">
        <v>0</v>
      </c>
      <c r="R37" s="32">
        <v>0</v>
      </c>
      <c r="S37" s="32">
        <v>0</v>
      </c>
      <c r="T37" s="37" t="s">
        <v>1936</v>
      </c>
      <c r="U37" s="32">
        <v>5.6</v>
      </c>
      <c r="V37" s="32">
        <v>0</v>
      </c>
      <c r="W37" s="37">
        <v>0</v>
      </c>
      <c r="X37" s="32">
        <v>15.512444444444441</v>
      </c>
      <c r="Y37" s="32">
        <v>0</v>
      </c>
      <c r="Z37" s="37">
        <v>0</v>
      </c>
      <c r="AA37" s="32">
        <v>0</v>
      </c>
      <c r="AB37" s="32">
        <v>0</v>
      </c>
      <c r="AC37" s="37" t="s">
        <v>1936</v>
      </c>
      <c r="AD37" s="32">
        <v>62.086444444444425</v>
      </c>
      <c r="AE37" s="32">
        <v>0</v>
      </c>
      <c r="AF37" s="37">
        <v>0</v>
      </c>
      <c r="AG37" s="32">
        <v>0</v>
      </c>
      <c r="AH37" s="32">
        <v>0</v>
      </c>
      <c r="AI37" s="37" t="s">
        <v>1936</v>
      </c>
      <c r="AJ37" s="32">
        <v>0</v>
      </c>
      <c r="AK37" s="32">
        <v>0</v>
      </c>
      <c r="AL37" s="37" t="s">
        <v>1936</v>
      </c>
      <c r="AM37" t="s">
        <v>543</v>
      </c>
      <c r="AN37" s="34">
        <v>5</v>
      </c>
      <c r="AX37"/>
      <c r="AY37"/>
    </row>
    <row r="38" spans="1:51" x14ac:dyDescent="0.25">
      <c r="A38" t="s">
        <v>1812</v>
      </c>
      <c r="B38" t="s">
        <v>1351</v>
      </c>
      <c r="C38" t="s">
        <v>1444</v>
      </c>
      <c r="D38" t="s">
        <v>1745</v>
      </c>
      <c r="E38" s="32">
        <v>132.04444444444445</v>
      </c>
      <c r="F38" s="32">
        <v>231.55277777777781</v>
      </c>
      <c r="G38" s="32">
        <v>0</v>
      </c>
      <c r="H38" s="37">
        <v>0</v>
      </c>
      <c r="I38" s="32">
        <v>226.21944444444446</v>
      </c>
      <c r="J38" s="32">
        <v>0</v>
      </c>
      <c r="K38" s="37">
        <v>0</v>
      </c>
      <c r="L38" s="32">
        <v>22.586111111111109</v>
      </c>
      <c r="M38" s="32">
        <v>0</v>
      </c>
      <c r="N38" s="37">
        <v>0</v>
      </c>
      <c r="O38" s="32">
        <v>17.252777777777776</v>
      </c>
      <c r="P38" s="32">
        <v>0</v>
      </c>
      <c r="Q38" s="37">
        <v>0</v>
      </c>
      <c r="R38" s="32">
        <v>0</v>
      </c>
      <c r="S38" s="32">
        <v>0</v>
      </c>
      <c r="T38" s="37" t="s">
        <v>1936</v>
      </c>
      <c r="U38" s="32">
        <v>5.333333333333333</v>
      </c>
      <c r="V38" s="32">
        <v>0</v>
      </c>
      <c r="W38" s="37">
        <v>0</v>
      </c>
      <c r="X38" s="32">
        <v>60.575000000000003</v>
      </c>
      <c r="Y38" s="32">
        <v>0</v>
      </c>
      <c r="Z38" s="37">
        <v>0</v>
      </c>
      <c r="AA38" s="32">
        <v>0</v>
      </c>
      <c r="AB38" s="32">
        <v>0</v>
      </c>
      <c r="AC38" s="37" t="s">
        <v>1936</v>
      </c>
      <c r="AD38" s="32">
        <v>148.39166666666668</v>
      </c>
      <c r="AE38" s="32">
        <v>0</v>
      </c>
      <c r="AF38" s="37">
        <v>0</v>
      </c>
      <c r="AG38" s="32">
        <v>0</v>
      </c>
      <c r="AH38" s="32">
        <v>0</v>
      </c>
      <c r="AI38" s="37" t="s">
        <v>1936</v>
      </c>
      <c r="AJ38" s="32">
        <v>0</v>
      </c>
      <c r="AK38" s="32">
        <v>0</v>
      </c>
      <c r="AL38" s="37" t="s">
        <v>1936</v>
      </c>
      <c r="AM38" t="s">
        <v>665</v>
      </c>
      <c r="AN38" s="34">
        <v>5</v>
      </c>
      <c r="AX38"/>
      <c r="AY38"/>
    </row>
    <row r="39" spans="1:51" x14ac:dyDescent="0.25">
      <c r="A39" t="s">
        <v>1812</v>
      </c>
      <c r="B39" t="s">
        <v>1181</v>
      </c>
      <c r="C39" t="s">
        <v>1426</v>
      </c>
      <c r="D39" t="s">
        <v>1749</v>
      </c>
      <c r="E39" s="32">
        <v>92.333333333333329</v>
      </c>
      <c r="F39" s="32">
        <v>188.58277777777781</v>
      </c>
      <c r="G39" s="32">
        <v>9.6694444444444443</v>
      </c>
      <c r="H39" s="37">
        <v>5.1274270950864481E-2</v>
      </c>
      <c r="I39" s="32">
        <v>182.89388888888891</v>
      </c>
      <c r="J39" s="32">
        <v>9.6694444444444443</v>
      </c>
      <c r="K39" s="37">
        <v>5.2869149992861672E-2</v>
      </c>
      <c r="L39" s="32">
        <v>23.05222222222222</v>
      </c>
      <c r="M39" s="32">
        <v>0.25</v>
      </c>
      <c r="N39" s="37">
        <v>1.0844941437316239E-2</v>
      </c>
      <c r="O39" s="32">
        <v>17.36333333333333</v>
      </c>
      <c r="P39" s="32">
        <v>0.25</v>
      </c>
      <c r="Q39" s="37">
        <v>1.4398157035899408E-2</v>
      </c>
      <c r="R39" s="32">
        <v>0</v>
      </c>
      <c r="S39" s="32">
        <v>0</v>
      </c>
      <c r="T39" s="37" t="s">
        <v>1936</v>
      </c>
      <c r="U39" s="32">
        <v>5.6888888888888891</v>
      </c>
      <c r="V39" s="32">
        <v>0</v>
      </c>
      <c r="W39" s="37">
        <v>0</v>
      </c>
      <c r="X39" s="32">
        <v>57.225555555555545</v>
      </c>
      <c r="Y39" s="32">
        <v>0</v>
      </c>
      <c r="Z39" s="37">
        <v>0</v>
      </c>
      <c r="AA39" s="32">
        <v>0</v>
      </c>
      <c r="AB39" s="32">
        <v>0</v>
      </c>
      <c r="AC39" s="37" t="s">
        <v>1936</v>
      </c>
      <c r="AD39" s="32">
        <v>108.30500000000004</v>
      </c>
      <c r="AE39" s="32">
        <v>9.4194444444444443</v>
      </c>
      <c r="AF39" s="37">
        <v>8.6971464331696974E-2</v>
      </c>
      <c r="AG39" s="32">
        <v>0</v>
      </c>
      <c r="AH39" s="32">
        <v>0</v>
      </c>
      <c r="AI39" s="37" t="s">
        <v>1936</v>
      </c>
      <c r="AJ39" s="32">
        <v>0</v>
      </c>
      <c r="AK39" s="32">
        <v>0</v>
      </c>
      <c r="AL39" s="37" t="s">
        <v>1936</v>
      </c>
      <c r="AM39" t="s">
        <v>493</v>
      </c>
      <c r="AN39" s="34">
        <v>5</v>
      </c>
      <c r="AX39"/>
      <c r="AY39"/>
    </row>
    <row r="40" spans="1:51" x14ac:dyDescent="0.25">
      <c r="A40" t="s">
        <v>1812</v>
      </c>
      <c r="B40" t="s">
        <v>1045</v>
      </c>
      <c r="C40" t="s">
        <v>1521</v>
      </c>
      <c r="D40" t="s">
        <v>1725</v>
      </c>
      <c r="E40" s="32">
        <v>54.522222222222226</v>
      </c>
      <c r="F40" s="32">
        <v>154.59055555555557</v>
      </c>
      <c r="G40" s="32">
        <v>20.839444444444446</v>
      </c>
      <c r="H40" s="37">
        <v>0.13480412415592444</v>
      </c>
      <c r="I40" s="32">
        <v>138.46833333333336</v>
      </c>
      <c r="J40" s="32">
        <v>20.672777777777782</v>
      </c>
      <c r="K40" s="37">
        <v>0.14929606849540408</v>
      </c>
      <c r="L40" s="32">
        <v>21.19777777777778</v>
      </c>
      <c r="M40" s="32">
        <v>0.26111111111111107</v>
      </c>
      <c r="N40" s="37">
        <v>1.2317853024426038E-2</v>
      </c>
      <c r="O40" s="32">
        <v>5.0755555555555567</v>
      </c>
      <c r="P40" s="32">
        <v>9.4444444444444442E-2</v>
      </c>
      <c r="Q40" s="37">
        <v>1.8607705779334495E-2</v>
      </c>
      <c r="R40" s="32">
        <v>10.622222222222222</v>
      </c>
      <c r="S40" s="32">
        <v>0</v>
      </c>
      <c r="T40" s="37">
        <v>0</v>
      </c>
      <c r="U40" s="32">
        <v>5.5</v>
      </c>
      <c r="V40" s="32">
        <v>0.16666666666666666</v>
      </c>
      <c r="W40" s="37">
        <v>3.03030303030303E-2</v>
      </c>
      <c r="X40" s="32">
        <v>35.234444444444442</v>
      </c>
      <c r="Y40" s="32">
        <v>3.8166666666666669</v>
      </c>
      <c r="Z40" s="37">
        <v>0.10832203336381699</v>
      </c>
      <c r="AA40" s="32">
        <v>0</v>
      </c>
      <c r="AB40" s="32">
        <v>0</v>
      </c>
      <c r="AC40" s="37" t="s">
        <v>1936</v>
      </c>
      <c r="AD40" s="32">
        <v>98.15833333333336</v>
      </c>
      <c r="AE40" s="32">
        <v>16.76166666666667</v>
      </c>
      <c r="AF40" s="37">
        <v>0.17076152474743186</v>
      </c>
      <c r="AG40" s="32">
        <v>0</v>
      </c>
      <c r="AH40" s="32">
        <v>0</v>
      </c>
      <c r="AI40" s="37" t="s">
        <v>1936</v>
      </c>
      <c r="AJ40" s="32">
        <v>0</v>
      </c>
      <c r="AK40" s="32">
        <v>0</v>
      </c>
      <c r="AL40" s="37" t="s">
        <v>1936</v>
      </c>
      <c r="AM40" t="s">
        <v>356</v>
      </c>
      <c r="AN40" s="34">
        <v>5</v>
      </c>
      <c r="AX40"/>
      <c r="AY40"/>
    </row>
    <row r="41" spans="1:51" x14ac:dyDescent="0.25">
      <c r="A41" t="s">
        <v>1812</v>
      </c>
      <c r="B41" t="s">
        <v>922</v>
      </c>
      <c r="C41" t="s">
        <v>1426</v>
      </c>
      <c r="D41" t="s">
        <v>1749</v>
      </c>
      <c r="E41" s="32">
        <v>61.388888888888886</v>
      </c>
      <c r="F41" s="32">
        <v>198.02999999999997</v>
      </c>
      <c r="G41" s="32">
        <v>11.377777777777778</v>
      </c>
      <c r="H41" s="37">
        <v>5.7454818854606779E-2</v>
      </c>
      <c r="I41" s="32">
        <v>192.3411111111111</v>
      </c>
      <c r="J41" s="32">
        <v>11.377777777777778</v>
      </c>
      <c r="K41" s="37">
        <v>5.9154164765145262E-2</v>
      </c>
      <c r="L41" s="32">
        <v>23.682222222222226</v>
      </c>
      <c r="M41" s="32">
        <v>0</v>
      </c>
      <c r="N41" s="37">
        <v>0</v>
      </c>
      <c r="O41" s="32">
        <v>17.993333333333336</v>
      </c>
      <c r="P41" s="32">
        <v>0</v>
      </c>
      <c r="Q41" s="37">
        <v>0</v>
      </c>
      <c r="R41" s="32">
        <v>0</v>
      </c>
      <c r="S41" s="32">
        <v>0</v>
      </c>
      <c r="T41" s="37" t="s">
        <v>1936</v>
      </c>
      <c r="U41" s="32">
        <v>5.6888888888888891</v>
      </c>
      <c r="V41" s="32">
        <v>0</v>
      </c>
      <c r="W41" s="37">
        <v>0</v>
      </c>
      <c r="X41" s="32">
        <v>58.382222222222239</v>
      </c>
      <c r="Y41" s="32">
        <v>0.15777777777777777</v>
      </c>
      <c r="Z41" s="37">
        <v>2.7024969549330076E-3</v>
      </c>
      <c r="AA41" s="32">
        <v>0</v>
      </c>
      <c r="AB41" s="32">
        <v>0</v>
      </c>
      <c r="AC41" s="37" t="s">
        <v>1936</v>
      </c>
      <c r="AD41" s="32">
        <v>115.96555555555553</v>
      </c>
      <c r="AE41" s="32">
        <v>11.22</v>
      </c>
      <c r="AF41" s="37">
        <v>9.6752867230691139E-2</v>
      </c>
      <c r="AG41" s="32">
        <v>0</v>
      </c>
      <c r="AH41" s="32">
        <v>0</v>
      </c>
      <c r="AI41" s="37" t="s">
        <v>1936</v>
      </c>
      <c r="AJ41" s="32">
        <v>0</v>
      </c>
      <c r="AK41" s="32">
        <v>0</v>
      </c>
      <c r="AL41" s="37" t="s">
        <v>1936</v>
      </c>
      <c r="AM41" t="s">
        <v>233</v>
      </c>
      <c r="AN41" s="34">
        <v>5</v>
      </c>
      <c r="AX41"/>
      <c r="AY41"/>
    </row>
    <row r="42" spans="1:51" x14ac:dyDescent="0.25">
      <c r="A42" t="s">
        <v>1812</v>
      </c>
      <c r="B42" t="s">
        <v>1221</v>
      </c>
      <c r="C42" t="s">
        <v>1468</v>
      </c>
      <c r="D42" t="s">
        <v>1753</v>
      </c>
      <c r="E42" s="32">
        <v>85.288888888888891</v>
      </c>
      <c r="F42" s="32">
        <v>222.05611111111119</v>
      </c>
      <c r="G42" s="32">
        <v>9.1111111111111101E-2</v>
      </c>
      <c r="H42" s="37">
        <v>4.1030670426143523E-4</v>
      </c>
      <c r="I42" s="32">
        <v>211.03388888888898</v>
      </c>
      <c r="J42" s="32">
        <v>9.1111111111111101E-2</v>
      </c>
      <c r="K42" s="37">
        <v>4.3173687217166253E-4</v>
      </c>
      <c r="L42" s="32">
        <v>19.981111111111112</v>
      </c>
      <c r="M42" s="32">
        <v>9.1111111111111101E-2</v>
      </c>
      <c r="N42" s="37">
        <v>4.5598620919757539E-3</v>
      </c>
      <c r="O42" s="32">
        <v>14.469999999999999</v>
      </c>
      <c r="P42" s="32">
        <v>9.1111111111111101E-2</v>
      </c>
      <c r="Q42" s="37">
        <v>6.2965522537049836E-3</v>
      </c>
      <c r="R42" s="32">
        <v>0</v>
      </c>
      <c r="S42" s="32">
        <v>0</v>
      </c>
      <c r="T42" s="37" t="s">
        <v>1936</v>
      </c>
      <c r="U42" s="32">
        <v>5.5111111111111111</v>
      </c>
      <c r="V42" s="32">
        <v>0</v>
      </c>
      <c r="W42" s="37">
        <v>0</v>
      </c>
      <c r="X42" s="32">
        <v>57.375000000000028</v>
      </c>
      <c r="Y42" s="32">
        <v>0</v>
      </c>
      <c r="Z42" s="37">
        <v>0</v>
      </c>
      <c r="AA42" s="32">
        <v>5.5111111111111111</v>
      </c>
      <c r="AB42" s="32">
        <v>0</v>
      </c>
      <c r="AC42" s="37">
        <v>0</v>
      </c>
      <c r="AD42" s="32">
        <v>139.18888888888895</v>
      </c>
      <c r="AE42" s="32">
        <v>0</v>
      </c>
      <c r="AF42" s="37">
        <v>0</v>
      </c>
      <c r="AG42" s="32">
        <v>0</v>
      </c>
      <c r="AH42" s="32">
        <v>0</v>
      </c>
      <c r="AI42" s="37" t="s">
        <v>1936</v>
      </c>
      <c r="AJ42" s="32">
        <v>0</v>
      </c>
      <c r="AK42" s="32">
        <v>0</v>
      </c>
      <c r="AL42" s="37" t="s">
        <v>1936</v>
      </c>
      <c r="AM42" t="s">
        <v>533</v>
      </c>
      <c r="AN42" s="34">
        <v>5</v>
      </c>
      <c r="AX42"/>
      <c r="AY42"/>
    </row>
    <row r="43" spans="1:51" x14ac:dyDescent="0.25">
      <c r="A43" t="s">
        <v>1812</v>
      </c>
      <c r="B43" t="s">
        <v>1031</v>
      </c>
      <c r="C43" t="s">
        <v>1599</v>
      </c>
      <c r="D43" t="s">
        <v>1734</v>
      </c>
      <c r="E43" s="32">
        <v>52.12222222222222</v>
      </c>
      <c r="F43" s="32">
        <v>146.51555555555561</v>
      </c>
      <c r="G43" s="32">
        <v>12.184444444444447</v>
      </c>
      <c r="H43" s="37">
        <v>8.3161439058423811E-2</v>
      </c>
      <c r="I43" s="32">
        <v>136.91555555555561</v>
      </c>
      <c r="J43" s="32">
        <v>12.184444444444447</v>
      </c>
      <c r="K43" s="37">
        <v>8.8992404077127815E-2</v>
      </c>
      <c r="L43" s="32">
        <v>33.067222222222227</v>
      </c>
      <c r="M43" s="32">
        <v>0</v>
      </c>
      <c r="N43" s="37">
        <v>0</v>
      </c>
      <c r="O43" s="32">
        <v>23.467222222222226</v>
      </c>
      <c r="P43" s="32">
        <v>0</v>
      </c>
      <c r="Q43" s="37">
        <v>0</v>
      </c>
      <c r="R43" s="32">
        <v>3.911111111111111</v>
      </c>
      <c r="S43" s="32">
        <v>0</v>
      </c>
      <c r="T43" s="37">
        <v>0</v>
      </c>
      <c r="U43" s="32">
        <v>5.6888888888888891</v>
      </c>
      <c r="V43" s="32">
        <v>0</v>
      </c>
      <c r="W43" s="37">
        <v>0</v>
      </c>
      <c r="X43" s="32">
        <v>19.499444444444439</v>
      </c>
      <c r="Y43" s="32">
        <v>0</v>
      </c>
      <c r="Z43" s="37">
        <v>0</v>
      </c>
      <c r="AA43" s="32">
        <v>0</v>
      </c>
      <c r="AB43" s="32">
        <v>0</v>
      </c>
      <c r="AC43" s="37" t="s">
        <v>1936</v>
      </c>
      <c r="AD43" s="32">
        <v>93.948888888888945</v>
      </c>
      <c r="AE43" s="32">
        <v>12.184444444444447</v>
      </c>
      <c r="AF43" s="37">
        <v>0.12969226766326838</v>
      </c>
      <c r="AG43" s="32">
        <v>0</v>
      </c>
      <c r="AH43" s="32">
        <v>0</v>
      </c>
      <c r="AI43" s="37" t="s">
        <v>1936</v>
      </c>
      <c r="AJ43" s="32">
        <v>0</v>
      </c>
      <c r="AK43" s="32">
        <v>0</v>
      </c>
      <c r="AL43" s="37" t="s">
        <v>1936</v>
      </c>
      <c r="AM43" t="s">
        <v>342</v>
      </c>
      <c r="AN43" s="34">
        <v>5</v>
      </c>
      <c r="AX43"/>
      <c r="AY43"/>
    </row>
    <row r="44" spans="1:51" x14ac:dyDescent="0.25">
      <c r="A44" t="s">
        <v>1812</v>
      </c>
      <c r="B44" t="s">
        <v>1134</v>
      </c>
      <c r="C44" t="s">
        <v>1543</v>
      </c>
      <c r="D44" t="s">
        <v>1766</v>
      </c>
      <c r="E44" s="32">
        <v>39.9</v>
      </c>
      <c r="F44" s="32">
        <v>121.06500000000003</v>
      </c>
      <c r="G44" s="32">
        <v>10.708888888888888</v>
      </c>
      <c r="H44" s="37">
        <v>8.8455696434881145E-2</v>
      </c>
      <c r="I44" s="32">
        <v>112.53166666666669</v>
      </c>
      <c r="J44" s="32">
        <v>10.708888888888888</v>
      </c>
      <c r="K44" s="37">
        <v>9.5163336739781862E-2</v>
      </c>
      <c r="L44" s="32">
        <v>19.745000000000001</v>
      </c>
      <c r="M44" s="32">
        <v>0</v>
      </c>
      <c r="N44" s="37">
        <v>0</v>
      </c>
      <c r="O44" s="32">
        <v>11.211666666666666</v>
      </c>
      <c r="P44" s="32">
        <v>0</v>
      </c>
      <c r="Q44" s="37">
        <v>0</v>
      </c>
      <c r="R44" s="32">
        <v>2.8444444444444446</v>
      </c>
      <c r="S44" s="32">
        <v>0</v>
      </c>
      <c r="T44" s="37">
        <v>0</v>
      </c>
      <c r="U44" s="32">
        <v>5.6888888888888891</v>
      </c>
      <c r="V44" s="32">
        <v>0</v>
      </c>
      <c r="W44" s="37">
        <v>0</v>
      </c>
      <c r="X44" s="32">
        <v>24.164444444444445</v>
      </c>
      <c r="Y44" s="32">
        <v>0</v>
      </c>
      <c r="Z44" s="37">
        <v>0</v>
      </c>
      <c r="AA44" s="32">
        <v>0</v>
      </c>
      <c r="AB44" s="32">
        <v>0</v>
      </c>
      <c r="AC44" s="37" t="s">
        <v>1936</v>
      </c>
      <c r="AD44" s="32">
        <v>77.15555555555558</v>
      </c>
      <c r="AE44" s="32">
        <v>10.708888888888888</v>
      </c>
      <c r="AF44" s="37">
        <v>0.1387960829493087</v>
      </c>
      <c r="AG44" s="32">
        <v>0</v>
      </c>
      <c r="AH44" s="32">
        <v>0</v>
      </c>
      <c r="AI44" s="37" t="s">
        <v>1936</v>
      </c>
      <c r="AJ44" s="32">
        <v>0</v>
      </c>
      <c r="AK44" s="32">
        <v>0</v>
      </c>
      <c r="AL44" s="37" t="s">
        <v>1936</v>
      </c>
      <c r="AM44" t="s">
        <v>445</v>
      </c>
      <c r="AN44" s="34">
        <v>5</v>
      </c>
      <c r="AX44"/>
      <c r="AY44"/>
    </row>
    <row r="45" spans="1:51" x14ac:dyDescent="0.25">
      <c r="A45" t="s">
        <v>1812</v>
      </c>
      <c r="B45" t="s">
        <v>920</v>
      </c>
      <c r="C45" t="s">
        <v>1406</v>
      </c>
      <c r="D45" t="s">
        <v>1766</v>
      </c>
      <c r="E45" s="32">
        <v>78.277777777777771</v>
      </c>
      <c r="F45" s="32">
        <v>237.80022222222226</v>
      </c>
      <c r="G45" s="32">
        <v>41.738888888888887</v>
      </c>
      <c r="H45" s="37">
        <v>0.17552081532490854</v>
      </c>
      <c r="I45" s="32">
        <v>215.20222222222225</v>
      </c>
      <c r="J45" s="32">
        <v>41.738888888888887</v>
      </c>
      <c r="K45" s="37">
        <v>0.19395194184281447</v>
      </c>
      <c r="L45" s="32">
        <v>31.671888888888901</v>
      </c>
      <c r="M45" s="32">
        <v>5.5222222222222221</v>
      </c>
      <c r="N45" s="37">
        <v>0.17435721126691381</v>
      </c>
      <c r="O45" s="32">
        <v>12.287222222222224</v>
      </c>
      <c r="P45" s="32">
        <v>5.5222222222222221</v>
      </c>
      <c r="Q45" s="37">
        <v>0.44942804177781787</v>
      </c>
      <c r="R45" s="32">
        <v>9.4701111111111143</v>
      </c>
      <c r="S45" s="32">
        <v>0</v>
      </c>
      <c r="T45" s="37">
        <v>0</v>
      </c>
      <c r="U45" s="32">
        <v>9.9145555555555607</v>
      </c>
      <c r="V45" s="32">
        <v>0</v>
      </c>
      <c r="W45" s="37">
        <v>0</v>
      </c>
      <c r="X45" s="32">
        <v>61.868333333333347</v>
      </c>
      <c r="Y45" s="32">
        <v>1.0305555555555554</v>
      </c>
      <c r="Z45" s="37">
        <v>1.6657238041360233E-2</v>
      </c>
      <c r="AA45" s="32">
        <v>3.2133333333333338</v>
      </c>
      <c r="AB45" s="32">
        <v>0</v>
      </c>
      <c r="AC45" s="37">
        <v>0</v>
      </c>
      <c r="AD45" s="32">
        <v>141.04666666666668</v>
      </c>
      <c r="AE45" s="32">
        <v>35.18611111111111</v>
      </c>
      <c r="AF45" s="37">
        <v>0.24946432228891932</v>
      </c>
      <c r="AG45" s="32">
        <v>0</v>
      </c>
      <c r="AH45" s="32">
        <v>0</v>
      </c>
      <c r="AI45" s="37" t="s">
        <v>1936</v>
      </c>
      <c r="AJ45" s="32">
        <v>0</v>
      </c>
      <c r="AK45" s="32">
        <v>0</v>
      </c>
      <c r="AL45" s="37" t="s">
        <v>1936</v>
      </c>
      <c r="AM45" t="s">
        <v>231</v>
      </c>
      <c r="AN45" s="34">
        <v>5</v>
      </c>
      <c r="AX45"/>
      <c r="AY45"/>
    </row>
    <row r="46" spans="1:51" x14ac:dyDescent="0.25">
      <c r="A46" t="s">
        <v>1812</v>
      </c>
      <c r="B46" t="s">
        <v>1308</v>
      </c>
      <c r="C46" t="s">
        <v>1398</v>
      </c>
      <c r="D46" t="s">
        <v>1798</v>
      </c>
      <c r="E46" s="32">
        <v>32.1</v>
      </c>
      <c r="F46" s="32">
        <v>99.051666666666662</v>
      </c>
      <c r="G46" s="32">
        <v>1.6527777777777777</v>
      </c>
      <c r="H46" s="37">
        <v>1.6686016837452956E-2</v>
      </c>
      <c r="I46" s="32">
        <v>94.340555555555554</v>
      </c>
      <c r="J46" s="32">
        <v>1.6527777777777777</v>
      </c>
      <c r="K46" s="37">
        <v>1.751927119831815E-2</v>
      </c>
      <c r="L46" s="32">
        <v>19.08388888888889</v>
      </c>
      <c r="M46" s="32">
        <v>1.6527777777777777</v>
      </c>
      <c r="N46" s="37">
        <v>8.6605921225000715E-2</v>
      </c>
      <c r="O46" s="32">
        <v>14.372777777777779</v>
      </c>
      <c r="P46" s="32">
        <v>1.6527777777777777</v>
      </c>
      <c r="Q46" s="37">
        <v>0.11499362220246606</v>
      </c>
      <c r="R46" s="32">
        <v>0</v>
      </c>
      <c r="S46" s="32">
        <v>0</v>
      </c>
      <c r="T46" s="37" t="s">
        <v>1936</v>
      </c>
      <c r="U46" s="32">
        <v>4.7111111111111112</v>
      </c>
      <c r="V46" s="32">
        <v>0</v>
      </c>
      <c r="W46" s="37">
        <v>0</v>
      </c>
      <c r="X46" s="32">
        <v>18.121111111111109</v>
      </c>
      <c r="Y46" s="32">
        <v>0</v>
      </c>
      <c r="Z46" s="37">
        <v>0</v>
      </c>
      <c r="AA46" s="32">
        <v>0</v>
      </c>
      <c r="AB46" s="32">
        <v>0</v>
      </c>
      <c r="AC46" s="37" t="s">
        <v>1936</v>
      </c>
      <c r="AD46" s="32">
        <v>61.846666666666664</v>
      </c>
      <c r="AE46" s="32">
        <v>0</v>
      </c>
      <c r="AF46" s="37">
        <v>0</v>
      </c>
      <c r="AG46" s="32">
        <v>0</v>
      </c>
      <c r="AH46" s="32">
        <v>0</v>
      </c>
      <c r="AI46" s="37" t="s">
        <v>1936</v>
      </c>
      <c r="AJ46" s="32">
        <v>0</v>
      </c>
      <c r="AK46" s="32">
        <v>0</v>
      </c>
      <c r="AL46" s="37" t="s">
        <v>1936</v>
      </c>
      <c r="AM46" t="s">
        <v>620</v>
      </c>
      <c r="AN46" s="34">
        <v>5</v>
      </c>
      <c r="AX46"/>
      <c r="AY46"/>
    </row>
    <row r="47" spans="1:51" x14ac:dyDescent="0.25">
      <c r="A47" t="s">
        <v>1812</v>
      </c>
      <c r="B47" t="s">
        <v>1241</v>
      </c>
      <c r="C47" t="s">
        <v>1446</v>
      </c>
      <c r="D47" t="s">
        <v>1761</v>
      </c>
      <c r="E47" s="32">
        <v>49.944444444444443</v>
      </c>
      <c r="F47" s="32">
        <v>123.03444444444445</v>
      </c>
      <c r="G47" s="32">
        <v>15.782000000000007</v>
      </c>
      <c r="H47" s="37">
        <v>0.12827302200829041</v>
      </c>
      <c r="I47" s="32">
        <v>117.83444444444444</v>
      </c>
      <c r="J47" s="32">
        <v>15.782000000000007</v>
      </c>
      <c r="K47" s="37">
        <v>0.13393367342127852</v>
      </c>
      <c r="L47" s="32">
        <v>28.167555555555552</v>
      </c>
      <c r="M47" s="32">
        <v>1.6186666666666667</v>
      </c>
      <c r="N47" s="37">
        <v>5.74656421099137E-2</v>
      </c>
      <c r="O47" s="32">
        <v>22.967555555555556</v>
      </c>
      <c r="P47" s="32">
        <v>1.6186666666666667</v>
      </c>
      <c r="Q47" s="37">
        <v>7.0476227335178124E-2</v>
      </c>
      <c r="R47" s="32">
        <v>0</v>
      </c>
      <c r="S47" s="32">
        <v>0</v>
      </c>
      <c r="T47" s="37" t="s">
        <v>1936</v>
      </c>
      <c r="U47" s="32">
        <v>5.199999999999994</v>
      </c>
      <c r="V47" s="32">
        <v>0</v>
      </c>
      <c r="W47" s="37">
        <v>0</v>
      </c>
      <c r="X47" s="32">
        <v>14.408888888888894</v>
      </c>
      <c r="Y47" s="32">
        <v>0.26977777777777778</v>
      </c>
      <c r="Z47" s="37">
        <v>1.8723010487353479E-2</v>
      </c>
      <c r="AA47" s="32">
        <v>0</v>
      </c>
      <c r="AB47" s="32">
        <v>0</v>
      </c>
      <c r="AC47" s="37" t="s">
        <v>1936</v>
      </c>
      <c r="AD47" s="32">
        <v>80.457999999999998</v>
      </c>
      <c r="AE47" s="32">
        <v>13.893555555555562</v>
      </c>
      <c r="AF47" s="37">
        <v>0.17268084659767285</v>
      </c>
      <c r="AG47" s="32">
        <v>0</v>
      </c>
      <c r="AH47" s="32">
        <v>0</v>
      </c>
      <c r="AI47" s="37" t="s">
        <v>1936</v>
      </c>
      <c r="AJ47" s="32">
        <v>0</v>
      </c>
      <c r="AK47" s="32">
        <v>0</v>
      </c>
      <c r="AL47" s="37" t="s">
        <v>1936</v>
      </c>
      <c r="AM47" t="s">
        <v>553</v>
      </c>
      <c r="AN47" s="34">
        <v>5</v>
      </c>
      <c r="AX47"/>
      <c r="AY47"/>
    </row>
    <row r="48" spans="1:51" x14ac:dyDescent="0.25">
      <c r="A48" t="s">
        <v>1812</v>
      </c>
      <c r="B48" t="s">
        <v>713</v>
      </c>
      <c r="C48" t="s">
        <v>1443</v>
      </c>
      <c r="D48" t="s">
        <v>1711</v>
      </c>
      <c r="E48" s="32">
        <v>35.62222222222222</v>
      </c>
      <c r="F48" s="32">
        <v>148.68333333333334</v>
      </c>
      <c r="G48" s="32">
        <v>6.2111111111111112</v>
      </c>
      <c r="H48" s="37">
        <v>4.1774091095916004E-2</v>
      </c>
      <c r="I48" s="32">
        <v>131.64722222222224</v>
      </c>
      <c r="J48" s="32">
        <v>6.2111111111111112</v>
      </c>
      <c r="K48" s="37">
        <v>4.7179963285717295E-2</v>
      </c>
      <c r="L48" s="32">
        <v>34.763888888888893</v>
      </c>
      <c r="M48" s="32">
        <v>5.5138888888888893</v>
      </c>
      <c r="N48" s="37">
        <v>0.15860966839792248</v>
      </c>
      <c r="O48" s="32">
        <v>17.727777777777778</v>
      </c>
      <c r="P48" s="32">
        <v>5.5138888888888893</v>
      </c>
      <c r="Q48" s="37">
        <v>0.31103102475712946</v>
      </c>
      <c r="R48" s="32">
        <v>11.525</v>
      </c>
      <c r="S48" s="32">
        <v>0</v>
      </c>
      <c r="T48" s="37">
        <v>0</v>
      </c>
      <c r="U48" s="32">
        <v>5.5111111111111111</v>
      </c>
      <c r="V48" s="32">
        <v>0</v>
      </c>
      <c r="W48" s="37">
        <v>0</v>
      </c>
      <c r="X48" s="32">
        <v>38.1</v>
      </c>
      <c r="Y48" s="32">
        <v>0.60555555555555551</v>
      </c>
      <c r="Z48" s="37">
        <v>1.5893846602508019E-2</v>
      </c>
      <c r="AA48" s="32">
        <v>0</v>
      </c>
      <c r="AB48" s="32">
        <v>0</v>
      </c>
      <c r="AC48" s="37" t="s">
        <v>1936</v>
      </c>
      <c r="AD48" s="32">
        <v>75.819444444444443</v>
      </c>
      <c r="AE48" s="32">
        <v>9.166666666666666E-2</v>
      </c>
      <c r="AF48" s="37">
        <v>1.2090126396775967E-3</v>
      </c>
      <c r="AG48" s="32">
        <v>0</v>
      </c>
      <c r="AH48" s="32">
        <v>0</v>
      </c>
      <c r="AI48" s="37" t="s">
        <v>1936</v>
      </c>
      <c r="AJ48" s="32">
        <v>0</v>
      </c>
      <c r="AK48" s="32">
        <v>0</v>
      </c>
      <c r="AL48" s="37" t="s">
        <v>1936</v>
      </c>
      <c r="AM48" t="s">
        <v>24</v>
      </c>
      <c r="AN48" s="34">
        <v>5</v>
      </c>
      <c r="AX48"/>
      <c r="AY48"/>
    </row>
    <row r="49" spans="1:51" x14ac:dyDescent="0.25">
      <c r="A49" t="s">
        <v>1812</v>
      </c>
      <c r="B49" t="s">
        <v>781</v>
      </c>
      <c r="C49" t="s">
        <v>1444</v>
      </c>
      <c r="D49" t="s">
        <v>1745</v>
      </c>
      <c r="E49" s="32">
        <v>153.6</v>
      </c>
      <c r="F49" s="32">
        <v>398.76388888888891</v>
      </c>
      <c r="G49" s="32">
        <v>0</v>
      </c>
      <c r="H49" s="37">
        <v>0</v>
      </c>
      <c r="I49" s="32">
        <v>367.15</v>
      </c>
      <c r="J49" s="32">
        <v>0</v>
      </c>
      <c r="K49" s="37">
        <v>0</v>
      </c>
      <c r="L49" s="32">
        <v>82.597222222222214</v>
      </c>
      <c r="M49" s="32">
        <v>0</v>
      </c>
      <c r="N49" s="37">
        <v>0</v>
      </c>
      <c r="O49" s="32">
        <v>67.841666666666669</v>
      </c>
      <c r="P49" s="32">
        <v>0</v>
      </c>
      <c r="Q49" s="37">
        <v>0</v>
      </c>
      <c r="R49" s="32">
        <v>9.7777777777777786</v>
      </c>
      <c r="S49" s="32">
        <v>0</v>
      </c>
      <c r="T49" s="37">
        <v>0</v>
      </c>
      <c r="U49" s="32">
        <v>4.9777777777777779</v>
      </c>
      <c r="V49" s="32">
        <v>0</v>
      </c>
      <c r="W49" s="37">
        <v>0</v>
      </c>
      <c r="X49" s="32">
        <v>93.044444444444451</v>
      </c>
      <c r="Y49" s="32">
        <v>0</v>
      </c>
      <c r="Z49" s="37">
        <v>0</v>
      </c>
      <c r="AA49" s="32">
        <v>16.858333333333334</v>
      </c>
      <c r="AB49" s="32">
        <v>0</v>
      </c>
      <c r="AC49" s="37">
        <v>0</v>
      </c>
      <c r="AD49" s="32">
        <v>206.26388888888889</v>
      </c>
      <c r="AE49" s="32">
        <v>0</v>
      </c>
      <c r="AF49" s="37">
        <v>0</v>
      </c>
      <c r="AG49" s="32">
        <v>0</v>
      </c>
      <c r="AH49" s="32">
        <v>0</v>
      </c>
      <c r="AI49" s="37" t="s">
        <v>1936</v>
      </c>
      <c r="AJ49" s="32">
        <v>0</v>
      </c>
      <c r="AK49" s="32">
        <v>0</v>
      </c>
      <c r="AL49" s="37" t="s">
        <v>1936</v>
      </c>
      <c r="AM49" t="s">
        <v>92</v>
      </c>
      <c r="AN49" s="34">
        <v>5</v>
      </c>
      <c r="AX49"/>
      <c r="AY49"/>
    </row>
    <row r="50" spans="1:51" x14ac:dyDescent="0.25">
      <c r="A50" t="s">
        <v>1812</v>
      </c>
      <c r="B50" t="s">
        <v>1127</v>
      </c>
      <c r="C50" t="s">
        <v>1446</v>
      </c>
      <c r="D50" t="s">
        <v>1761</v>
      </c>
      <c r="E50" s="32">
        <v>116.63333333333334</v>
      </c>
      <c r="F50" s="32">
        <v>410.36666666666667</v>
      </c>
      <c r="G50" s="32">
        <v>0</v>
      </c>
      <c r="H50" s="37">
        <v>0</v>
      </c>
      <c r="I50" s="32">
        <v>393.56666666666672</v>
      </c>
      <c r="J50" s="32">
        <v>0</v>
      </c>
      <c r="K50" s="37">
        <v>0</v>
      </c>
      <c r="L50" s="32">
        <v>56.544444444444444</v>
      </c>
      <c r="M50" s="32">
        <v>0</v>
      </c>
      <c r="N50" s="37">
        <v>0</v>
      </c>
      <c r="O50" s="32">
        <v>39.744444444444447</v>
      </c>
      <c r="P50" s="32">
        <v>0</v>
      </c>
      <c r="Q50" s="37">
        <v>0</v>
      </c>
      <c r="R50" s="32">
        <v>11.2</v>
      </c>
      <c r="S50" s="32">
        <v>0</v>
      </c>
      <c r="T50" s="37">
        <v>0</v>
      </c>
      <c r="U50" s="32">
        <v>5.6</v>
      </c>
      <c r="V50" s="32">
        <v>0</v>
      </c>
      <c r="W50" s="37">
        <v>0</v>
      </c>
      <c r="X50" s="32">
        <v>77.444444444444443</v>
      </c>
      <c r="Y50" s="32">
        <v>0</v>
      </c>
      <c r="Z50" s="37">
        <v>0</v>
      </c>
      <c r="AA50" s="32">
        <v>0</v>
      </c>
      <c r="AB50" s="32">
        <v>0</v>
      </c>
      <c r="AC50" s="37" t="s">
        <v>1936</v>
      </c>
      <c r="AD50" s="32">
        <v>240.07499999999999</v>
      </c>
      <c r="AE50" s="32">
        <v>0</v>
      </c>
      <c r="AF50" s="37">
        <v>0</v>
      </c>
      <c r="AG50" s="32">
        <v>36.302777777777777</v>
      </c>
      <c r="AH50" s="32">
        <v>0</v>
      </c>
      <c r="AI50" s="37">
        <v>0</v>
      </c>
      <c r="AJ50" s="32">
        <v>0</v>
      </c>
      <c r="AK50" s="32">
        <v>0</v>
      </c>
      <c r="AL50" s="37" t="s">
        <v>1936</v>
      </c>
      <c r="AM50" t="s">
        <v>438</v>
      </c>
      <c r="AN50" s="34">
        <v>5</v>
      </c>
      <c r="AX50"/>
      <c r="AY50"/>
    </row>
    <row r="51" spans="1:51" x14ac:dyDescent="0.25">
      <c r="A51" t="s">
        <v>1812</v>
      </c>
      <c r="B51" t="s">
        <v>1279</v>
      </c>
      <c r="C51" t="s">
        <v>1683</v>
      </c>
      <c r="D51" t="s">
        <v>1756</v>
      </c>
      <c r="E51" s="32">
        <v>63.355555555555554</v>
      </c>
      <c r="F51" s="32">
        <v>190.81299999999999</v>
      </c>
      <c r="G51" s="32">
        <v>59.195444444444433</v>
      </c>
      <c r="H51" s="37">
        <v>0.31022752351487809</v>
      </c>
      <c r="I51" s="32">
        <v>179.613</v>
      </c>
      <c r="J51" s="32">
        <v>58.595444444444439</v>
      </c>
      <c r="K51" s="37">
        <v>0.32623164495022322</v>
      </c>
      <c r="L51" s="32">
        <v>51.707777777777771</v>
      </c>
      <c r="M51" s="32">
        <v>11.517777777777777</v>
      </c>
      <c r="N51" s="37">
        <v>0.22274749124352666</v>
      </c>
      <c r="O51" s="32">
        <v>40.507777777777768</v>
      </c>
      <c r="P51" s="32">
        <v>10.917777777777777</v>
      </c>
      <c r="Q51" s="37">
        <v>0.26952299969827476</v>
      </c>
      <c r="R51" s="32">
        <v>5.6</v>
      </c>
      <c r="S51" s="32">
        <v>0.6</v>
      </c>
      <c r="T51" s="37">
        <v>0.10714285714285715</v>
      </c>
      <c r="U51" s="32">
        <v>5.6</v>
      </c>
      <c r="V51" s="32">
        <v>0</v>
      </c>
      <c r="W51" s="37">
        <v>0</v>
      </c>
      <c r="X51" s="32">
        <v>24.011555555555557</v>
      </c>
      <c r="Y51" s="32">
        <v>21.362666666666666</v>
      </c>
      <c r="Z51" s="37">
        <v>0.88968274534483394</v>
      </c>
      <c r="AA51" s="32">
        <v>0</v>
      </c>
      <c r="AB51" s="32">
        <v>0</v>
      </c>
      <c r="AC51" s="37" t="s">
        <v>1936</v>
      </c>
      <c r="AD51" s="32">
        <v>115.09366666666666</v>
      </c>
      <c r="AE51" s="32">
        <v>26.314999999999994</v>
      </c>
      <c r="AF51" s="37">
        <v>0.22863986144618437</v>
      </c>
      <c r="AG51" s="32">
        <v>0</v>
      </c>
      <c r="AH51" s="32">
        <v>0</v>
      </c>
      <c r="AI51" s="37" t="s">
        <v>1936</v>
      </c>
      <c r="AJ51" s="32">
        <v>0</v>
      </c>
      <c r="AK51" s="32">
        <v>0</v>
      </c>
      <c r="AL51" s="37" t="s">
        <v>1936</v>
      </c>
      <c r="AM51" t="s">
        <v>591</v>
      </c>
      <c r="AN51" s="34">
        <v>5</v>
      </c>
      <c r="AX51"/>
      <c r="AY51"/>
    </row>
    <row r="52" spans="1:51" x14ac:dyDescent="0.25">
      <c r="A52" t="s">
        <v>1812</v>
      </c>
      <c r="B52" t="s">
        <v>1131</v>
      </c>
      <c r="C52" t="s">
        <v>1404</v>
      </c>
      <c r="D52" t="s">
        <v>1745</v>
      </c>
      <c r="E52" s="32">
        <v>53.911111111111111</v>
      </c>
      <c r="F52" s="32">
        <v>161.54444444444442</v>
      </c>
      <c r="G52" s="32">
        <v>0.53333333333333333</v>
      </c>
      <c r="H52" s="37">
        <v>3.3014650251048908E-3</v>
      </c>
      <c r="I52" s="32">
        <v>144.67333333333329</v>
      </c>
      <c r="J52" s="32">
        <v>0</v>
      </c>
      <c r="K52" s="37">
        <v>0</v>
      </c>
      <c r="L52" s="32">
        <v>44.093333333333334</v>
      </c>
      <c r="M52" s="32">
        <v>0.53333333333333333</v>
      </c>
      <c r="N52" s="37">
        <v>1.2095554883580283E-2</v>
      </c>
      <c r="O52" s="32">
        <v>38.315555555555555</v>
      </c>
      <c r="P52" s="32">
        <v>0</v>
      </c>
      <c r="Q52" s="37">
        <v>0</v>
      </c>
      <c r="R52" s="32">
        <v>0.53333333333333333</v>
      </c>
      <c r="S52" s="32">
        <v>0.53333333333333333</v>
      </c>
      <c r="T52" s="37">
        <v>1</v>
      </c>
      <c r="U52" s="32">
        <v>5.2444444444444445</v>
      </c>
      <c r="V52" s="32">
        <v>0</v>
      </c>
      <c r="W52" s="37">
        <v>0</v>
      </c>
      <c r="X52" s="32">
        <v>16.129999999999992</v>
      </c>
      <c r="Y52" s="32">
        <v>0</v>
      </c>
      <c r="Z52" s="37">
        <v>0</v>
      </c>
      <c r="AA52" s="32">
        <v>11.093333333333332</v>
      </c>
      <c r="AB52" s="32">
        <v>0</v>
      </c>
      <c r="AC52" s="37">
        <v>0</v>
      </c>
      <c r="AD52" s="32">
        <v>90.22777777777776</v>
      </c>
      <c r="AE52" s="32">
        <v>0</v>
      </c>
      <c r="AF52" s="37">
        <v>0</v>
      </c>
      <c r="AG52" s="32">
        <v>0</v>
      </c>
      <c r="AH52" s="32">
        <v>0</v>
      </c>
      <c r="AI52" s="37" t="s">
        <v>1936</v>
      </c>
      <c r="AJ52" s="32">
        <v>0</v>
      </c>
      <c r="AK52" s="32">
        <v>0</v>
      </c>
      <c r="AL52" s="37" t="s">
        <v>1936</v>
      </c>
      <c r="AM52" t="s">
        <v>442</v>
      </c>
      <c r="AN52" s="34">
        <v>5</v>
      </c>
      <c r="AX52"/>
      <c r="AY52"/>
    </row>
    <row r="53" spans="1:51" x14ac:dyDescent="0.25">
      <c r="A53" t="s">
        <v>1812</v>
      </c>
      <c r="B53" t="s">
        <v>720</v>
      </c>
      <c r="C53" t="s">
        <v>1410</v>
      </c>
      <c r="D53" t="s">
        <v>1760</v>
      </c>
      <c r="E53" s="32">
        <v>90.63333333333334</v>
      </c>
      <c r="F53" s="32">
        <v>229.17022222222224</v>
      </c>
      <c r="G53" s="32">
        <v>8.8778888888888901</v>
      </c>
      <c r="H53" s="37">
        <v>3.8739277742115032E-2</v>
      </c>
      <c r="I53" s="32">
        <v>208.08800000000002</v>
      </c>
      <c r="J53" s="32">
        <v>6.4445555555555565</v>
      </c>
      <c r="K53" s="37">
        <v>3.097033733591344E-2</v>
      </c>
      <c r="L53" s="32">
        <v>19.667777777777783</v>
      </c>
      <c r="M53" s="32">
        <v>2.7111111111111108</v>
      </c>
      <c r="N53" s="37">
        <v>0.13784531947347603</v>
      </c>
      <c r="O53" s="32">
        <v>7.9900000000000038</v>
      </c>
      <c r="P53" s="32">
        <v>0.27777777777777779</v>
      </c>
      <c r="Q53" s="37">
        <v>3.4765679321373928E-2</v>
      </c>
      <c r="R53" s="32">
        <v>8.0333333333333332</v>
      </c>
      <c r="S53" s="32">
        <v>2.4333333333333331</v>
      </c>
      <c r="T53" s="37">
        <v>0.30290456431535268</v>
      </c>
      <c r="U53" s="32">
        <v>3.6444444444444444</v>
      </c>
      <c r="V53" s="32">
        <v>0</v>
      </c>
      <c r="W53" s="37">
        <v>0</v>
      </c>
      <c r="X53" s="32">
        <v>75.72699999999999</v>
      </c>
      <c r="Y53" s="32">
        <v>1.155888888888889</v>
      </c>
      <c r="Z53" s="37">
        <v>1.5263893840887518E-2</v>
      </c>
      <c r="AA53" s="32">
        <v>9.4044444444444455</v>
      </c>
      <c r="AB53" s="32">
        <v>0</v>
      </c>
      <c r="AC53" s="37">
        <v>0</v>
      </c>
      <c r="AD53" s="32">
        <v>124.37100000000001</v>
      </c>
      <c r="AE53" s="32">
        <v>5.0108888888888892</v>
      </c>
      <c r="AF53" s="37">
        <v>4.0289849634471769E-2</v>
      </c>
      <c r="AG53" s="32">
        <v>0</v>
      </c>
      <c r="AH53" s="32">
        <v>0</v>
      </c>
      <c r="AI53" s="37" t="s">
        <v>1936</v>
      </c>
      <c r="AJ53" s="32">
        <v>0</v>
      </c>
      <c r="AK53" s="32">
        <v>0</v>
      </c>
      <c r="AL53" s="37" t="s">
        <v>1936</v>
      </c>
      <c r="AM53" t="s">
        <v>31</v>
      </c>
      <c r="AN53" s="34">
        <v>5</v>
      </c>
      <c r="AX53"/>
      <c r="AY53"/>
    </row>
    <row r="54" spans="1:51" x14ac:dyDescent="0.25">
      <c r="A54" t="s">
        <v>1812</v>
      </c>
      <c r="B54" t="s">
        <v>723</v>
      </c>
      <c r="C54" t="s">
        <v>1450</v>
      </c>
      <c r="D54" t="s">
        <v>1745</v>
      </c>
      <c r="E54" s="32">
        <v>172.42222222222222</v>
      </c>
      <c r="F54" s="32">
        <v>235.75933333333342</v>
      </c>
      <c r="G54" s="32">
        <v>49.828222222222223</v>
      </c>
      <c r="H54" s="37">
        <v>0.21135206618425373</v>
      </c>
      <c r="I54" s="32">
        <v>200.17488888888897</v>
      </c>
      <c r="J54" s="32">
        <v>44.683777777777777</v>
      </c>
      <c r="K54" s="37">
        <v>0.22322369217140114</v>
      </c>
      <c r="L54" s="32">
        <v>29.157222222222224</v>
      </c>
      <c r="M54" s="32">
        <v>5.2305555555555561</v>
      </c>
      <c r="N54" s="37">
        <v>0.17939142198426158</v>
      </c>
      <c r="O54" s="32">
        <v>8.2283333333333335</v>
      </c>
      <c r="P54" s="32">
        <v>8.611111111111111E-2</v>
      </c>
      <c r="Q54" s="37">
        <v>1.0465194787657821E-2</v>
      </c>
      <c r="R54" s="32">
        <v>14.873333333333333</v>
      </c>
      <c r="S54" s="32">
        <v>5.1444444444444448</v>
      </c>
      <c r="T54" s="37">
        <v>0.34588375915135217</v>
      </c>
      <c r="U54" s="32">
        <v>6.0555555555555554</v>
      </c>
      <c r="V54" s="32">
        <v>0</v>
      </c>
      <c r="W54" s="37">
        <v>0</v>
      </c>
      <c r="X54" s="32">
        <v>55.784444444444439</v>
      </c>
      <c r="Y54" s="32">
        <v>2.78</v>
      </c>
      <c r="Z54" s="37">
        <v>4.9834681113811098E-2</v>
      </c>
      <c r="AA54" s="32">
        <v>14.655555555555555</v>
      </c>
      <c r="AB54" s="32">
        <v>0</v>
      </c>
      <c r="AC54" s="37">
        <v>0</v>
      </c>
      <c r="AD54" s="32">
        <v>136.16211111111119</v>
      </c>
      <c r="AE54" s="32">
        <v>41.817666666666668</v>
      </c>
      <c r="AF54" s="37">
        <v>0.30711676196429238</v>
      </c>
      <c r="AG54" s="32">
        <v>0</v>
      </c>
      <c r="AH54" s="32">
        <v>0</v>
      </c>
      <c r="AI54" s="37" t="s">
        <v>1936</v>
      </c>
      <c r="AJ54" s="32">
        <v>0</v>
      </c>
      <c r="AK54" s="32">
        <v>0</v>
      </c>
      <c r="AL54" s="37" t="s">
        <v>1936</v>
      </c>
      <c r="AM54" t="s">
        <v>34</v>
      </c>
      <c r="AN54" s="34">
        <v>5</v>
      </c>
      <c r="AX54"/>
      <c r="AY54"/>
    </row>
    <row r="55" spans="1:51" x14ac:dyDescent="0.25">
      <c r="A55" t="s">
        <v>1812</v>
      </c>
      <c r="B55" t="s">
        <v>749</v>
      </c>
      <c r="C55" t="s">
        <v>1464</v>
      </c>
      <c r="D55" t="s">
        <v>1720</v>
      </c>
      <c r="E55" s="32">
        <v>83.4</v>
      </c>
      <c r="F55" s="32">
        <v>236.51988888888883</v>
      </c>
      <c r="G55" s="32">
        <v>64.793444444444447</v>
      </c>
      <c r="H55" s="37">
        <v>0.27394501472509486</v>
      </c>
      <c r="I55" s="32">
        <v>218.80877777777772</v>
      </c>
      <c r="J55" s="32">
        <v>62.660111111111107</v>
      </c>
      <c r="K55" s="37">
        <v>0.28636927525251632</v>
      </c>
      <c r="L55" s="32">
        <v>62.126111111111101</v>
      </c>
      <c r="M55" s="32">
        <v>17.236111111111111</v>
      </c>
      <c r="N55" s="37">
        <v>0.27743747037835231</v>
      </c>
      <c r="O55" s="32">
        <v>44.414999999999992</v>
      </c>
      <c r="P55" s="32">
        <v>15.102777777777778</v>
      </c>
      <c r="Q55" s="37">
        <v>0.34003777502595478</v>
      </c>
      <c r="R55" s="32">
        <v>13.302777777777777</v>
      </c>
      <c r="S55" s="32">
        <v>2.1333333333333333</v>
      </c>
      <c r="T55" s="37">
        <v>0.16036750887450407</v>
      </c>
      <c r="U55" s="32">
        <v>4.4083333333333332</v>
      </c>
      <c r="V55" s="32">
        <v>0</v>
      </c>
      <c r="W55" s="37">
        <v>0</v>
      </c>
      <c r="X55" s="32">
        <v>26.308888888888877</v>
      </c>
      <c r="Y55" s="32">
        <v>7.1</v>
      </c>
      <c r="Z55" s="37">
        <v>0.26987076611200284</v>
      </c>
      <c r="AA55" s="32">
        <v>0</v>
      </c>
      <c r="AB55" s="32">
        <v>0</v>
      </c>
      <c r="AC55" s="37" t="s">
        <v>1936</v>
      </c>
      <c r="AD55" s="32">
        <v>148.08488888888886</v>
      </c>
      <c r="AE55" s="32">
        <v>40.457333333333331</v>
      </c>
      <c r="AF55" s="37">
        <v>0.27320365796194979</v>
      </c>
      <c r="AG55" s="32">
        <v>0</v>
      </c>
      <c r="AH55" s="32">
        <v>0</v>
      </c>
      <c r="AI55" s="37" t="s">
        <v>1936</v>
      </c>
      <c r="AJ55" s="32">
        <v>0</v>
      </c>
      <c r="AK55" s="32">
        <v>0</v>
      </c>
      <c r="AL55" s="37" t="s">
        <v>1936</v>
      </c>
      <c r="AM55" t="s">
        <v>60</v>
      </c>
      <c r="AN55" s="34">
        <v>5</v>
      </c>
      <c r="AX55"/>
      <c r="AY55"/>
    </row>
    <row r="56" spans="1:51" x14ac:dyDescent="0.25">
      <c r="A56" t="s">
        <v>1812</v>
      </c>
      <c r="B56" t="s">
        <v>1103</v>
      </c>
      <c r="C56" t="s">
        <v>1607</v>
      </c>
      <c r="D56" t="s">
        <v>1745</v>
      </c>
      <c r="E56" s="32">
        <v>83.25555555555556</v>
      </c>
      <c r="F56" s="32">
        <v>226.25022222222225</v>
      </c>
      <c r="G56" s="32">
        <v>5.8865555555555558</v>
      </c>
      <c r="H56" s="37">
        <v>2.601789955270762E-2</v>
      </c>
      <c r="I56" s="32">
        <v>204.58355555555559</v>
      </c>
      <c r="J56" s="32">
        <v>5.6421111111111113</v>
      </c>
      <c r="K56" s="37">
        <v>2.7578517226322086E-2</v>
      </c>
      <c r="L56" s="32">
        <v>22.222222222222225</v>
      </c>
      <c r="M56" s="32">
        <v>0.42222222222222222</v>
      </c>
      <c r="N56" s="37">
        <v>1.8999999999999996E-2</v>
      </c>
      <c r="O56" s="32">
        <v>16.288888888888891</v>
      </c>
      <c r="P56" s="32">
        <v>0.17777777777777778</v>
      </c>
      <c r="Q56" s="37">
        <v>1.0914051841746247E-2</v>
      </c>
      <c r="R56" s="32">
        <v>0.24444444444444444</v>
      </c>
      <c r="S56" s="32">
        <v>0.24444444444444444</v>
      </c>
      <c r="T56" s="37">
        <v>1</v>
      </c>
      <c r="U56" s="32">
        <v>5.6888888888888891</v>
      </c>
      <c r="V56" s="32">
        <v>0</v>
      </c>
      <c r="W56" s="37">
        <v>0</v>
      </c>
      <c r="X56" s="32">
        <v>53.773333333333341</v>
      </c>
      <c r="Y56" s="32">
        <v>1.9166666666666667</v>
      </c>
      <c r="Z56" s="37">
        <v>3.5643441606744354E-2</v>
      </c>
      <c r="AA56" s="32">
        <v>15.733333333333333</v>
      </c>
      <c r="AB56" s="32">
        <v>0</v>
      </c>
      <c r="AC56" s="37">
        <v>0</v>
      </c>
      <c r="AD56" s="32">
        <v>134.52133333333336</v>
      </c>
      <c r="AE56" s="32">
        <v>3.5476666666666667</v>
      </c>
      <c r="AF56" s="37">
        <v>2.637252083932164E-2</v>
      </c>
      <c r="AG56" s="32">
        <v>0</v>
      </c>
      <c r="AH56" s="32">
        <v>0</v>
      </c>
      <c r="AI56" s="37" t="s">
        <v>1936</v>
      </c>
      <c r="AJ56" s="32">
        <v>0</v>
      </c>
      <c r="AK56" s="32">
        <v>0</v>
      </c>
      <c r="AL56" s="37" t="s">
        <v>1936</v>
      </c>
      <c r="AM56" t="s">
        <v>414</v>
      </c>
      <c r="AN56" s="34">
        <v>5</v>
      </c>
      <c r="AX56"/>
      <c r="AY56"/>
    </row>
    <row r="57" spans="1:51" x14ac:dyDescent="0.25">
      <c r="A57" t="s">
        <v>1812</v>
      </c>
      <c r="B57" t="s">
        <v>1013</v>
      </c>
      <c r="C57" t="s">
        <v>1423</v>
      </c>
      <c r="D57" t="s">
        <v>1748</v>
      </c>
      <c r="E57" s="32">
        <v>90.311111111111117</v>
      </c>
      <c r="F57" s="32">
        <v>162.09788888888892</v>
      </c>
      <c r="G57" s="32">
        <v>8.4018888888888892</v>
      </c>
      <c r="H57" s="37">
        <v>5.1832191933406484E-2</v>
      </c>
      <c r="I57" s="32">
        <v>145.65233333333333</v>
      </c>
      <c r="J57" s="32">
        <v>5.5963333333333338</v>
      </c>
      <c r="K57" s="37">
        <v>3.8422545010149745E-2</v>
      </c>
      <c r="L57" s="32">
        <v>59.525333333333329</v>
      </c>
      <c r="M57" s="32">
        <v>2.8055555555555554</v>
      </c>
      <c r="N57" s="37">
        <v>4.7132126750888508E-2</v>
      </c>
      <c r="O57" s="32">
        <v>43.455333333333328</v>
      </c>
      <c r="P57" s="32">
        <v>0</v>
      </c>
      <c r="Q57" s="37">
        <v>0</v>
      </c>
      <c r="R57" s="32">
        <v>10.020000000000001</v>
      </c>
      <c r="S57" s="32">
        <v>2.8055555555555554</v>
      </c>
      <c r="T57" s="37">
        <v>0.27999556442670209</v>
      </c>
      <c r="U57" s="32">
        <v>6.05</v>
      </c>
      <c r="V57" s="32">
        <v>0</v>
      </c>
      <c r="W57" s="37">
        <v>0</v>
      </c>
      <c r="X57" s="32">
        <v>26.211111111111116</v>
      </c>
      <c r="Y57" s="32">
        <v>0</v>
      </c>
      <c r="Z57" s="37">
        <v>0</v>
      </c>
      <c r="AA57" s="32">
        <v>0.37555555555555553</v>
      </c>
      <c r="AB57" s="32">
        <v>0</v>
      </c>
      <c r="AC57" s="37">
        <v>0</v>
      </c>
      <c r="AD57" s="32">
        <v>75.985888888888908</v>
      </c>
      <c r="AE57" s="32">
        <v>5.5963333333333338</v>
      </c>
      <c r="AF57" s="37">
        <v>7.3649639626070906E-2</v>
      </c>
      <c r="AG57" s="32">
        <v>0</v>
      </c>
      <c r="AH57" s="32">
        <v>0</v>
      </c>
      <c r="AI57" s="37" t="s">
        <v>1936</v>
      </c>
      <c r="AJ57" s="32">
        <v>0</v>
      </c>
      <c r="AK57" s="32">
        <v>0</v>
      </c>
      <c r="AL57" s="37" t="s">
        <v>1936</v>
      </c>
      <c r="AM57" t="s">
        <v>324</v>
      </c>
      <c r="AN57" s="34">
        <v>5</v>
      </c>
      <c r="AX57"/>
      <c r="AY57"/>
    </row>
    <row r="58" spans="1:51" x14ac:dyDescent="0.25">
      <c r="A58" t="s">
        <v>1812</v>
      </c>
      <c r="B58" t="s">
        <v>1235</v>
      </c>
      <c r="C58" t="s">
        <v>1425</v>
      </c>
      <c r="D58" t="s">
        <v>1745</v>
      </c>
      <c r="E58" s="32">
        <v>54.1</v>
      </c>
      <c r="F58" s="32">
        <v>151.13</v>
      </c>
      <c r="G58" s="32">
        <v>0.17777777777777778</v>
      </c>
      <c r="H58" s="37">
        <v>1.1763235477918203E-3</v>
      </c>
      <c r="I58" s="32">
        <v>140.28555555555556</v>
      </c>
      <c r="J58" s="32">
        <v>0</v>
      </c>
      <c r="K58" s="37">
        <v>0</v>
      </c>
      <c r="L58" s="32">
        <v>41.305</v>
      </c>
      <c r="M58" s="32">
        <v>0.17777777777777778</v>
      </c>
      <c r="N58" s="37">
        <v>4.3040256089523733E-3</v>
      </c>
      <c r="O58" s="32">
        <v>30.460555555555555</v>
      </c>
      <c r="P58" s="32">
        <v>0</v>
      </c>
      <c r="Q58" s="37">
        <v>0</v>
      </c>
      <c r="R58" s="32">
        <v>5.6</v>
      </c>
      <c r="S58" s="32">
        <v>0.17777777777777778</v>
      </c>
      <c r="T58" s="37">
        <v>3.1746031746031751E-2</v>
      </c>
      <c r="U58" s="32">
        <v>5.2444444444444445</v>
      </c>
      <c r="V58" s="32">
        <v>0</v>
      </c>
      <c r="W58" s="37">
        <v>0</v>
      </c>
      <c r="X58" s="32">
        <v>17.308888888888895</v>
      </c>
      <c r="Y58" s="32">
        <v>0</v>
      </c>
      <c r="Z58" s="37">
        <v>0</v>
      </c>
      <c r="AA58" s="32">
        <v>0</v>
      </c>
      <c r="AB58" s="32">
        <v>0</v>
      </c>
      <c r="AC58" s="37" t="s">
        <v>1936</v>
      </c>
      <c r="AD58" s="32">
        <v>92.516111111111101</v>
      </c>
      <c r="AE58" s="32">
        <v>0</v>
      </c>
      <c r="AF58" s="37">
        <v>0</v>
      </c>
      <c r="AG58" s="32">
        <v>0</v>
      </c>
      <c r="AH58" s="32">
        <v>0</v>
      </c>
      <c r="AI58" s="37" t="s">
        <v>1936</v>
      </c>
      <c r="AJ58" s="32">
        <v>0</v>
      </c>
      <c r="AK58" s="32">
        <v>0</v>
      </c>
      <c r="AL58" s="37" t="s">
        <v>1936</v>
      </c>
      <c r="AM58" t="s">
        <v>547</v>
      </c>
      <c r="AN58" s="34">
        <v>5</v>
      </c>
      <c r="AX58"/>
      <c r="AY58"/>
    </row>
    <row r="59" spans="1:51" x14ac:dyDescent="0.25">
      <c r="A59" t="s">
        <v>1812</v>
      </c>
      <c r="B59" t="s">
        <v>1190</v>
      </c>
      <c r="C59" t="s">
        <v>1397</v>
      </c>
      <c r="D59" t="s">
        <v>1744</v>
      </c>
      <c r="E59" s="32">
        <v>79.477777777777774</v>
      </c>
      <c r="F59" s="32">
        <v>231.57499999999999</v>
      </c>
      <c r="G59" s="32">
        <v>2.322222222222222</v>
      </c>
      <c r="H59" s="37">
        <v>1.0027948708721675E-2</v>
      </c>
      <c r="I59" s="32">
        <v>216.96111111111111</v>
      </c>
      <c r="J59" s="32">
        <v>0.93333333333333335</v>
      </c>
      <c r="K59" s="37">
        <v>4.3018462089980287E-3</v>
      </c>
      <c r="L59" s="32">
        <v>34.333333333333336</v>
      </c>
      <c r="M59" s="32">
        <v>1.3888888888888888</v>
      </c>
      <c r="N59" s="37">
        <v>4.0453074433656956E-2</v>
      </c>
      <c r="O59" s="32">
        <v>25.408333333333335</v>
      </c>
      <c r="P59" s="32">
        <v>0</v>
      </c>
      <c r="Q59" s="37">
        <v>0</v>
      </c>
      <c r="R59" s="32">
        <v>4.4444444444444446</v>
      </c>
      <c r="S59" s="32">
        <v>1.3888888888888888</v>
      </c>
      <c r="T59" s="37">
        <v>0.3125</v>
      </c>
      <c r="U59" s="32">
        <v>4.4805555555555552</v>
      </c>
      <c r="V59" s="32">
        <v>0</v>
      </c>
      <c r="W59" s="37">
        <v>0</v>
      </c>
      <c r="X59" s="32">
        <v>46.75</v>
      </c>
      <c r="Y59" s="32">
        <v>0</v>
      </c>
      <c r="Z59" s="37">
        <v>0</v>
      </c>
      <c r="AA59" s="32">
        <v>5.6888888888888891</v>
      </c>
      <c r="AB59" s="32">
        <v>0</v>
      </c>
      <c r="AC59" s="37">
        <v>0</v>
      </c>
      <c r="AD59" s="32">
        <v>144.80277777777778</v>
      </c>
      <c r="AE59" s="32">
        <v>0.93333333333333335</v>
      </c>
      <c r="AF59" s="37">
        <v>6.4455485430374646E-3</v>
      </c>
      <c r="AG59" s="32">
        <v>0</v>
      </c>
      <c r="AH59" s="32">
        <v>0</v>
      </c>
      <c r="AI59" s="37" t="s">
        <v>1936</v>
      </c>
      <c r="AJ59" s="32">
        <v>0</v>
      </c>
      <c r="AK59" s="32">
        <v>0</v>
      </c>
      <c r="AL59" s="37" t="s">
        <v>1936</v>
      </c>
      <c r="AM59" t="s">
        <v>502</v>
      </c>
      <c r="AN59" s="34">
        <v>5</v>
      </c>
      <c r="AX59"/>
      <c r="AY59"/>
    </row>
    <row r="60" spans="1:51" x14ac:dyDescent="0.25">
      <c r="A60" t="s">
        <v>1812</v>
      </c>
      <c r="B60" t="s">
        <v>1167</v>
      </c>
      <c r="C60" t="s">
        <v>1646</v>
      </c>
      <c r="D60" t="s">
        <v>1745</v>
      </c>
      <c r="E60" s="32">
        <v>198.13333333333333</v>
      </c>
      <c r="F60" s="32">
        <v>526.86666666666679</v>
      </c>
      <c r="G60" s="32">
        <v>52.69766666666667</v>
      </c>
      <c r="H60" s="37">
        <v>0.10002087814753889</v>
      </c>
      <c r="I60" s="32">
        <v>466.08888888888896</v>
      </c>
      <c r="J60" s="32">
        <v>51.00877777777778</v>
      </c>
      <c r="K60" s="37">
        <v>0.10944002097835415</v>
      </c>
      <c r="L60" s="32">
        <v>117.53255555555559</v>
      </c>
      <c r="M60" s="32">
        <v>11.639222222222219</v>
      </c>
      <c r="N60" s="37">
        <v>9.9029772365670732E-2</v>
      </c>
      <c r="O60" s="32">
        <v>85.6647777777778</v>
      </c>
      <c r="P60" s="32">
        <v>9.9503333333333313</v>
      </c>
      <c r="Q60" s="37">
        <v>0.11615431209248447</v>
      </c>
      <c r="R60" s="32">
        <v>25.833333333333339</v>
      </c>
      <c r="S60" s="32">
        <v>1.6888888888888889</v>
      </c>
      <c r="T60" s="37">
        <v>6.5376344086021485E-2</v>
      </c>
      <c r="U60" s="32">
        <v>6.0344444444444445</v>
      </c>
      <c r="V60" s="32">
        <v>0</v>
      </c>
      <c r="W60" s="37">
        <v>0</v>
      </c>
      <c r="X60" s="32">
        <v>116.66888888888883</v>
      </c>
      <c r="Y60" s="32">
        <v>2.0055555555555555</v>
      </c>
      <c r="Z60" s="37">
        <v>1.7190148759071263E-2</v>
      </c>
      <c r="AA60" s="32">
        <v>28.91</v>
      </c>
      <c r="AB60" s="32">
        <v>0</v>
      </c>
      <c r="AC60" s="37">
        <v>0</v>
      </c>
      <c r="AD60" s="32">
        <v>263.7552222222223</v>
      </c>
      <c r="AE60" s="32">
        <v>39.052888888888894</v>
      </c>
      <c r="AF60" s="37">
        <v>0.14806489350184535</v>
      </c>
      <c r="AG60" s="32">
        <v>0</v>
      </c>
      <c r="AH60" s="32">
        <v>0</v>
      </c>
      <c r="AI60" s="37" t="s">
        <v>1936</v>
      </c>
      <c r="AJ60" s="32">
        <v>0</v>
      </c>
      <c r="AK60" s="32">
        <v>0</v>
      </c>
      <c r="AL60" s="37" t="s">
        <v>1936</v>
      </c>
      <c r="AM60" t="s">
        <v>479</v>
      </c>
      <c r="AN60" s="34">
        <v>5</v>
      </c>
      <c r="AX60"/>
      <c r="AY60"/>
    </row>
    <row r="61" spans="1:51" x14ac:dyDescent="0.25">
      <c r="A61" t="s">
        <v>1812</v>
      </c>
      <c r="B61" t="s">
        <v>1022</v>
      </c>
      <c r="C61" t="s">
        <v>1392</v>
      </c>
      <c r="D61" t="s">
        <v>1745</v>
      </c>
      <c r="E61" s="32">
        <v>117.38888888888889</v>
      </c>
      <c r="F61" s="32">
        <v>297.29100000000005</v>
      </c>
      <c r="G61" s="32">
        <v>9.1543333333333337</v>
      </c>
      <c r="H61" s="37">
        <v>3.0792500726000222E-2</v>
      </c>
      <c r="I61" s="32">
        <v>262.50322222222223</v>
      </c>
      <c r="J61" s="32">
        <v>8.6432222222222226</v>
      </c>
      <c r="K61" s="37">
        <v>3.2926156673632363E-2</v>
      </c>
      <c r="L61" s="32">
        <v>46.878777777777771</v>
      </c>
      <c r="M61" s="32">
        <v>6.126555555555556</v>
      </c>
      <c r="N61" s="37">
        <v>0.1306893192607885</v>
      </c>
      <c r="O61" s="32">
        <v>33.630999999999993</v>
      </c>
      <c r="P61" s="32">
        <v>5.6154444444444449</v>
      </c>
      <c r="Q61" s="37">
        <v>0.16697227095371669</v>
      </c>
      <c r="R61" s="32">
        <v>6.7611111111111102</v>
      </c>
      <c r="S61" s="32">
        <v>0.51111111111111107</v>
      </c>
      <c r="T61" s="37">
        <v>7.5595727198027943E-2</v>
      </c>
      <c r="U61" s="32">
        <v>6.4866666666666672</v>
      </c>
      <c r="V61" s="32">
        <v>0</v>
      </c>
      <c r="W61" s="37">
        <v>0</v>
      </c>
      <c r="X61" s="32">
        <v>77.157777777777781</v>
      </c>
      <c r="Y61" s="32">
        <v>2.3611111111111112</v>
      </c>
      <c r="Z61" s="37">
        <v>3.0601077157915959E-2</v>
      </c>
      <c r="AA61" s="32">
        <v>21.54</v>
      </c>
      <c r="AB61" s="32">
        <v>0</v>
      </c>
      <c r="AC61" s="37">
        <v>0</v>
      </c>
      <c r="AD61" s="32">
        <v>151.71444444444447</v>
      </c>
      <c r="AE61" s="32">
        <v>0.66666666666666663</v>
      </c>
      <c r="AF61" s="37">
        <v>4.3942201357814016E-3</v>
      </c>
      <c r="AG61" s="32">
        <v>0</v>
      </c>
      <c r="AH61" s="32">
        <v>0</v>
      </c>
      <c r="AI61" s="37" t="s">
        <v>1936</v>
      </c>
      <c r="AJ61" s="32">
        <v>0</v>
      </c>
      <c r="AK61" s="32">
        <v>0</v>
      </c>
      <c r="AL61" s="37" t="s">
        <v>1936</v>
      </c>
      <c r="AM61" t="s">
        <v>333</v>
      </c>
      <c r="AN61" s="34">
        <v>5</v>
      </c>
      <c r="AX61"/>
      <c r="AY61"/>
    </row>
    <row r="62" spans="1:51" x14ac:dyDescent="0.25">
      <c r="A62" t="s">
        <v>1812</v>
      </c>
      <c r="B62" t="s">
        <v>1145</v>
      </c>
      <c r="C62" t="s">
        <v>1637</v>
      </c>
      <c r="D62" t="s">
        <v>1738</v>
      </c>
      <c r="E62" s="32">
        <v>96.211111111111109</v>
      </c>
      <c r="F62" s="32">
        <v>245.47699999999998</v>
      </c>
      <c r="G62" s="32">
        <v>0</v>
      </c>
      <c r="H62" s="37">
        <v>0</v>
      </c>
      <c r="I62" s="32">
        <v>221.54477777777777</v>
      </c>
      <c r="J62" s="32">
        <v>0</v>
      </c>
      <c r="K62" s="37">
        <v>0</v>
      </c>
      <c r="L62" s="32">
        <v>52.656666666666659</v>
      </c>
      <c r="M62" s="32">
        <v>0</v>
      </c>
      <c r="N62" s="37">
        <v>0</v>
      </c>
      <c r="O62" s="32">
        <v>34.414444444444435</v>
      </c>
      <c r="P62" s="32">
        <v>0</v>
      </c>
      <c r="Q62" s="37">
        <v>0</v>
      </c>
      <c r="R62" s="32">
        <v>12.55</v>
      </c>
      <c r="S62" s="32">
        <v>0</v>
      </c>
      <c r="T62" s="37">
        <v>0</v>
      </c>
      <c r="U62" s="32">
        <v>5.6922222222222221</v>
      </c>
      <c r="V62" s="32">
        <v>0</v>
      </c>
      <c r="W62" s="37">
        <v>0</v>
      </c>
      <c r="X62" s="32">
        <v>31.198888888888884</v>
      </c>
      <c r="Y62" s="32">
        <v>0</v>
      </c>
      <c r="Z62" s="37">
        <v>0</v>
      </c>
      <c r="AA62" s="32">
        <v>5.69</v>
      </c>
      <c r="AB62" s="32">
        <v>0</v>
      </c>
      <c r="AC62" s="37">
        <v>0</v>
      </c>
      <c r="AD62" s="32">
        <v>155.93144444444445</v>
      </c>
      <c r="AE62" s="32">
        <v>0</v>
      </c>
      <c r="AF62" s="37">
        <v>0</v>
      </c>
      <c r="AG62" s="32">
        <v>0</v>
      </c>
      <c r="AH62" s="32">
        <v>0</v>
      </c>
      <c r="AI62" s="37" t="s">
        <v>1936</v>
      </c>
      <c r="AJ62" s="32">
        <v>0</v>
      </c>
      <c r="AK62" s="32">
        <v>0</v>
      </c>
      <c r="AL62" s="37" t="s">
        <v>1936</v>
      </c>
      <c r="AM62" t="s">
        <v>456</v>
      </c>
      <c r="AN62" s="34">
        <v>5</v>
      </c>
      <c r="AX62"/>
      <c r="AY62"/>
    </row>
    <row r="63" spans="1:51" x14ac:dyDescent="0.25">
      <c r="A63" t="s">
        <v>1812</v>
      </c>
      <c r="B63" t="s">
        <v>1187</v>
      </c>
      <c r="C63" t="s">
        <v>1638</v>
      </c>
      <c r="D63" t="s">
        <v>1745</v>
      </c>
      <c r="E63" s="32">
        <v>60.088888888888889</v>
      </c>
      <c r="F63" s="32">
        <v>136.48122222222221</v>
      </c>
      <c r="G63" s="32">
        <v>0.87777777777777777</v>
      </c>
      <c r="H63" s="37">
        <v>6.4314911860076807E-3</v>
      </c>
      <c r="I63" s="32">
        <v>122.95344444444443</v>
      </c>
      <c r="J63" s="32">
        <v>0.16666666666666669</v>
      </c>
      <c r="K63" s="37">
        <v>1.3555266175725052E-3</v>
      </c>
      <c r="L63" s="32">
        <v>31.110111111111109</v>
      </c>
      <c r="M63" s="32">
        <v>0.71111111111111114</v>
      </c>
      <c r="N63" s="37">
        <v>2.285787757463633E-2</v>
      </c>
      <c r="O63" s="32">
        <v>21.468999999999998</v>
      </c>
      <c r="P63" s="32">
        <v>0</v>
      </c>
      <c r="Q63" s="37">
        <v>0</v>
      </c>
      <c r="R63" s="32">
        <v>6.53</v>
      </c>
      <c r="S63" s="32">
        <v>0.71111111111111114</v>
      </c>
      <c r="T63" s="37">
        <v>0.10889909817934321</v>
      </c>
      <c r="U63" s="32">
        <v>3.1111111111111112</v>
      </c>
      <c r="V63" s="32">
        <v>0</v>
      </c>
      <c r="W63" s="37">
        <v>0</v>
      </c>
      <c r="X63" s="32">
        <v>26.99444444444444</v>
      </c>
      <c r="Y63" s="32">
        <v>6.6666666666666666E-2</v>
      </c>
      <c r="Z63" s="37">
        <v>2.4696439596624824E-3</v>
      </c>
      <c r="AA63" s="32">
        <v>3.8866666666666667</v>
      </c>
      <c r="AB63" s="32">
        <v>0</v>
      </c>
      <c r="AC63" s="37">
        <v>0</v>
      </c>
      <c r="AD63" s="32">
        <v>74.489999999999995</v>
      </c>
      <c r="AE63" s="32">
        <v>0.1</v>
      </c>
      <c r="AF63" s="37">
        <v>1.3424620754463688E-3</v>
      </c>
      <c r="AG63" s="32">
        <v>0</v>
      </c>
      <c r="AH63" s="32">
        <v>0</v>
      </c>
      <c r="AI63" s="37" t="s">
        <v>1936</v>
      </c>
      <c r="AJ63" s="32">
        <v>0</v>
      </c>
      <c r="AK63" s="32">
        <v>0</v>
      </c>
      <c r="AL63" s="37" t="s">
        <v>1936</v>
      </c>
      <c r="AM63" t="s">
        <v>499</v>
      </c>
      <c r="AN63" s="34">
        <v>5</v>
      </c>
      <c r="AX63"/>
      <c r="AY63"/>
    </row>
    <row r="64" spans="1:51" x14ac:dyDescent="0.25">
      <c r="A64" t="s">
        <v>1812</v>
      </c>
      <c r="B64" t="s">
        <v>1191</v>
      </c>
      <c r="C64" t="s">
        <v>1444</v>
      </c>
      <c r="D64" t="s">
        <v>1745</v>
      </c>
      <c r="E64" s="32">
        <v>186.9111111111111</v>
      </c>
      <c r="F64" s="32">
        <v>440.85044444444446</v>
      </c>
      <c r="G64" s="32">
        <v>123.63711111111112</v>
      </c>
      <c r="H64" s="37">
        <v>0.2804513700035336</v>
      </c>
      <c r="I64" s="32">
        <v>417.30044444444445</v>
      </c>
      <c r="J64" s="32">
        <v>117.13711111111112</v>
      </c>
      <c r="K64" s="37">
        <v>0.28070210005900359</v>
      </c>
      <c r="L64" s="32">
        <v>79.010111111111101</v>
      </c>
      <c r="M64" s="32">
        <v>20.73566666666667</v>
      </c>
      <c r="N64" s="37">
        <v>0.2624432034718483</v>
      </c>
      <c r="O64" s="32">
        <v>64.034555555555542</v>
      </c>
      <c r="P64" s="32">
        <v>14.23566666666667</v>
      </c>
      <c r="Q64" s="37">
        <v>0.22231225848543593</v>
      </c>
      <c r="R64" s="32">
        <v>11.50888888888889</v>
      </c>
      <c r="S64" s="32">
        <v>6.5</v>
      </c>
      <c r="T64" s="37">
        <v>0.56478084572311249</v>
      </c>
      <c r="U64" s="32">
        <v>3.4666666666666668</v>
      </c>
      <c r="V64" s="32">
        <v>0</v>
      </c>
      <c r="W64" s="37">
        <v>0</v>
      </c>
      <c r="X64" s="32">
        <v>109.157</v>
      </c>
      <c r="Y64" s="32">
        <v>30.701444444444444</v>
      </c>
      <c r="Z64" s="37">
        <v>0.28125951102031427</v>
      </c>
      <c r="AA64" s="32">
        <v>8.5744444444444454</v>
      </c>
      <c r="AB64" s="32">
        <v>0</v>
      </c>
      <c r="AC64" s="37">
        <v>0</v>
      </c>
      <c r="AD64" s="32">
        <v>244.10888888888891</v>
      </c>
      <c r="AE64" s="32">
        <v>72.2</v>
      </c>
      <c r="AF64" s="37">
        <v>0.2957696474251017</v>
      </c>
      <c r="AG64" s="32">
        <v>0</v>
      </c>
      <c r="AH64" s="32">
        <v>0</v>
      </c>
      <c r="AI64" s="37" t="s">
        <v>1936</v>
      </c>
      <c r="AJ64" s="32">
        <v>0</v>
      </c>
      <c r="AK64" s="32">
        <v>0</v>
      </c>
      <c r="AL64" s="37" t="s">
        <v>1936</v>
      </c>
      <c r="AM64" t="s">
        <v>503</v>
      </c>
      <c r="AN64" s="34">
        <v>5</v>
      </c>
      <c r="AX64"/>
      <c r="AY64"/>
    </row>
    <row r="65" spans="1:51" x14ac:dyDescent="0.25">
      <c r="A65" t="s">
        <v>1812</v>
      </c>
      <c r="B65" t="s">
        <v>742</v>
      </c>
      <c r="C65" t="s">
        <v>1444</v>
      </c>
      <c r="D65" t="s">
        <v>1745</v>
      </c>
      <c r="E65" s="32">
        <v>175.78888888888889</v>
      </c>
      <c r="F65" s="32">
        <v>372.87466666666666</v>
      </c>
      <c r="G65" s="32">
        <v>1.3111111111111111</v>
      </c>
      <c r="H65" s="37">
        <v>3.5162246951016009E-3</v>
      </c>
      <c r="I65" s="32">
        <v>346.91133333333335</v>
      </c>
      <c r="J65" s="32">
        <v>0</v>
      </c>
      <c r="K65" s="37">
        <v>0</v>
      </c>
      <c r="L65" s="32">
        <v>64.595555555555563</v>
      </c>
      <c r="M65" s="32">
        <v>1.3111111111111111</v>
      </c>
      <c r="N65" s="37">
        <v>2.0297234071831566E-2</v>
      </c>
      <c r="O65" s="32">
        <v>45.487777777777787</v>
      </c>
      <c r="P65" s="32">
        <v>0</v>
      </c>
      <c r="Q65" s="37">
        <v>0</v>
      </c>
      <c r="R65" s="32">
        <v>14.485555555555557</v>
      </c>
      <c r="S65" s="32">
        <v>1.3111111111111111</v>
      </c>
      <c r="T65" s="37">
        <v>9.0511620771649912E-2</v>
      </c>
      <c r="U65" s="32">
        <v>4.6222222222222218</v>
      </c>
      <c r="V65" s="32">
        <v>0</v>
      </c>
      <c r="W65" s="37">
        <v>0</v>
      </c>
      <c r="X65" s="32">
        <v>99.60555555555554</v>
      </c>
      <c r="Y65" s="32">
        <v>0</v>
      </c>
      <c r="Z65" s="37">
        <v>0</v>
      </c>
      <c r="AA65" s="32">
        <v>6.8555555555555552</v>
      </c>
      <c r="AB65" s="32">
        <v>0</v>
      </c>
      <c r="AC65" s="37">
        <v>0</v>
      </c>
      <c r="AD65" s="32">
        <v>201.81799999999998</v>
      </c>
      <c r="AE65" s="32">
        <v>0</v>
      </c>
      <c r="AF65" s="37">
        <v>0</v>
      </c>
      <c r="AG65" s="32">
        <v>0</v>
      </c>
      <c r="AH65" s="32">
        <v>0</v>
      </c>
      <c r="AI65" s="37" t="s">
        <v>1936</v>
      </c>
      <c r="AJ65" s="32">
        <v>0</v>
      </c>
      <c r="AK65" s="32">
        <v>0</v>
      </c>
      <c r="AL65" s="37" t="s">
        <v>1936</v>
      </c>
      <c r="AM65" t="s">
        <v>53</v>
      </c>
      <c r="AN65" s="34">
        <v>5</v>
      </c>
      <c r="AX65"/>
      <c r="AY65"/>
    </row>
    <row r="66" spans="1:51" x14ac:dyDescent="0.25">
      <c r="A66" t="s">
        <v>1812</v>
      </c>
      <c r="B66" t="s">
        <v>1359</v>
      </c>
      <c r="C66" t="s">
        <v>1469</v>
      </c>
      <c r="D66" t="s">
        <v>1707</v>
      </c>
      <c r="E66" s="32">
        <v>61.144444444444446</v>
      </c>
      <c r="F66" s="32">
        <v>0.25</v>
      </c>
      <c r="G66" s="32">
        <v>0</v>
      </c>
      <c r="H66" s="37">
        <v>0</v>
      </c>
      <c r="I66" s="32">
        <v>0.25</v>
      </c>
      <c r="J66" s="32">
        <v>0</v>
      </c>
      <c r="K66" s="37">
        <v>0</v>
      </c>
      <c r="L66" s="32">
        <v>0</v>
      </c>
      <c r="M66" s="32">
        <v>0</v>
      </c>
      <c r="N66" s="37" t="s">
        <v>1936</v>
      </c>
      <c r="O66" s="32">
        <v>0</v>
      </c>
      <c r="P66" s="32">
        <v>0</v>
      </c>
      <c r="Q66" s="37" t="s">
        <v>1936</v>
      </c>
      <c r="R66" s="32">
        <v>0</v>
      </c>
      <c r="S66" s="32">
        <v>0</v>
      </c>
      <c r="T66" s="37" t="s">
        <v>1936</v>
      </c>
      <c r="U66" s="32">
        <v>0</v>
      </c>
      <c r="V66" s="32">
        <v>0</v>
      </c>
      <c r="W66" s="37" t="s">
        <v>1936</v>
      </c>
      <c r="X66" s="32">
        <v>0.25</v>
      </c>
      <c r="Y66" s="32">
        <v>0</v>
      </c>
      <c r="Z66" s="37">
        <v>0</v>
      </c>
      <c r="AA66" s="32">
        <v>0</v>
      </c>
      <c r="AB66" s="32">
        <v>0</v>
      </c>
      <c r="AC66" s="37" t="s">
        <v>1936</v>
      </c>
      <c r="AD66" s="32">
        <v>0</v>
      </c>
      <c r="AE66" s="32">
        <v>0</v>
      </c>
      <c r="AF66" s="37" t="s">
        <v>1936</v>
      </c>
      <c r="AG66" s="32">
        <v>0</v>
      </c>
      <c r="AH66" s="32">
        <v>0</v>
      </c>
      <c r="AI66" s="37" t="s">
        <v>1936</v>
      </c>
      <c r="AJ66" s="32">
        <v>0</v>
      </c>
      <c r="AK66" s="32">
        <v>0</v>
      </c>
      <c r="AL66" s="37" t="s">
        <v>1936</v>
      </c>
      <c r="AM66" t="s">
        <v>673</v>
      </c>
      <c r="AN66" s="34">
        <v>5</v>
      </c>
      <c r="AX66"/>
      <c r="AY66"/>
    </row>
    <row r="67" spans="1:51" x14ac:dyDescent="0.25">
      <c r="A67" t="s">
        <v>1812</v>
      </c>
      <c r="B67" t="s">
        <v>763</v>
      </c>
      <c r="C67" t="s">
        <v>1472</v>
      </c>
      <c r="D67" t="s">
        <v>1757</v>
      </c>
      <c r="E67" s="32">
        <v>75.533333333333331</v>
      </c>
      <c r="F67" s="32">
        <v>175.71699999999996</v>
      </c>
      <c r="G67" s="32">
        <v>12.344222222222221</v>
      </c>
      <c r="H67" s="37">
        <v>7.0250586011724667E-2</v>
      </c>
      <c r="I67" s="32">
        <v>161.70588888888886</v>
      </c>
      <c r="J67" s="32">
        <v>11.844222222222221</v>
      </c>
      <c r="K67" s="37">
        <v>7.3245460036156187E-2</v>
      </c>
      <c r="L67" s="32">
        <v>49.899222222222221</v>
      </c>
      <c r="M67" s="32">
        <v>6.9914444444444435</v>
      </c>
      <c r="N67" s="37">
        <v>0.14011129097981931</v>
      </c>
      <c r="O67" s="32">
        <v>41.48811111111111</v>
      </c>
      <c r="P67" s="32">
        <v>6.4914444444444435</v>
      </c>
      <c r="Q67" s="37">
        <v>0.1564651720841044</v>
      </c>
      <c r="R67" s="32">
        <v>3.4333333333333331</v>
      </c>
      <c r="S67" s="32">
        <v>0.5</v>
      </c>
      <c r="T67" s="37">
        <v>0.14563106796116507</v>
      </c>
      <c r="U67" s="32">
        <v>4.9777777777777779</v>
      </c>
      <c r="V67" s="32">
        <v>0</v>
      </c>
      <c r="W67" s="37">
        <v>0</v>
      </c>
      <c r="X67" s="32">
        <v>14.374444444444437</v>
      </c>
      <c r="Y67" s="32">
        <v>0</v>
      </c>
      <c r="Z67" s="37">
        <v>0</v>
      </c>
      <c r="AA67" s="32">
        <v>5.6</v>
      </c>
      <c r="AB67" s="32">
        <v>0</v>
      </c>
      <c r="AC67" s="37">
        <v>0</v>
      </c>
      <c r="AD67" s="32">
        <v>105.84333333333331</v>
      </c>
      <c r="AE67" s="32">
        <v>5.3527777777777779</v>
      </c>
      <c r="AF67" s="37">
        <v>5.05726493034779E-2</v>
      </c>
      <c r="AG67" s="32">
        <v>0</v>
      </c>
      <c r="AH67" s="32">
        <v>0</v>
      </c>
      <c r="AI67" s="37" t="s">
        <v>1936</v>
      </c>
      <c r="AJ67" s="32">
        <v>0</v>
      </c>
      <c r="AK67" s="32">
        <v>0</v>
      </c>
      <c r="AL67" s="37" t="s">
        <v>1936</v>
      </c>
      <c r="AM67" t="s">
        <v>74</v>
      </c>
      <c r="AN67" s="34">
        <v>5</v>
      </c>
      <c r="AX67"/>
      <c r="AY67"/>
    </row>
    <row r="68" spans="1:51" x14ac:dyDescent="0.25">
      <c r="A68" t="s">
        <v>1812</v>
      </c>
      <c r="B68" t="s">
        <v>1153</v>
      </c>
      <c r="C68" t="s">
        <v>1639</v>
      </c>
      <c r="D68" t="s">
        <v>1745</v>
      </c>
      <c r="E68" s="32">
        <v>82.544444444444451</v>
      </c>
      <c r="F68" s="32">
        <v>145.93711111111111</v>
      </c>
      <c r="G68" s="32">
        <v>2.5027777777777778</v>
      </c>
      <c r="H68" s="37">
        <v>1.7149700708219827E-2</v>
      </c>
      <c r="I68" s="32">
        <v>128.83711111111111</v>
      </c>
      <c r="J68" s="32">
        <v>1.9361111111111111</v>
      </c>
      <c r="K68" s="37">
        <v>1.5027588669241265E-2</v>
      </c>
      <c r="L68" s="32">
        <v>25.182222222222226</v>
      </c>
      <c r="M68" s="32">
        <v>0.56666666666666665</v>
      </c>
      <c r="N68" s="37">
        <v>2.2502647370278853E-2</v>
      </c>
      <c r="O68" s="32">
        <v>13.771111111111113</v>
      </c>
      <c r="P68" s="32">
        <v>0</v>
      </c>
      <c r="Q68" s="37">
        <v>0</v>
      </c>
      <c r="R68" s="32">
        <v>5.7222222222222223</v>
      </c>
      <c r="S68" s="32">
        <v>0.56666666666666665</v>
      </c>
      <c r="T68" s="37">
        <v>9.9029126213592222E-2</v>
      </c>
      <c r="U68" s="32">
        <v>5.6888888888888891</v>
      </c>
      <c r="V68" s="32">
        <v>0</v>
      </c>
      <c r="W68" s="37">
        <v>0</v>
      </c>
      <c r="X68" s="32">
        <v>32.318888888888893</v>
      </c>
      <c r="Y68" s="32">
        <v>0</v>
      </c>
      <c r="Z68" s="37">
        <v>0</v>
      </c>
      <c r="AA68" s="32">
        <v>5.6888888888888891</v>
      </c>
      <c r="AB68" s="32">
        <v>0</v>
      </c>
      <c r="AC68" s="37">
        <v>0</v>
      </c>
      <c r="AD68" s="32">
        <v>82.74711111111111</v>
      </c>
      <c r="AE68" s="32">
        <v>1.9361111111111111</v>
      </c>
      <c r="AF68" s="37">
        <v>2.3397929971371946E-2</v>
      </c>
      <c r="AG68" s="32">
        <v>0</v>
      </c>
      <c r="AH68" s="32">
        <v>0</v>
      </c>
      <c r="AI68" s="37" t="s">
        <v>1936</v>
      </c>
      <c r="AJ68" s="32">
        <v>0</v>
      </c>
      <c r="AK68" s="32">
        <v>0</v>
      </c>
      <c r="AL68" s="37" t="s">
        <v>1936</v>
      </c>
      <c r="AM68" t="s">
        <v>464</v>
      </c>
      <c r="AN68" s="34">
        <v>5</v>
      </c>
      <c r="AX68"/>
      <c r="AY68"/>
    </row>
    <row r="69" spans="1:51" x14ac:dyDescent="0.25">
      <c r="A69" t="s">
        <v>1812</v>
      </c>
      <c r="B69" t="s">
        <v>745</v>
      </c>
      <c r="C69" t="s">
        <v>1461</v>
      </c>
      <c r="D69" t="s">
        <v>1747</v>
      </c>
      <c r="E69" s="32">
        <v>74.87777777777778</v>
      </c>
      <c r="F69" s="32">
        <v>204.21766666666667</v>
      </c>
      <c r="G69" s="32">
        <v>34.561000000000007</v>
      </c>
      <c r="H69" s="37">
        <v>0.16923609286170152</v>
      </c>
      <c r="I69" s="32">
        <v>182.94544444444446</v>
      </c>
      <c r="J69" s="32">
        <v>34.405444444444448</v>
      </c>
      <c r="K69" s="37">
        <v>0.188063958350668</v>
      </c>
      <c r="L69" s="32">
        <v>34.689777777777785</v>
      </c>
      <c r="M69" s="32">
        <v>0.3308888888888889</v>
      </c>
      <c r="N69" s="37">
        <v>9.5385127863475607E-3</v>
      </c>
      <c r="O69" s="32">
        <v>19.01755555555556</v>
      </c>
      <c r="P69" s="32">
        <v>0.17533333333333334</v>
      </c>
      <c r="Q69" s="37">
        <v>9.219551525491065E-3</v>
      </c>
      <c r="R69" s="32">
        <v>10.377777777777778</v>
      </c>
      <c r="S69" s="32">
        <v>0.15555555555555556</v>
      </c>
      <c r="T69" s="37">
        <v>1.4989293361884369E-2</v>
      </c>
      <c r="U69" s="32">
        <v>5.2944444444444443</v>
      </c>
      <c r="V69" s="32">
        <v>0</v>
      </c>
      <c r="W69" s="37">
        <v>0</v>
      </c>
      <c r="X69" s="32">
        <v>44.24</v>
      </c>
      <c r="Y69" s="32">
        <v>0.26666666666666666</v>
      </c>
      <c r="Z69" s="37">
        <v>6.0277275467148879E-3</v>
      </c>
      <c r="AA69" s="32">
        <v>5.6</v>
      </c>
      <c r="AB69" s="32">
        <v>0</v>
      </c>
      <c r="AC69" s="37">
        <v>0</v>
      </c>
      <c r="AD69" s="32">
        <v>119.68788888888891</v>
      </c>
      <c r="AE69" s="32">
        <v>33.963444444444448</v>
      </c>
      <c r="AF69" s="37">
        <v>0.28376676002677331</v>
      </c>
      <c r="AG69" s="32">
        <v>0</v>
      </c>
      <c r="AH69" s="32">
        <v>0</v>
      </c>
      <c r="AI69" s="37" t="s">
        <v>1936</v>
      </c>
      <c r="AJ69" s="32">
        <v>0</v>
      </c>
      <c r="AK69" s="32">
        <v>0</v>
      </c>
      <c r="AL69" s="37" t="s">
        <v>1936</v>
      </c>
      <c r="AM69" t="s">
        <v>56</v>
      </c>
      <c r="AN69" s="34">
        <v>5</v>
      </c>
      <c r="AX69"/>
      <c r="AY69"/>
    </row>
    <row r="70" spans="1:51" x14ac:dyDescent="0.25">
      <c r="A70" t="s">
        <v>1812</v>
      </c>
      <c r="B70" t="s">
        <v>725</v>
      </c>
      <c r="C70" t="s">
        <v>1440</v>
      </c>
      <c r="D70" t="s">
        <v>1745</v>
      </c>
      <c r="E70" s="32">
        <v>124.14444444444445</v>
      </c>
      <c r="F70" s="32">
        <v>310.10366666666653</v>
      </c>
      <c r="G70" s="32">
        <v>24.797555555555558</v>
      </c>
      <c r="H70" s="37">
        <v>7.9965373586539032E-2</v>
      </c>
      <c r="I70" s="32">
        <v>285.95477777777762</v>
      </c>
      <c r="J70" s="32">
        <v>22.042000000000002</v>
      </c>
      <c r="K70" s="37">
        <v>7.7082118268117811E-2</v>
      </c>
      <c r="L70" s="32">
        <v>43.252222222222223</v>
      </c>
      <c r="M70" s="32">
        <v>2.7555555555555555</v>
      </c>
      <c r="N70" s="37">
        <v>6.370899375754617E-2</v>
      </c>
      <c r="O70" s="32">
        <v>24.005555555555556</v>
      </c>
      <c r="P70" s="32">
        <v>0</v>
      </c>
      <c r="Q70" s="37">
        <v>0</v>
      </c>
      <c r="R70" s="32">
        <v>19.246666666666666</v>
      </c>
      <c r="S70" s="32">
        <v>2.7555555555555555</v>
      </c>
      <c r="T70" s="37">
        <v>0.14317053458030252</v>
      </c>
      <c r="U70" s="32">
        <v>0</v>
      </c>
      <c r="V70" s="32">
        <v>0</v>
      </c>
      <c r="W70" s="37" t="s">
        <v>1936</v>
      </c>
      <c r="X70" s="32">
        <v>69.154777777777753</v>
      </c>
      <c r="Y70" s="32">
        <v>1.0314444444444444</v>
      </c>
      <c r="Z70" s="37">
        <v>1.4915013504329264E-2</v>
      </c>
      <c r="AA70" s="32">
        <v>4.9022222222222229</v>
      </c>
      <c r="AB70" s="32">
        <v>0</v>
      </c>
      <c r="AC70" s="37">
        <v>0</v>
      </c>
      <c r="AD70" s="32">
        <v>192.79444444444431</v>
      </c>
      <c r="AE70" s="32">
        <v>21.010555555555559</v>
      </c>
      <c r="AF70" s="37">
        <v>0.10897905080252437</v>
      </c>
      <c r="AG70" s="32">
        <v>0</v>
      </c>
      <c r="AH70" s="32">
        <v>0</v>
      </c>
      <c r="AI70" s="37" t="s">
        <v>1936</v>
      </c>
      <c r="AJ70" s="32">
        <v>0</v>
      </c>
      <c r="AK70" s="32">
        <v>0</v>
      </c>
      <c r="AL70" s="37" t="s">
        <v>1936</v>
      </c>
      <c r="AM70" t="s">
        <v>36</v>
      </c>
      <c r="AN70" s="34">
        <v>5</v>
      </c>
      <c r="AX70"/>
      <c r="AY70"/>
    </row>
    <row r="71" spans="1:51" x14ac:dyDescent="0.25">
      <c r="A71" t="s">
        <v>1812</v>
      </c>
      <c r="B71" t="s">
        <v>1060</v>
      </c>
      <c r="C71" t="s">
        <v>1459</v>
      </c>
      <c r="D71" t="s">
        <v>1755</v>
      </c>
      <c r="E71" s="32">
        <v>70.099999999999994</v>
      </c>
      <c r="F71" s="32">
        <v>177.15622222222225</v>
      </c>
      <c r="G71" s="32">
        <v>24.032888888888891</v>
      </c>
      <c r="H71" s="37">
        <v>0.13565929882351169</v>
      </c>
      <c r="I71" s="32">
        <v>161.00622222222222</v>
      </c>
      <c r="J71" s="32">
        <v>20.060666666666666</v>
      </c>
      <c r="K71" s="37">
        <v>0.12459559878983283</v>
      </c>
      <c r="L71" s="32">
        <v>34.196666666666673</v>
      </c>
      <c r="M71" s="32">
        <v>3.9722222222222223</v>
      </c>
      <c r="N71" s="37">
        <v>0.11615817006205931</v>
      </c>
      <c r="O71" s="32">
        <v>18.046666666666667</v>
      </c>
      <c r="P71" s="32">
        <v>0</v>
      </c>
      <c r="Q71" s="37">
        <v>0</v>
      </c>
      <c r="R71" s="32">
        <v>11.083333333333334</v>
      </c>
      <c r="S71" s="32">
        <v>3.9722222222222223</v>
      </c>
      <c r="T71" s="37">
        <v>0.35839598997493732</v>
      </c>
      <c r="U71" s="32">
        <v>5.0666666666666664</v>
      </c>
      <c r="V71" s="32">
        <v>0</v>
      </c>
      <c r="W71" s="37">
        <v>0</v>
      </c>
      <c r="X71" s="32">
        <v>45.459111111111127</v>
      </c>
      <c r="Y71" s="32">
        <v>0.93800000000000006</v>
      </c>
      <c r="Z71" s="37">
        <v>2.0633927436621916E-2</v>
      </c>
      <c r="AA71" s="32">
        <v>0</v>
      </c>
      <c r="AB71" s="32">
        <v>0</v>
      </c>
      <c r="AC71" s="37" t="s">
        <v>1936</v>
      </c>
      <c r="AD71" s="32">
        <v>97.50044444444444</v>
      </c>
      <c r="AE71" s="32">
        <v>19.122666666666667</v>
      </c>
      <c r="AF71" s="37">
        <v>0.19612902049449349</v>
      </c>
      <c r="AG71" s="32">
        <v>0</v>
      </c>
      <c r="AH71" s="32">
        <v>0</v>
      </c>
      <c r="AI71" s="37" t="s">
        <v>1936</v>
      </c>
      <c r="AJ71" s="32">
        <v>0</v>
      </c>
      <c r="AK71" s="32">
        <v>0</v>
      </c>
      <c r="AL71" s="37" t="s">
        <v>1936</v>
      </c>
      <c r="AM71" t="s">
        <v>371</v>
      </c>
      <c r="AN71" s="34">
        <v>5</v>
      </c>
      <c r="AX71"/>
      <c r="AY71"/>
    </row>
    <row r="72" spans="1:51" x14ac:dyDescent="0.25">
      <c r="A72" t="s">
        <v>1812</v>
      </c>
      <c r="B72" t="s">
        <v>951</v>
      </c>
      <c r="C72" t="s">
        <v>1569</v>
      </c>
      <c r="D72" t="s">
        <v>1745</v>
      </c>
      <c r="E72" s="32">
        <v>60.2</v>
      </c>
      <c r="F72" s="32">
        <v>175.0605555555556</v>
      </c>
      <c r="G72" s="32">
        <v>8.8888888888888892E-2</v>
      </c>
      <c r="H72" s="37">
        <v>5.0776080657804112E-4</v>
      </c>
      <c r="I72" s="32">
        <v>165.6494444444445</v>
      </c>
      <c r="J72" s="32">
        <v>0</v>
      </c>
      <c r="K72" s="37">
        <v>0</v>
      </c>
      <c r="L72" s="32">
        <v>38.565555555555555</v>
      </c>
      <c r="M72" s="32">
        <v>8.8888888888888892E-2</v>
      </c>
      <c r="N72" s="37">
        <v>2.3048776974271806E-3</v>
      </c>
      <c r="O72" s="32">
        <v>29.154444444444444</v>
      </c>
      <c r="P72" s="32">
        <v>0</v>
      </c>
      <c r="Q72" s="37">
        <v>0</v>
      </c>
      <c r="R72" s="32">
        <v>3.911111111111111</v>
      </c>
      <c r="S72" s="32">
        <v>8.8888888888888892E-2</v>
      </c>
      <c r="T72" s="37">
        <v>2.2727272727272728E-2</v>
      </c>
      <c r="U72" s="32">
        <v>5.5</v>
      </c>
      <c r="V72" s="32">
        <v>0</v>
      </c>
      <c r="W72" s="37">
        <v>0</v>
      </c>
      <c r="X72" s="32">
        <v>21.592222222222226</v>
      </c>
      <c r="Y72" s="32">
        <v>0</v>
      </c>
      <c r="Z72" s="37">
        <v>0</v>
      </c>
      <c r="AA72" s="32">
        <v>0</v>
      </c>
      <c r="AB72" s="32">
        <v>0</v>
      </c>
      <c r="AC72" s="37" t="s">
        <v>1936</v>
      </c>
      <c r="AD72" s="32">
        <v>114.90277777777781</v>
      </c>
      <c r="AE72" s="32">
        <v>0</v>
      </c>
      <c r="AF72" s="37">
        <v>0</v>
      </c>
      <c r="AG72" s="32">
        <v>0</v>
      </c>
      <c r="AH72" s="32">
        <v>0</v>
      </c>
      <c r="AI72" s="37" t="s">
        <v>1936</v>
      </c>
      <c r="AJ72" s="32">
        <v>0</v>
      </c>
      <c r="AK72" s="32">
        <v>0</v>
      </c>
      <c r="AL72" s="37" t="s">
        <v>1936</v>
      </c>
      <c r="AM72" t="s">
        <v>262</v>
      </c>
      <c r="AN72" s="34">
        <v>5</v>
      </c>
      <c r="AX72"/>
      <c r="AY72"/>
    </row>
    <row r="73" spans="1:51" x14ac:dyDescent="0.25">
      <c r="A73" t="s">
        <v>1812</v>
      </c>
      <c r="B73" t="s">
        <v>827</v>
      </c>
      <c r="C73" t="s">
        <v>1508</v>
      </c>
      <c r="D73" t="s">
        <v>1775</v>
      </c>
      <c r="E73" s="32">
        <v>66.63333333333334</v>
      </c>
      <c r="F73" s="32">
        <v>180.5768888888889</v>
      </c>
      <c r="G73" s="32">
        <v>19.092555555555556</v>
      </c>
      <c r="H73" s="37">
        <v>0.10573089210382526</v>
      </c>
      <c r="I73" s="32">
        <v>166.62688888888891</v>
      </c>
      <c r="J73" s="32">
        <v>15.114777777777778</v>
      </c>
      <c r="K73" s="37">
        <v>9.071031619546531E-2</v>
      </c>
      <c r="L73" s="32">
        <v>38.586666666666666</v>
      </c>
      <c r="M73" s="32">
        <v>5.927777777777778</v>
      </c>
      <c r="N73" s="37">
        <v>0.15362243722644553</v>
      </c>
      <c r="O73" s="32">
        <v>29.525555555555552</v>
      </c>
      <c r="P73" s="32">
        <v>1.95</v>
      </c>
      <c r="Q73" s="37">
        <v>6.6044481240356764E-2</v>
      </c>
      <c r="R73" s="32">
        <v>7.55</v>
      </c>
      <c r="S73" s="32">
        <v>3.9777777777777779</v>
      </c>
      <c r="T73" s="37">
        <v>0.52685798381162618</v>
      </c>
      <c r="U73" s="32">
        <v>1.5111111111111111</v>
      </c>
      <c r="V73" s="32">
        <v>0</v>
      </c>
      <c r="W73" s="37">
        <v>0</v>
      </c>
      <c r="X73" s="32">
        <v>21.881111111111114</v>
      </c>
      <c r="Y73" s="32">
        <v>2.5555555555555554</v>
      </c>
      <c r="Z73" s="37">
        <v>0.11679276900421467</v>
      </c>
      <c r="AA73" s="32">
        <v>4.8888888888888893</v>
      </c>
      <c r="AB73" s="32">
        <v>0</v>
      </c>
      <c r="AC73" s="37">
        <v>0</v>
      </c>
      <c r="AD73" s="32">
        <v>115.22022222222223</v>
      </c>
      <c r="AE73" s="32">
        <v>10.609222222222222</v>
      </c>
      <c r="AF73" s="37">
        <v>9.2077779556443584E-2</v>
      </c>
      <c r="AG73" s="32">
        <v>0</v>
      </c>
      <c r="AH73" s="32">
        <v>0</v>
      </c>
      <c r="AI73" s="37" t="s">
        <v>1936</v>
      </c>
      <c r="AJ73" s="32">
        <v>0</v>
      </c>
      <c r="AK73" s="32">
        <v>0</v>
      </c>
      <c r="AL73" s="37" t="s">
        <v>1936</v>
      </c>
      <c r="AM73" t="s">
        <v>138</v>
      </c>
      <c r="AN73" s="34">
        <v>5</v>
      </c>
      <c r="AX73"/>
      <c r="AY73"/>
    </row>
    <row r="74" spans="1:51" x14ac:dyDescent="0.25">
      <c r="A74" t="s">
        <v>1812</v>
      </c>
      <c r="B74" t="s">
        <v>860</v>
      </c>
      <c r="C74" t="s">
        <v>1401</v>
      </c>
      <c r="D74" t="s">
        <v>1775</v>
      </c>
      <c r="E74" s="32">
        <v>88</v>
      </c>
      <c r="F74" s="32">
        <v>222.76188888888885</v>
      </c>
      <c r="G74" s="32">
        <v>44.826444444444448</v>
      </c>
      <c r="H74" s="37">
        <v>0.20123031218685428</v>
      </c>
      <c r="I74" s="32">
        <v>204.87855555555549</v>
      </c>
      <c r="J74" s="32">
        <v>44.404222222222224</v>
      </c>
      <c r="K74" s="37">
        <v>0.21673435807771224</v>
      </c>
      <c r="L74" s="32">
        <v>44.376666666666679</v>
      </c>
      <c r="M74" s="32">
        <v>1.3055555555555556</v>
      </c>
      <c r="N74" s="37">
        <v>2.9419865294574219E-2</v>
      </c>
      <c r="O74" s="32">
        <v>38.360000000000014</v>
      </c>
      <c r="P74" s="32">
        <v>0.8833333333333333</v>
      </c>
      <c r="Q74" s="37">
        <v>2.3027459158846013E-2</v>
      </c>
      <c r="R74" s="32">
        <v>0.42222222222222222</v>
      </c>
      <c r="S74" s="32">
        <v>0.42222222222222222</v>
      </c>
      <c r="T74" s="37">
        <v>1</v>
      </c>
      <c r="U74" s="32">
        <v>5.5944444444444441</v>
      </c>
      <c r="V74" s="32">
        <v>0</v>
      </c>
      <c r="W74" s="37">
        <v>0</v>
      </c>
      <c r="X74" s="32">
        <v>21.728333333333332</v>
      </c>
      <c r="Y74" s="32">
        <v>3.7416666666666667</v>
      </c>
      <c r="Z74" s="37">
        <v>0.17220219375623227</v>
      </c>
      <c r="AA74" s="32">
        <v>11.866666666666667</v>
      </c>
      <c r="AB74" s="32">
        <v>0</v>
      </c>
      <c r="AC74" s="37">
        <v>0</v>
      </c>
      <c r="AD74" s="32">
        <v>144.79022222222216</v>
      </c>
      <c r="AE74" s="32">
        <v>39.779222222222224</v>
      </c>
      <c r="AF74" s="37">
        <v>0.27473693742364447</v>
      </c>
      <c r="AG74" s="32">
        <v>0</v>
      </c>
      <c r="AH74" s="32">
        <v>0</v>
      </c>
      <c r="AI74" s="37" t="s">
        <v>1936</v>
      </c>
      <c r="AJ74" s="32">
        <v>0</v>
      </c>
      <c r="AK74" s="32">
        <v>0</v>
      </c>
      <c r="AL74" s="37" t="s">
        <v>1936</v>
      </c>
      <c r="AM74" t="s">
        <v>171</v>
      </c>
      <c r="AN74" s="34">
        <v>5</v>
      </c>
      <c r="AX74"/>
      <c r="AY74"/>
    </row>
    <row r="75" spans="1:51" x14ac:dyDescent="0.25">
      <c r="A75" t="s">
        <v>1812</v>
      </c>
      <c r="B75" t="s">
        <v>1091</v>
      </c>
      <c r="C75" t="s">
        <v>1619</v>
      </c>
      <c r="D75" t="s">
        <v>1719</v>
      </c>
      <c r="E75" s="32">
        <v>49.8</v>
      </c>
      <c r="F75" s="32">
        <v>144.46388888888887</v>
      </c>
      <c r="G75" s="32">
        <v>0.62222222222222223</v>
      </c>
      <c r="H75" s="37">
        <v>4.3071125040859892E-3</v>
      </c>
      <c r="I75" s="32">
        <v>122.65388888888889</v>
      </c>
      <c r="J75" s="32">
        <v>0.53333333333333333</v>
      </c>
      <c r="K75" s="37">
        <v>4.3482790326890937E-3</v>
      </c>
      <c r="L75" s="32">
        <v>21.797222222222217</v>
      </c>
      <c r="M75" s="32">
        <v>0.62222222222222223</v>
      </c>
      <c r="N75" s="37">
        <v>2.854594112399644E-2</v>
      </c>
      <c r="O75" s="32">
        <v>11.543888888888887</v>
      </c>
      <c r="P75" s="32">
        <v>0.53333333333333333</v>
      </c>
      <c r="Q75" s="37">
        <v>4.6200490880215613E-2</v>
      </c>
      <c r="R75" s="32">
        <v>4.6533333333333333</v>
      </c>
      <c r="S75" s="32">
        <v>8.8888888888888892E-2</v>
      </c>
      <c r="T75" s="37">
        <v>1.9102196752626553E-2</v>
      </c>
      <c r="U75" s="32">
        <v>5.6</v>
      </c>
      <c r="V75" s="32">
        <v>0</v>
      </c>
      <c r="W75" s="37">
        <v>0</v>
      </c>
      <c r="X75" s="32">
        <v>20.079444444444448</v>
      </c>
      <c r="Y75" s="32">
        <v>0</v>
      </c>
      <c r="Z75" s="37">
        <v>0</v>
      </c>
      <c r="AA75" s="32">
        <v>11.556666666666663</v>
      </c>
      <c r="AB75" s="32">
        <v>0</v>
      </c>
      <c r="AC75" s="37">
        <v>0</v>
      </c>
      <c r="AD75" s="32">
        <v>91.030555555555551</v>
      </c>
      <c r="AE75" s="32">
        <v>0</v>
      </c>
      <c r="AF75" s="37">
        <v>0</v>
      </c>
      <c r="AG75" s="32">
        <v>0</v>
      </c>
      <c r="AH75" s="32">
        <v>0</v>
      </c>
      <c r="AI75" s="37" t="s">
        <v>1936</v>
      </c>
      <c r="AJ75" s="32">
        <v>0</v>
      </c>
      <c r="AK75" s="32">
        <v>0</v>
      </c>
      <c r="AL75" s="37" t="s">
        <v>1936</v>
      </c>
      <c r="AM75" t="s">
        <v>402</v>
      </c>
      <c r="AN75" s="34">
        <v>5</v>
      </c>
      <c r="AX75"/>
      <c r="AY75"/>
    </row>
    <row r="76" spans="1:51" x14ac:dyDescent="0.25">
      <c r="A76" t="s">
        <v>1812</v>
      </c>
      <c r="B76" t="s">
        <v>810</v>
      </c>
      <c r="C76" t="s">
        <v>1497</v>
      </c>
      <c r="D76" t="s">
        <v>1708</v>
      </c>
      <c r="E76" s="32">
        <v>81.022222222222226</v>
      </c>
      <c r="F76" s="32">
        <v>212.02811111111117</v>
      </c>
      <c r="G76" s="32">
        <v>51.13422222222222</v>
      </c>
      <c r="H76" s="37">
        <v>0.24116718275826102</v>
      </c>
      <c r="I76" s="32">
        <v>204.65588888888897</v>
      </c>
      <c r="J76" s="32">
        <v>50.57866666666667</v>
      </c>
      <c r="K76" s="37">
        <v>0.2471400502632331</v>
      </c>
      <c r="L76" s="32">
        <v>45.853333333333332</v>
      </c>
      <c r="M76" s="32">
        <v>1.1111111111111112</v>
      </c>
      <c r="N76" s="37">
        <v>2.4231850344092278E-2</v>
      </c>
      <c r="O76" s="32">
        <v>39.897777777777776</v>
      </c>
      <c r="P76" s="32">
        <v>0.55555555555555558</v>
      </c>
      <c r="Q76" s="37">
        <v>1.3924473654895846E-2</v>
      </c>
      <c r="R76" s="32">
        <v>0.55555555555555558</v>
      </c>
      <c r="S76" s="32">
        <v>0.55555555555555558</v>
      </c>
      <c r="T76" s="37">
        <v>1</v>
      </c>
      <c r="U76" s="32">
        <v>5.4</v>
      </c>
      <c r="V76" s="32">
        <v>0</v>
      </c>
      <c r="W76" s="37">
        <v>0</v>
      </c>
      <c r="X76" s="32">
        <v>11.875555555555557</v>
      </c>
      <c r="Y76" s="32">
        <v>3.6888888888888891</v>
      </c>
      <c r="Z76" s="37">
        <v>0.31062874251497002</v>
      </c>
      <c r="AA76" s="32">
        <v>1.4166666666666667</v>
      </c>
      <c r="AB76" s="32">
        <v>0</v>
      </c>
      <c r="AC76" s="37">
        <v>0</v>
      </c>
      <c r="AD76" s="32">
        <v>152.88255555555563</v>
      </c>
      <c r="AE76" s="32">
        <v>46.334222222222223</v>
      </c>
      <c r="AF76" s="37">
        <v>0.30307069406218123</v>
      </c>
      <c r="AG76" s="32">
        <v>0</v>
      </c>
      <c r="AH76" s="32">
        <v>0</v>
      </c>
      <c r="AI76" s="37" t="s">
        <v>1936</v>
      </c>
      <c r="AJ76" s="32">
        <v>0</v>
      </c>
      <c r="AK76" s="32">
        <v>0</v>
      </c>
      <c r="AL76" s="37" t="s">
        <v>1936</v>
      </c>
      <c r="AM76" t="s">
        <v>121</v>
      </c>
      <c r="AN76" s="34">
        <v>5</v>
      </c>
      <c r="AX76"/>
      <c r="AY76"/>
    </row>
    <row r="77" spans="1:51" x14ac:dyDescent="0.25">
      <c r="A77" t="s">
        <v>1812</v>
      </c>
      <c r="B77" t="s">
        <v>1071</v>
      </c>
      <c r="C77" t="s">
        <v>1613</v>
      </c>
      <c r="D77" t="s">
        <v>1758</v>
      </c>
      <c r="E77" s="32">
        <v>203.3111111111111</v>
      </c>
      <c r="F77" s="32">
        <v>305.18044444444445</v>
      </c>
      <c r="G77" s="32">
        <v>5.927777777777778</v>
      </c>
      <c r="H77" s="37">
        <v>1.9423845418957964E-2</v>
      </c>
      <c r="I77" s="32">
        <v>272.61933333333332</v>
      </c>
      <c r="J77" s="32">
        <v>5.916666666666667</v>
      </c>
      <c r="K77" s="37">
        <v>2.1703034023021112E-2</v>
      </c>
      <c r="L77" s="32">
        <v>99.223444444444439</v>
      </c>
      <c r="M77" s="32">
        <v>0.17222222222222222</v>
      </c>
      <c r="N77" s="37">
        <v>1.7357009040202193E-3</v>
      </c>
      <c r="O77" s="32">
        <v>77.240111111111105</v>
      </c>
      <c r="P77" s="32">
        <v>0.16111111111111112</v>
      </c>
      <c r="Q77" s="37">
        <v>2.0858477388691257E-3</v>
      </c>
      <c r="R77" s="32">
        <v>16.55</v>
      </c>
      <c r="S77" s="32">
        <v>1.1111111111111112E-2</v>
      </c>
      <c r="T77" s="37">
        <v>6.7136623027861698E-4</v>
      </c>
      <c r="U77" s="32">
        <v>5.4333333333333336</v>
      </c>
      <c r="V77" s="32">
        <v>0</v>
      </c>
      <c r="W77" s="37">
        <v>0</v>
      </c>
      <c r="X77" s="32">
        <v>54.800333333333363</v>
      </c>
      <c r="Y77" s="32">
        <v>0</v>
      </c>
      <c r="Z77" s="37">
        <v>0</v>
      </c>
      <c r="AA77" s="32">
        <v>10.577777777777778</v>
      </c>
      <c r="AB77" s="32">
        <v>0</v>
      </c>
      <c r="AC77" s="37">
        <v>0</v>
      </c>
      <c r="AD77" s="32">
        <v>140.57888888888888</v>
      </c>
      <c r="AE77" s="32">
        <v>5.7555555555555555</v>
      </c>
      <c r="AF77" s="37">
        <v>4.094181993503055E-2</v>
      </c>
      <c r="AG77" s="32">
        <v>0</v>
      </c>
      <c r="AH77" s="32">
        <v>0</v>
      </c>
      <c r="AI77" s="37" t="s">
        <v>1936</v>
      </c>
      <c r="AJ77" s="32">
        <v>0</v>
      </c>
      <c r="AK77" s="32">
        <v>0</v>
      </c>
      <c r="AL77" s="37" t="s">
        <v>1936</v>
      </c>
      <c r="AM77" t="s">
        <v>382</v>
      </c>
      <c r="AN77" s="34">
        <v>5</v>
      </c>
      <c r="AX77"/>
      <c r="AY77"/>
    </row>
    <row r="78" spans="1:51" x14ac:dyDescent="0.25">
      <c r="A78" t="s">
        <v>1812</v>
      </c>
      <c r="B78" t="s">
        <v>1072</v>
      </c>
      <c r="C78" t="s">
        <v>1444</v>
      </c>
      <c r="D78" t="s">
        <v>1745</v>
      </c>
      <c r="E78" s="32">
        <v>122.93333333333334</v>
      </c>
      <c r="F78" s="32">
        <v>188.30166666666662</v>
      </c>
      <c r="G78" s="32">
        <v>1.1666666666666667</v>
      </c>
      <c r="H78" s="37">
        <v>6.1957320257388432E-3</v>
      </c>
      <c r="I78" s="32">
        <v>171.62999999999994</v>
      </c>
      <c r="J78" s="32">
        <v>0</v>
      </c>
      <c r="K78" s="37">
        <v>0</v>
      </c>
      <c r="L78" s="32">
        <v>24.51444444444445</v>
      </c>
      <c r="M78" s="32">
        <v>1.1666666666666667</v>
      </c>
      <c r="N78" s="37">
        <v>4.7590989439332813E-2</v>
      </c>
      <c r="O78" s="32">
        <v>21.347777777777782</v>
      </c>
      <c r="P78" s="32">
        <v>0</v>
      </c>
      <c r="Q78" s="37">
        <v>0</v>
      </c>
      <c r="R78" s="32">
        <v>1.1666666666666667</v>
      </c>
      <c r="S78" s="32">
        <v>1.1666666666666667</v>
      </c>
      <c r="T78" s="37">
        <v>1</v>
      </c>
      <c r="U78" s="32">
        <v>2</v>
      </c>
      <c r="V78" s="32">
        <v>0</v>
      </c>
      <c r="W78" s="37">
        <v>0</v>
      </c>
      <c r="X78" s="32">
        <v>44.547777777777796</v>
      </c>
      <c r="Y78" s="32">
        <v>0</v>
      </c>
      <c r="Z78" s="37">
        <v>0</v>
      </c>
      <c r="AA78" s="32">
        <v>13.505000000000001</v>
      </c>
      <c r="AB78" s="32">
        <v>0</v>
      </c>
      <c r="AC78" s="37">
        <v>0</v>
      </c>
      <c r="AD78" s="32">
        <v>105.73444444444436</v>
      </c>
      <c r="AE78" s="32">
        <v>0</v>
      </c>
      <c r="AF78" s="37">
        <v>0</v>
      </c>
      <c r="AG78" s="32">
        <v>0</v>
      </c>
      <c r="AH78" s="32">
        <v>0</v>
      </c>
      <c r="AI78" s="37" t="s">
        <v>1936</v>
      </c>
      <c r="AJ78" s="32">
        <v>0</v>
      </c>
      <c r="AK78" s="32">
        <v>0</v>
      </c>
      <c r="AL78" s="37" t="s">
        <v>1936</v>
      </c>
      <c r="AM78" t="s">
        <v>383</v>
      </c>
      <c r="AN78" s="34">
        <v>5</v>
      </c>
      <c r="AX78"/>
      <c r="AY78"/>
    </row>
    <row r="79" spans="1:51" x14ac:dyDescent="0.25">
      <c r="A79" t="s">
        <v>1812</v>
      </c>
      <c r="B79" t="s">
        <v>953</v>
      </c>
      <c r="C79" t="s">
        <v>1570</v>
      </c>
      <c r="D79" t="s">
        <v>1745</v>
      </c>
      <c r="E79" s="32">
        <v>104.7</v>
      </c>
      <c r="F79" s="32">
        <v>263.43188888888892</v>
      </c>
      <c r="G79" s="32">
        <v>82.717444444444453</v>
      </c>
      <c r="H79" s="37">
        <v>0.31399935973329812</v>
      </c>
      <c r="I79" s="32">
        <v>244.41522222222227</v>
      </c>
      <c r="J79" s="32">
        <v>80.850777777777779</v>
      </c>
      <c r="K79" s="37">
        <v>0.33079272658504172</v>
      </c>
      <c r="L79" s="32">
        <v>60.205555555555563</v>
      </c>
      <c r="M79" s="32">
        <v>1.8666666666666667</v>
      </c>
      <c r="N79" s="37">
        <v>3.1004890652394573E-2</v>
      </c>
      <c r="O79" s="32">
        <v>47.038888888888899</v>
      </c>
      <c r="P79" s="32">
        <v>0</v>
      </c>
      <c r="Q79" s="37">
        <v>0</v>
      </c>
      <c r="R79" s="32">
        <v>7.6444444444444448</v>
      </c>
      <c r="S79" s="32">
        <v>1.8666666666666667</v>
      </c>
      <c r="T79" s="37">
        <v>0.2441860465116279</v>
      </c>
      <c r="U79" s="32">
        <v>5.5222222222222221</v>
      </c>
      <c r="V79" s="32">
        <v>0</v>
      </c>
      <c r="W79" s="37">
        <v>0</v>
      </c>
      <c r="X79" s="32">
        <v>38.784222222222226</v>
      </c>
      <c r="Y79" s="32">
        <v>16.995333333333338</v>
      </c>
      <c r="Z79" s="37">
        <v>0.43820224719101131</v>
      </c>
      <c r="AA79" s="32">
        <v>5.85</v>
      </c>
      <c r="AB79" s="32">
        <v>0</v>
      </c>
      <c r="AC79" s="37">
        <v>0</v>
      </c>
      <c r="AD79" s="32">
        <v>158.59211111111114</v>
      </c>
      <c r="AE79" s="32">
        <v>63.855444444444444</v>
      </c>
      <c r="AF79" s="37">
        <v>0.40263947555188739</v>
      </c>
      <c r="AG79" s="32">
        <v>0</v>
      </c>
      <c r="AH79" s="32">
        <v>0</v>
      </c>
      <c r="AI79" s="37" t="s">
        <v>1936</v>
      </c>
      <c r="AJ79" s="32">
        <v>0</v>
      </c>
      <c r="AK79" s="32">
        <v>0</v>
      </c>
      <c r="AL79" s="37" t="s">
        <v>1936</v>
      </c>
      <c r="AM79" t="s">
        <v>264</v>
      </c>
      <c r="AN79" s="34">
        <v>5</v>
      </c>
      <c r="AX79"/>
      <c r="AY79"/>
    </row>
    <row r="80" spans="1:51" x14ac:dyDescent="0.25">
      <c r="A80" t="s">
        <v>1812</v>
      </c>
      <c r="B80" t="s">
        <v>769</v>
      </c>
      <c r="C80" t="s">
        <v>1415</v>
      </c>
      <c r="D80" t="s">
        <v>1754</v>
      </c>
      <c r="E80" s="32">
        <v>162.1888888888889</v>
      </c>
      <c r="F80" s="32">
        <v>248.86722222222224</v>
      </c>
      <c r="G80" s="32">
        <v>1.4249999999999998</v>
      </c>
      <c r="H80" s="37">
        <v>5.7259448925241251E-3</v>
      </c>
      <c r="I80" s="32">
        <v>222.17055555555558</v>
      </c>
      <c r="J80" s="32">
        <v>0.51388888888888884</v>
      </c>
      <c r="K80" s="37">
        <v>2.313037781284148E-3</v>
      </c>
      <c r="L80" s="32">
        <v>85.623333333333306</v>
      </c>
      <c r="M80" s="32">
        <v>0.91111111111111109</v>
      </c>
      <c r="N80" s="37">
        <v>1.0640920828953689E-2</v>
      </c>
      <c r="O80" s="32">
        <v>59.859999999999978</v>
      </c>
      <c r="P80" s="32">
        <v>0</v>
      </c>
      <c r="Q80" s="37">
        <v>0</v>
      </c>
      <c r="R80" s="32">
        <v>21.318888888888889</v>
      </c>
      <c r="S80" s="32">
        <v>0.91111111111111109</v>
      </c>
      <c r="T80" s="37">
        <v>4.2737270026580496E-2</v>
      </c>
      <c r="U80" s="32">
        <v>4.4444444444444446</v>
      </c>
      <c r="V80" s="32">
        <v>0</v>
      </c>
      <c r="W80" s="37">
        <v>0</v>
      </c>
      <c r="X80" s="32">
        <v>31.988888888888884</v>
      </c>
      <c r="Y80" s="32">
        <v>0</v>
      </c>
      <c r="Z80" s="37">
        <v>0</v>
      </c>
      <c r="AA80" s="32">
        <v>0.93333333333333335</v>
      </c>
      <c r="AB80" s="32">
        <v>0</v>
      </c>
      <c r="AC80" s="37">
        <v>0</v>
      </c>
      <c r="AD80" s="32">
        <v>130.32166666666672</v>
      </c>
      <c r="AE80" s="32">
        <v>0.51388888888888884</v>
      </c>
      <c r="AF80" s="37">
        <v>3.9432344753792944E-3</v>
      </c>
      <c r="AG80" s="32">
        <v>0</v>
      </c>
      <c r="AH80" s="32">
        <v>0</v>
      </c>
      <c r="AI80" s="37" t="s">
        <v>1936</v>
      </c>
      <c r="AJ80" s="32">
        <v>0</v>
      </c>
      <c r="AK80" s="32">
        <v>0</v>
      </c>
      <c r="AL80" s="37" t="s">
        <v>1936</v>
      </c>
      <c r="AM80" t="s">
        <v>80</v>
      </c>
      <c r="AN80" s="34">
        <v>5</v>
      </c>
      <c r="AX80"/>
      <c r="AY80"/>
    </row>
    <row r="81" spans="1:51" x14ac:dyDescent="0.25">
      <c r="A81" t="s">
        <v>1812</v>
      </c>
      <c r="B81" t="s">
        <v>985</v>
      </c>
      <c r="C81" t="s">
        <v>1376</v>
      </c>
      <c r="D81" t="s">
        <v>1768</v>
      </c>
      <c r="E81" s="32">
        <v>42.022222222222226</v>
      </c>
      <c r="F81" s="32">
        <v>157.77988888888885</v>
      </c>
      <c r="G81" s="32">
        <v>10.494999999999999</v>
      </c>
      <c r="H81" s="37">
        <v>6.6516715621410705E-2</v>
      </c>
      <c r="I81" s="32">
        <v>144.77399999999994</v>
      </c>
      <c r="J81" s="32">
        <v>10.494999999999999</v>
      </c>
      <c r="K81" s="37">
        <v>7.2492298340862335E-2</v>
      </c>
      <c r="L81" s="32">
        <v>31.287111111111098</v>
      </c>
      <c r="M81" s="32">
        <v>0</v>
      </c>
      <c r="N81" s="37">
        <v>0</v>
      </c>
      <c r="O81" s="32">
        <v>18.281222222222215</v>
      </c>
      <c r="P81" s="32">
        <v>0</v>
      </c>
      <c r="Q81" s="37">
        <v>0</v>
      </c>
      <c r="R81" s="32">
        <v>7.716999999999997</v>
      </c>
      <c r="S81" s="32">
        <v>0</v>
      </c>
      <c r="T81" s="37">
        <v>0</v>
      </c>
      <c r="U81" s="32">
        <v>5.2888888888888888</v>
      </c>
      <c r="V81" s="32">
        <v>0</v>
      </c>
      <c r="W81" s="37">
        <v>0</v>
      </c>
      <c r="X81" s="32">
        <v>23.910777777777781</v>
      </c>
      <c r="Y81" s="32">
        <v>3.963888888888889</v>
      </c>
      <c r="Z81" s="37">
        <v>0.16577833334107817</v>
      </c>
      <c r="AA81" s="32">
        <v>0</v>
      </c>
      <c r="AB81" s="32">
        <v>0</v>
      </c>
      <c r="AC81" s="37" t="s">
        <v>1936</v>
      </c>
      <c r="AD81" s="32">
        <v>102.58199999999997</v>
      </c>
      <c r="AE81" s="32">
        <v>6.5311111111111106</v>
      </c>
      <c r="AF81" s="37">
        <v>6.3667223402849554E-2</v>
      </c>
      <c r="AG81" s="32">
        <v>0</v>
      </c>
      <c r="AH81" s="32">
        <v>0</v>
      </c>
      <c r="AI81" s="37" t="s">
        <v>1936</v>
      </c>
      <c r="AJ81" s="32">
        <v>0</v>
      </c>
      <c r="AK81" s="32">
        <v>0</v>
      </c>
      <c r="AL81" s="37" t="s">
        <v>1936</v>
      </c>
      <c r="AM81" t="s">
        <v>296</v>
      </c>
      <c r="AN81" s="34">
        <v>5</v>
      </c>
      <c r="AX81"/>
      <c r="AY81"/>
    </row>
    <row r="82" spans="1:51" x14ac:dyDescent="0.25">
      <c r="A82" t="s">
        <v>1812</v>
      </c>
      <c r="B82" t="s">
        <v>965</v>
      </c>
      <c r="C82" t="s">
        <v>1396</v>
      </c>
      <c r="D82" t="s">
        <v>1768</v>
      </c>
      <c r="E82" s="32">
        <v>79.74444444444444</v>
      </c>
      <c r="F82" s="32">
        <v>365.5694444444444</v>
      </c>
      <c r="G82" s="32">
        <v>33.949444444444453</v>
      </c>
      <c r="H82" s="37">
        <v>9.286729227612936E-2</v>
      </c>
      <c r="I82" s="32">
        <v>340.26666666666665</v>
      </c>
      <c r="J82" s="32">
        <v>33.949444444444453</v>
      </c>
      <c r="K82" s="37">
        <v>9.9773053814002116E-2</v>
      </c>
      <c r="L82" s="32">
        <v>80.684999999999988</v>
      </c>
      <c r="M82" s="32">
        <v>1.9861111111111112</v>
      </c>
      <c r="N82" s="37">
        <v>2.4615617662652432E-2</v>
      </c>
      <c r="O82" s="32">
        <v>55.968888888888877</v>
      </c>
      <c r="P82" s="32">
        <v>1.9861111111111112</v>
      </c>
      <c r="Q82" s="37">
        <v>3.5485984276979285E-2</v>
      </c>
      <c r="R82" s="32">
        <v>19.785555555555554</v>
      </c>
      <c r="S82" s="32">
        <v>0</v>
      </c>
      <c r="T82" s="37">
        <v>0</v>
      </c>
      <c r="U82" s="32">
        <v>4.9305555555555554</v>
      </c>
      <c r="V82" s="32">
        <v>0</v>
      </c>
      <c r="W82" s="37">
        <v>0</v>
      </c>
      <c r="X82" s="32">
        <v>35.912777777777784</v>
      </c>
      <c r="Y82" s="32">
        <v>5.2194444444444441</v>
      </c>
      <c r="Z82" s="37">
        <v>0.14533669538851846</v>
      </c>
      <c r="AA82" s="32">
        <v>0.58666666666666667</v>
      </c>
      <c r="AB82" s="32">
        <v>0</v>
      </c>
      <c r="AC82" s="37">
        <v>0</v>
      </c>
      <c r="AD82" s="32">
        <v>248.29388888888886</v>
      </c>
      <c r="AE82" s="32">
        <v>26.743888888888897</v>
      </c>
      <c r="AF82" s="37">
        <v>0.10771062070261724</v>
      </c>
      <c r="AG82" s="32">
        <v>9.1111111111111101E-2</v>
      </c>
      <c r="AH82" s="32">
        <v>0</v>
      </c>
      <c r="AI82" s="37">
        <v>0</v>
      </c>
      <c r="AJ82" s="32">
        <v>0</v>
      </c>
      <c r="AK82" s="32">
        <v>0</v>
      </c>
      <c r="AL82" s="37" t="s">
        <v>1936</v>
      </c>
      <c r="AM82" t="s">
        <v>276</v>
      </c>
      <c r="AN82" s="34">
        <v>5</v>
      </c>
      <c r="AX82"/>
      <c r="AY82"/>
    </row>
    <row r="83" spans="1:51" x14ac:dyDescent="0.25">
      <c r="A83" t="s">
        <v>1812</v>
      </c>
      <c r="B83" t="s">
        <v>826</v>
      </c>
      <c r="C83" t="s">
        <v>1461</v>
      </c>
      <c r="D83" t="s">
        <v>1747</v>
      </c>
      <c r="E83" s="32">
        <v>51.344444444444441</v>
      </c>
      <c r="F83" s="32">
        <v>223.36255555555556</v>
      </c>
      <c r="G83" s="32">
        <v>5.7091111111111115</v>
      </c>
      <c r="H83" s="37">
        <v>2.5559839682668388E-2</v>
      </c>
      <c r="I83" s="32">
        <v>198.76300000000001</v>
      </c>
      <c r="J83" s="32">
        <v>5.7091111111111115</v>
      </c>
      <c r="K83" s="37">
        <v>2.8723208600751202E-2</v>
      </c>
      <c r="L83" s="32">
        <v>67.842111111111109</v>
      </c>
      <c r="M83" s="32">
        <v>0.17155555555555557</v>
      </c>
      <c r="N83" s="37">
        <v>2.5287473037886991E-3</v>
      </c>
      <c r="O83" s="32">
        <v>43.242555555555555</v>
      </c>
      <c r="P83" s="32">
        <v>0.17155555555555557</v>
      </c>
      <c r="Q83" s="37">
        <v>3.9672853130789379E-3</v>
      </c>
      <c r="R83" s="32">
        <v>21.905111111111115</v>
      </c>
      <c r="S83" s="32">
        <v>0</v>
      </c>
      <c r="T83" s="37">
        <v>0</v>
      </c>
      <c r="U83" s="32">
        <v>2.6944444444444446</v>
      </c>
      <c r="V83" s="32">
        <v>0</v>
      </c>
      <c r="W83" s="37">
        <v>0</v>
      </c>
      <c r="X83" s="32">
        <v>30.567999999999998</v>
      </c>
      <c r="Y83" s="32">
        <v>5.5E-2</v>
      </c>
      <c r="Z83" s="37">
        <v>1.799267207537294E-3</v>
      </c>
      <c r="AA83" s="32">
        <v>0</v>
      </c>
      <c r="AB83" s="32">
        <v>0</v>
      </c>
      <c r="AC83" s="37" t="s">
        <v>1936</v>
      </c>
      <c r="AD83" s="32">
        <v>124.95244444444445</v>
      </c>
      <c r="AE83" s="32">
        <v>5.4825555555555558</v>
      </c>
      <c r="AF83" s="37">
        <v>4.3877137257552205E-2</v>
      </c>
      <c r="AG83" s="32">
        <v>0</v>
      </c>
      <c r="AH83" s="32">
        <v>0</v>
      </c>
      <c r="AI83" s="37" t="s">
        <v>1936</v>
      </c>
      <c r="AJ83" s="32">
        <v>0</v>
      </c>
      <c r="AK83" s="32">
        <v>0</v>
      </c>
      <c r="AL83" s="37" t="s">
        <v>1936</v>
      </c>
      <c r="AM83" t="s">
        <v>137</v>
      </c>
      <c r="AN83" s="34">
        <v>5</v>
      </c>
      <c r="AX83"/>
      <c r="AY83"/>
    </row>
    <row r="84" spans="1:51" x14ac:dyDescent="0.25">
      <c r="A84" t="s">
        <v>1812</v>
      </c>
      <c r="B84" t="s">
        <v>1143</v>
      </c>
      <c r="C84" t="s">
        <v>1382</v>
      </c>
      <c r="D84" t="s">
        <v>1755</v>
      </c>
      <c r="E84" s="32">
        <v>59.966666666666669</v>
      </c>
      <c r="F84" s="32">
        <v>273.56766666666664</v>
      </c>
      <c r="G84" s="32">
        <v>13.883000000000001</v>
      </c>
      <c r="H84" s="37">
        <v>5.0747956325247999E-2</v>
      </c>
      <c r="I84" s="32">
        <v>256.16044444444441</v>
      </c>
      <c r="J84" s="32">
        <v>13.883000000000001</v>
      </c>
      <c r="K84" s="37">
        <v>5.4196501845197725E-2</v>
      </c>
      <c r="L84" s="32">
        <v>52.243888888888883</v>
      </c>
      <c r="M84" s="32">
        <v>2.5722222222222224</v>
      </c>
      <c r="N84" s="37">
        <v>4.9234891906549422E-2</v>
      </c>
      <c r="O84" s="32">
        <v>40.771666666666661</v>
      </c>
      <c r="P84" s="32">
        <v>2.5722222222222224</v>
      </c>
      <c r="Q84" s="37">
        <v>6.3088473749472004E-2</v>
      </c>
      <c r="R84" s="32">
        <v>5.7833333333333332</v>
      </c>
      <c r="S84" s="32">
        <v>0</v>
      </c>
      <c r="T84" s="37">
        <v>0</v>
      </c>
      <c r="U84" s="32">
        <v>5.6888888888888891</v>
      </c>
      <c r="V84" s="32">
        <v>0</v>
      </c>
      <c r="W84" s="37">
        <v>0</v>
      </c>
      <c r="X84" s="32">
        <v>27.864222222222221</v>
      </c>
      <c r="Y84" s="32">
        <v>1.4305555555555556</v>
      </c>
      <c r="Z84" s="37">
        <v>5.1340229206708728E-2</v>
      </c>
      <c r="AA84" s="32">
        <v>5.9349999999999996</v>
      </c>
      <c r="AB84" s="32">
        <v>0</v>
      </c>
      <c r="AC84" s="37">
        <v>0</v>
      </c>
      <c r="AD84" s="32">
        <v>187.52455555555554</v>
      </c>
      <c r="AE84" s="32">
        <v>9.8802222222222227</v>
      </c>
      <c r="AF84" s="37">
        <v>5.268761839190246E-2</v>
      </c>
      <c r="AG84" s="32">
        <v>0</v>
      </c>
      <c r="AH84" s="32">
        <v>0</v>
      </c>
      <c r="AI84" s="37" t="s">
        <v>1936</v>
      </c>
      <c r="AJ84" s="32">
        <v>0</v>
      </c>
      <c r="AK84" s="32">
        <v>0</v>
      </c>
      <c r="AL84" s="37" t="s">
        <v>1936</v>
      </c>
      <c r="AM84" t="s">
        <v>454</v>
      </c>
      <c r="AN84" s="34">
        <v>5</v>
      </c>
      <c r="AX84"/>
      <c r="AY84"/>
    </row>
    <row r="85" spans="1:51" x14ac:dyDescent="0.25">
      <c r="A85" t="s">
        <v>1812</v>
      </c>
      <c r="B85" t="s">
        <v>717</v>
      </c>
      <c r="C85" t="s">
        <v>1381</v>
      </c>
      <c r="D85" t="s">
        <v>1760</v>
      </c>
      <c r="E85" s="32">
        <v>52.911111111111111</v>
      </c>
      <c r="F85" s="32">
        <v>120.68333333333334</v>
      </c>
      <c r="G85" s="32">
        <v>0</v>
      </c>
      <c r="H85" s="37">
        <v>0</v>
      </c>
      <c r="I85" s="32">
        <v>108.43333333333334</v>
      </c>
      <c r="J85" s="32">
        <v>0</v>
      </c>
      <c r="K85" s="37">
        <v>0</v>
      </c>
      <c r="L85" s="32">
        <v>22.002222222222226</v>
      </c>
      <c r="M85" s="32">
        <v>0</v>
      </c>
      <c r="N85" s="37">
        <v>0</v>
      </c>
      <c r="O85" s="32">
        <v>13.341111111111115</v>
      </c>
      <c r="P85" s="32">
        <v>0</v>
      </c>
      <c r="Q85" s="37">
        <v>0</v>
      </c>
      <c r="R85" s="32">
        <v>4.2</v>
      </c>
      <c r="S85" s="32">
        <v>0</v>
      </c>
      <c r="T85" s="37">
        <v>0</v>
      </c>
      <c r="U85" s="32">
        <v>4.4611111111111112</v>
      </c>
      <c r="V85" s="32">
        <v>0</v>
      </c>
      <c r="W85" s="37">
        <v>0</v>
      </c>
      <c r="X85" s="32">
        <v>18.027777777777771</v>
      </c>
      <c r="Y85" s="32">
        <v>0</v>
      </c>
      <c r="Z85" s="37">
        <v>0</v>
      </c>
      <c r="AA85" s="32">
        <v>3.588888888888889</v>
      </c>
      <c r="AB85" s="32">
        <v>0</v>
      </c>
      <c r="AC85" s="37">
        <v>0</v>
      </c>
      <c r="AD85" s="32">
        <v>77.064444444444447</v>
      </c>
      <c r="AE85" s="32">
        <v>0</v>
      </c>
      <c r="AF85" s="37">
        <v>0</v>
      </c>
      <c r="AG85" s="32">
        <v>0</v>
      </c>
      <c r="AH85" s="32">
        <v>0</v>
      </c>
      <c r="AI85" s="37" t="s">
        <v>1936</v>
      </c>
      <c r="AJ85" s="32">
        <v>0</v>
      </c>
      <c r="AK85" s="32">
        <v>0</v>
      </c>
      <c r="AL85" s="37" t="s">
        <v>1936</v>
      </c>
      <c r="AM85" t="s">
        <v>28</v>
      </c>
      <c r="AN85" s="34">
        <v>5</v>
      </c>
      <c r="AX85"/>
      <c r="AY85"/>
    </row>
    <row r="86" spans="1:51" x14ac:dyDescent="0.25">
      <c r="A86" t="s">
        <v>1812</v>
      </c>
      <c r="B86" t="s">
        <v>790</v>
      </c>
      <c r="C86" t="s">
        <v>1427</v>
      </c>
      <c r="D86" t="s">
        <v>1750</v>
      </c>
      <c r="E86" s="32">
        <v>83.644444444444446</v>
      </c>
      <c r="F86" s="32">
        <v>179.01477777777774</v>
      </c>
      <c r="G86" s="32">
        <v>0</v>
      </c>
      <c r="H86" s="37">
        <v>0</v>
      </c>
      <c r="I86" s="32">
        <v>170.72033333333329</v>
      </c>
      <c r="J86" s="32">
        <v>0</v>
      </c>
      <c r="K86" s="37">
        <v>0</v>
      </c>
      <c r="L86" s="32">
        <v>14.649999999999999</v>
      </c>
      <c r="M86" s="32">
        <v>0</v>
      </c>
      <c r="N86" s="37">
        <v>0</v>
      </c>
      <c r="O86" s="32">
        <v>6.3555555555555534</v>
      </c>
      <c r="P86" s="32">
        <v>0</v>
      </c>
      <c r="Q86" s="37">
        <v>0</v>
      </c>
      <c r="R86" s="32">
        <v>5.0444444444444443</v>
      </c>
      <c r="S86" s="32">
        <v>0</v>
      </c>
      <c r="T86" s="37">
        <v>0</v>
      </c>
      <c r="U86" s="32">
        <v>3.25</v>
      </c>
      <c r="V86" s="32">
        <v>0</v>
      </c>
      <c r="W86" s="37">
        <v>0</v>
      </c>
      <c r="X86" s="32">
        <v>51.587777777777774</v>
      </c>
      <c r="Y86" s="32">
        <v>0</v>
      </c>
      <c r="Z86" s="37">
        <v>0</v>
      </c>
      <c r="AA86" s="32">
        <v>0</v>
      </c>
      <c r="AB86" s="32">
        <v>0</v>
      </c>
      <c r="AC86" s="37" t="s">
        <v>1936</v>
      </c>
      <c r="AD86" s="32">
        <v>112.77699999999996</v>
      </c>
      <c r="AE86" s="32">
        <v>0</v>
      </c>
      <c r="AF86" s="37">
        <v>0</v>
      </c>
      <c r="AG86" s="32">
        <v>0</v>
      </c>
      <c r="AH86" s="32">
        <v>0</v>
      </c>
      <c r="AI86" s="37" t="s">
        <v>1936</v>
      </c>
      <c r="AJ86" s="32">
        <v>0</v>
      </c>
      <c r="AK86" s="32">
        <v>0</v>
      </c>
      <c r="AL86" s="37" t="s">
        <v>1936</v>
      </c>
      <c r="AM86" t="s">
        <v>101</v>
      </c>
      <c r="AN86" s="34">
        <v>5</v>
      </c>
      <c r="AX86"/>
      <c r="AY86"/>
    </row>
    <row r="87" spans="1:51" x14ac:dyDescent="0.25">
      <c r="A87" t="s">
        <v>1812</v>
      </c>
      <c r="B87" t="s">
        <v>1256</v>
      </c>
      <c r="C87" t="s">
        <v>1674</v>
      </c>
      <c r="D87" t="s">
        <v>1769</v>
      </c>
      <c r="E87" s="32">
        <v>68.788888888888891</v>
      </c>
      <c r="F87" s="32">
        <v>155.33999999999997</v>
      </c>
      <c r="G87" s="32">
        <v>28.287777777777773</v>
      </c>
      <c r="H87" s="37">
        <v>0.18210234181651716</v>
      </c>
      <c r="I87" s="32">
        <v>145.26222222222222</v>
      </c>
      <c r="J87" s="32">
        <v>25.709999999999994</v>
      </c>
      <c r="K87" s="37">
        <v>0.17699027046873084</v>
      </c>
      <c r="L87" s="32">
        <v>20.527777777777779</v>
      </c>
      <c r="M87" s="32">
        <v>2.5777777777777779</v>
      </c>
      <c r="N87" s="37">
        <v>0.12557510148849799</v>
      </c>
      <c r="O87" s="32">
        <v>10.45</v>
      </c>
      <c r="P87" s="32">
        <v>0</v>
      </c>
      <c r="Q87" s="37">
        <v>0</v>
      </c>
      <c r="R87" s="32">
        <v>5.5111111111111111</v>
      </c>
      <c r="S87" s="32">
        <v>2.5777777777777779</v>
      </c>
      <c r="T87" s="37">
        <v>0.467741935483871</v>
      </c>
      <c r="U87" s="32">
        <v>4.5666666666666664</v>
      </c>
      <c r="V87" s="32">
        <v>0</v>
      </c>
      <c r="W87" s="37">
        <v>0</v>
      </c>
      <c r="X87" s="32">
        <v>45.309222222222218</v>
      </c>
      <c r="Y87" s="32">
        <v>5.6525555555555567</v>
      </c>
      <c r="Z87" s="37">
        <v>0.12475507806848254</v>
      </c>
      <c r="AA87" s="32">
        <v>0</v>
      </c>
      <c r="AB87" s="32">
        <v>0</v>
      </c>
      <c r="AC87" s="37" t="s">
        <v>1936</v>
      </c>
      <c r="AD87" s="32">
        <v>89.503</v>
      </c>
      <c r="AE87" s="32">
        <v>20.057444444444439</v>
      </c>
      <c r="AF87" s="37">
        <v>0.22409801285369696</v>
      </c>
      <c r="AG87" s="32">
        <v>0</v>
      </c>
      <c r="AH87" s="32">
        <v>0</v>
      </c>
      <c r="AI87" s="37" t="s">
        <v>1936</v>
      </c>
      <c r="AJ87" s="32">
        <v>0</v>
      </c>
      <c r="AK87" s="32">
        <v>0</v>
      </c>
      <c r="AL87" s="37" t="s">
        <v>1936</v>
      </c>
      <c r="AM87" t="s">
        <v>568</v>
      </c>
      <c r="AN87" s="34">
        <v>5</v>
      </c>
      <c r="AX87"/>
      <c r="AY87"/>
    </row>
    <row r="88" spans="1:51" x14ac:dyDescent="0.25">
      <c r="A88" t="s">
        <v>1812</v>
      </c>
      <c r="B88" t="s">
        <v>1020</v>
      </c>
      <c r="C88" t="s">
        <v>1395</v>
      </c>
      <c r="D88" t="s">
        <v>1762</v>
      </c>
      <c r="E88" s="32">
        <v>102.64444444444445</v>
      </c>
      <c r="F88" s="32">
        <v>233.94888888888886</v>
      </c>
      <c r="G88" s="32">
        <v>0</v>
      </c>
      <c r="H88" s="37">
        <v>0</v>
      </c>
      <c r="I88" s="32">
        <v>217.59333333333331</v>
      </c>
      <c r="J88" s="32">
        <v>0</v>
      </c>
      <c r="K88" s="37">
        <v>0</v>
      </c>
      <c r="L88" s="32">
        <v>47.996666666666663</v>
      </c>
      <c r="M88" s="32">
        <v>0</v>
      </c>
      <c r="N88" s="37">
        <v>0</v>
      </c>
      <c r="O88" s="32">
        <v>31.641111111111108</v>
      </c>
      <c r="P88" s="32">
        <v>0</v>
      </c>
      <c r="Q88" s="37">
        <v>0</v>
      </c>
      <c r="R88" s="32">
        <v>10.844444444444445</v>
      </c>
      <c r="S88" s="32">
        <v>0</v>
      </c>
      <c r="T88" s="37">
        <v>0</v>
      </c>
      <c r="U88" s="32">
        <v>5.5111111111111111</v>
      </c>
      <c r="V88" s="32">
        <v>0</v>
      </c>
      <c r="W88" s="37">
        <v>0</v>
      </c>
      <c r="X88" s="32">
        <v>54.872222222222213</v>
      </c>
      <c r="Y88" s="32">
        <v>0</v>
      </c>
      <c r="Z88" s="37">
        <v>0</v>
      </c>
      <c r="AA88" s="32">
        <v>0</v>
      </c>
      <c r="AB88" s="32">
        <v>0</v>
      </c>
      <c r="AC88" s="37" t="s">
        <v>1936</v>
      </c>
      <c r="AD88" s="32">
        <v>119.0811111111111</v>
      </c>
      <c r="AE88" s="32">
        <v>0</v>
      </c>
      <c r="AF88" s="37">
        <v>0</v>
      </c>
      <c r="AG88" s="32">
        <v>11.998888888888885</v>
      </c>
      <c r="AH88" s="32">
        <v>0</v>
      </c>
      <c r="AI88" s="37">
        <v>0</v>
      </c>
      <c r="AJ88" s="32">
        <v>0</v>
      </c>
      <c r="AK88" s="32">
        <v>0</v>
      </c>
      <c r="AL88" s="37" t="s">
        <v>1936</v>
      </c>
      <c r="AM88" t="s">
        <v>331</v>
      </c>
      <c r="AN88" s="34">
        <v>5</v>
      </c>
      <c r="AX88"/>
      <c r="AY88"/>
    </row>
    <row r="89" spans="1:51" x14ac:dyDescent="0.25">
      <c r="A89" t="s">
        <v>1812</v>
      </c>
      <c r="B89" t="s">
        <v>925</v>
      </c>
      <c r="C89" t="s">
        <v>1561</v>
      </c>
      <c r="D89" t="s">
        <v>1785</v>
      </c>
      <c r="E89" s="32">
        <v>81.25555555555556</v>
      </c>
      <c r="F89" s="32">
        <v>221.6325555555556</v>
      </c>
      <c r="G89" s="32">
        <v>101.107</v>
      </c>
      <c r="H89" s="37">
        <v>0.45619200548655847</v>
      </c>
      <c r="I89" s="32">
        <v>212.29922222222226</v>
      </c>
      <c r="J89" s="32">
        <v>99.418111111111102</v>
      </c>
      <c r="K89" s="37">
        <v>0.46829239443489862</v>
      </c>
      <c r="L89" s="32">
        <v>28.370000000000005</v>
      </c>
      <c r="M89" s="32">
        <v>1.6888888888888889</v>
      </c>
      <c r="N89" s="37">
        <v>5.9530803274194168E-2</v>
      </c>
      <c r="O89" s="32">
        <v>22.858888888888892</v>
      </c>
      <c r="P89" s="32">
        <v>0</v>
      </c>
      <c r="Q89" s="37">
        <v>0</v>
      </c>
      <c r="R89" s="32">
        <v>1.6888888888888889</v>
      </c>
      <c r="S89" s="32">
        <v>1.6888888888888889</v>
      </c>
      <c r="T89" s="37">
        <v>1</v>
      </c>
      <c r="U89" s="32">
        <v>3.8222222222222224</v>
      </c>
      <c r="V89" s="32">
        <v>0</v>
      </c>
      <c r="W89" s="37">
        <v>0</v>
      </c>
      <c r="X89" s="32">
        <v>50.439222222222227</v>
      </c>
      <c r="Y89" s="32">
        <v>35.490333333333325</v>
      </c>
      <c r="Z89" s="37">
        <v>0.7036257057448676</v>
      </c>
      <c r="AA89" s="32">
        <v>3.8222222222222224</v>
      </c>
      <c r="AB89" s="32">
        <v>0</v>
      </c>
      <c r="AC89" s="37">
        <v>0</v>
      </c>
      <c r="AD89" s="32">
        <v>139.00111111111113</v>
      </c>
      <c r="AE89" s="32">
        <v>63.927777777777777</v>
      </c>
      <c r="AF89" s="37">
        <v>0.45990839401763367</v>
      </c>
      <c r="AG89" s="32">
        <v>0</v>
      </c>
      <c r="AH89" s="32">
        <v>0</v>
      </c>
      <c r="AI89" s="37" t="s">
        <v>1936</v>
      </c>
      <c r="AJ89" s="32">
        <v>0</v>
      </c>
      <c r="AK89" s="32">
        <v>0</v>
      </c>
      <c r="AL89" s="37" t="s">
        <v>1936</v>
      </c>
      <c r="AM89" t="s">
        <v>236</v>
      </c>
      <c r="AN89" s="34">
        <v>5</v>
      </c>
      <c r="AX89"/>
      <c r="AY89"/>
    </row>
    <row r="90" spans="1:51" x14ac:dyDescent="0.25">
      <c r="A90" t="s">
        <v>1812</v>
      </c>
      <c r="B90" t="s">
        <v>1229</v>
      </c>
      <c r="C90" t="s">
        <v>1664</v>
      </c>
      <c r="D90" t="s">
        <v>1740</v>
      </c>
      <c r="E90" s="32">
        <v>60.766666666666666</v>
      </c>
      <c r="F90" s="32">
        <v>143.10577777777775</v>
      </c>
      <c r="G90" s="32">
        <v>0</v>
      </c>
      <c r="H90" s="37">
        <v>0</v>
      </c>
      <c r="I90" s="32">
        <v>133.28044444444441</v>
      </c>
      <c r="J90" s="32">
        <v>0</v>
      </c>
      <c r="K90" s="37">
        <v>0</v>
      </c>
      <c r="L90" s="32">
        <v>22.26177777777778</v>
      </c>
      <c r="M90" s="32">
        <v>0</v>
      </c>
      <c r="N90" s="37">
        <v>0</v>
      </c>
      <c r="O90" s="32">
        <v>13.308666666666669</v>
      </c>
      <c r="P90" s="32">
        <v>0</v>
      </c>
      <c r="Q90" s="37">
        <v>0</v>
      </c>
      <c r="R90" s="32">
        <v>8.9531111111111112</v>
      </c>
      <c r="S90" s="32">
        <v>0</v>
      </c>
      <c r="T90" s="37">
        <v>0</v>
      </c>
      <c r="U90" s="32">
        <v>0</v>
      </c>
      <c r="V90" s="32">
        <v>0</v>
      </c>
      <c r="W90" s="37" t="s">
        <v>1936</v>
      </c>
      <c r="X90" s="32">
        <v>41.159666666666652</v>
      </c>
      <c r="Y90" s="32">
        <v>0</v>
      </c>
      <c r="Z90" s="37">
        <v>0</v>
      </c>
      <c r="AA90" s="32">
        <v>0.87222222222222223</v>
      </c>
      <c r="AB90" s="32">
        <v>0</v>
      </c>
      <c r="AC90" s="37">
        <v>0</v>
      </c>
      <c r="AD90" s="32">
        <v>78.664888888888882</v>
      </c>
      <c r="AE90" s="32">
        <v>0</v>
      </c>
      <c r="AF90" s="37">
        <v>0</v>
      </c>
      <c r="AG90" s="32">
        <v>0.14722222222222223</v>
      </c>
      <c r="AH90" s="32">
        <v>0</v>
      </c>
      <c r="AI90" s="37">
        <v>0</v>
      </c>
      <c r="AJ90" s="32">
        <v>0</v>
      </c>
      <c r="AK90" s="32">
        <v>0</v>
      </c>
      <c r="AL90" s="37" t="s">
        <v>1936</v>
      </c>
      <c r="AM90" t="s">
        <v>541</v>
      </c>
      <c r="AN90" s="34">
        <v>5</v>
      </c>
      <c r="AX90"/>
      <c r="AY90"/>
    </row>
    <row r="91" spans="1:51" x14ac:dyDescent="0.25">
      <c r="A91" t="s">
        <v>1812</v>
      </c>
      <c r="B91" t="s">
        <v>785</v>
      </c>
      <c r="C91" t="s">
        <v>1435</v>
      </c>
      <c r="D91" t="s">
        <v>1758</v>
      </c>
      <c r="E91" s="32">
        <v>84.25555555555556</v>
      </c>
      <c r="F91" s="32">
        <v>221.55277777777781</v>
      </c>
      <c r="G91" s="32">
        <v>0</v>
      </c>
      <c r="H91" s="37">
        <v>0</v>
      </c>
      <c r="I91" s="32">
        <v>205.19722222222222</v>
      </c>
      <c r="J91" s="32">
        <v>0</v>
      </c>
      <c r="K91" s="37">
        <v>0</v>
      </c>
      <c r="L91" s="32">
        <v>70.636111111111106</v>
      </c>
      <c r="M91" s="32">
        <v>0</v>
      </c>
      <c r="N91" s="37">
        <v>0</v>
      </c>
      <c r="O91" s="32">
        <v>56.591666666666669</v>
      </c>
      <c r="P91" s="32">
        <v>0</v>
      </c>
      <c r="Q91" s="37">
        <v>0</v>
      </c>
      <c r="R91" s="32">
        <v>6.3111111111111109</v>
      </c>
      <c r="S91" s="32">
        <v>0</v>
      </c>
      <c r="T91" s="37">
        <v>0</v>
      </c>
      <c r="U91" s="32">
        <v>7.7333333333333334</v>
      </c>
      <c r="V91" s="32">
        <v>0</v>
      </c>
      <c r="W91" s="37">
        <v>0</v>
      </c>
      <c r="X91" s="32">
        <v>35.047222222222224</v>
      </c>
      <c r="Y91" s="32">
        <v>0</v>
      </c>
      <c r="Z91" s="37">
        <v>0</v>
      </c>
      <c r="AA91" s="32">
        <v>2.3111111111111109</v>
      </c>
      <c r="AB91" s="32">
        <v>0</v>
      </c>
      <c r="AC91" s="37">
        <v>0</v>
      </c>
      <c r="AD91" s="32">
        <v>113.55833333333334</v>
      </c>
      <c r="AE91" s="32">
        <v>0</v>
      </c>
      <c r="AF91" s="37">
        <v>0</v>
      </c>
      <c r="AG91" s="32">
        <v>0</v>
      </c>
      <c r="AH91" s="32">
        <v>0</v>
      </c>
      <c r="AI91" s="37" t="s">
        <v>1936</v>
      </c>
      <c r="AJ91" s="32">
        <v>0</v>
      </c>
      <c r="AK91" s="32">
        <v>0</v>
      </c>
      <c r="AL91" s="37" t="s">
        <v>1936</v>
      </c>
      <c r="AM91" t="s">
        <v>96</v>
      </c>
      <c r="AN91" s="34">
        <v>5</v>
      </c>
      <c r="AX91"/>
      <c r="AY91"/>
    </row>
    <row r="92" spans="1:51" x14ac:dyDescent="0.25">
      <c r="A92" t="s">
        <v>1812</v>
      </c>
      <c r="B92" t="s">
        <v>1341</v>
      </c>
      <c r="C92" t="s">
        <v>1481</v>
      </c>
      <c r="D92" t="s">
        <v>1745</v>
      </c>
      <c r="E92" s="32">
        <v>60.366666666666667</v>
      </c>
      <c r="F92" s="32">
        <v>229.41666666666666</v>
      </c>
      <c r="G92" s="32">
        <v>9.4611111111111104</v>
      </c>
      <c r="H92" s="37">
        <v>4.1239859547160675E-2</v>
      </c>
      <c r="I92" s="32">
        <v>221.86111111111111</v>
      </c>
      <c r="J92" s="32">
        <v>9.4611111111111104</v>
      </c>
      <c r="K92" s="37">
        <v>4.2644296982596717E-2</v>
      </c>
      <c r="L92" s="32">
        <v>65.044444444444437</v>
      </c>
      <c r="M92" s="32">
        <v>1.4055555555555554</v>
      </c>
      <c r="N92" s="37">
        <v>2.1609156132558933E-2</v>
      </c>
      <c r="O92" s="32">
        <v>57.488888888888887</v>
      </c>
      <c r="P92" s="32">
        <v>1.4055555555555554</v>
      </c>
      <c r="Q92" s="37">
        <v>2.444916892153073E-2</v>
      </c>
      <c r="R92" s="32">
        <v>1.8666666666666667</v>
      </c>
      <c r="S92" s="32">
        <v>0</v>
      </c>
      <c r="T92" s="37">
        <v>0</v>
      </c>
      <c r="U92" s="32">
        <v>5.6888888888888891</v>
      </c>
      <c r="V92" s="32">
        <v>0</v>
      </c>
      <c r="W92" s="37">
        <v>0</v>
      </c>
      <c r="X92" s="32">
        <v>30.997222222222224</v>
      </c>
      <c r="Y92" s="32">
        <v>1.3916666666666666</v>
      </c>
      <c r="Z92" s="37">
        <v>4.4896496101801235E-2</v>
      </c>
      <c r="AA92" s="32">
        <v>0</v>
      </c>
      <c r="AB92" s="32">
        <v>0</v>
      </c>
      <c r="AC92" s="37" t="s">
        <v>1936</v>
      </c>
      <c r="AD92" s="32">
        <v>133.375</v>
      </c>
      <c r="AE92" s="32">
        <v>6.6638888888888888</v>
      </c>
      <c r="AF92" s="37">
        <v>4.9963553056336561E-2</v>
      </c>
      <c r="AG92" s="32">
        <v>0</v>
      </c>
      <c r="AH92" s="32">
        <v>0</v>
      </c>
      <c r="AI92" s="37" t="s">
        <v>1936</v>
      </c>
      <c r="AJ92" s="32">
        <v>0</v>
      </c>
      <c r="AK92" s="32">
        <v>0</v>
      </c>
      <c r="AL92" s="37" t="s">
        <v>1936</v>
      </c>
      <c r="AM92" t="s">
        <v>655</v>
      </c>
      <c r="AN92" s="34">
        <v>5</v>
      </c>
      <c r="AX92"/>
      <c r="AY92"/>
    </row>
    <row r="93" spans="1:51" x14ac:dyDescent="0.25">
      <c r="A93" t="s">
        <v>1812</v>
      </c>
      <c r="B93" t="s">
        <v>1325</v>
      </c>
      <c r="C93" t="s">
        <v>1696</v>
      </c>
      <c r="D93" t="s">
        <v>1748</v>
      </c>
      <c r="E93" s="32">
        <v>63.544444444444444</v>
      </c>
      <c r="F93" s="32">
        <v>216.22777777777779</v>
      </c>
      <c r="G93" s="32">
        <v>41.355555555555554</v>
      </c>
      <c r="H93" s="37">
        <v>0.19125921738907015</v>
      </c>
      <c r="I93" s="32">
        <v>202.40555555555557</v>
      </c>
      <c r="J93" s="32">
        <v>41.355555555555554</v>
      </c>
      <c r="K93" s="37">
        <v>0.20432025910575574</v>
      </c>
      <c r="L93" s="32">
        <v>55.761111111111113</v>
      </c>
      <c r="M93" s="32">
        <v>2.5194444444444444</v>
      </c>
      <c r="N93" s="37">
        <v>4.5182823552854433E-2</v>
      </c>
      <c r="O93" s="32">
        <v>41.93888888888889</v>
      </c>
      <c r="P93" s="32">
        <v>2.5194444444444444</v>
      </c>
      <c r="Q93" s="37">
        <v>6.0074182010862363E-2</v>
      </c>
      <c r="R93" s="32">
        <v>8.1333333333333329</v>
      </c>
      <c r="S93" s="32">
        <v>0</v>
      </c>
      <c r="T93" s="37">
        <v>0</v>
      </c>
      <c r="U93" s="32">
        <v>5.6888888888888891</v>
      </c>
      <c r="V93" s="32">
        <v>0</v>
      </c>
      <c r="W93" s="37">
        <v>0</v>
      </c>
      <c r="X93" s="32">
        <v>27.830555555555556</v>
      </c>
      <c r="Y93" s="32">
        <v>1.836111111111111</v>
      </c>
      <c r="Z93" s="37">
        <v>6.597464816847988E-2</v>
      </c>
      <c r="AA93" s="32">
        <v>0</v>
      </c>
      <c r="AB93" s="32">
        <v>0</v>
      </c>
      <c r="AC93" s="37" t="s">
        <v>1936</v>
      </c>
      <c r="AD93" s="32">
        <v>132.63611111111112</v>
      </c>
      <c r="AE93" s="32">
        <v>37</v>
      </c>
      <c r="AF93" s="37">
        <v>0.2789587216486209</v>
      </c>
      <c r="AG93" s="32">
        <v>0</v>
      </c>
      <c r="AH93" s="32">
        <v>0</v>
      </c>
      <c r="AI93" s="37" t="s">
        <v>1936</v>
      </c>
      <c r="AJ93" s="32">
        <v>0</v>
      </c>
      <c r="AK93" s="32">
        <v>0</v>
      </c>
      <c r="AL93" s="37" t="s">
        <v>1936</v>
      </c>
      <c r="AM93" t="s">
        <v>638</v>
      </c>
      <c r="AN93" s="34">
        <v>5</v>
      </c>
      <c r="AX93"/>
      <c r="AY93"/>
    </row>
    <row r="94" spans="1:51" x14ac:dyDescent="0.25">
      <c r="A94" t="s">
        <v>1812</v>
      </c>
      <c r="B94" t="s">
        <v>1159</v>
      </c>
      <c r="C94" t="s">
        <v>1643</v>
      </c>
      <c r="D94" t="s">
        <v>1745</v>
      </c>
      <c r="E94" s="32">
        <v>146.28888888888889</v>
      </c>
      <c r="F94" s="32">
        <v>515.52677777777785</v>
      </c>
      <c r="G94" s="32">
        <v>96.416888888888877</v>
      </c>
      <c r="H94" s="37">
        <v>0.18702595683681478</v>
      </c>
      <c r="I94" s="32">
        <v>488.80911111111118</v>
      </c>
      <c r="J94" s="32">
        <v>96.416888888888877</v>
      </c>
      <c r="K94" s="37">
        <v>0.19724855101355171</v>
      </c>
      <c r="L94" s="32">
        <v>188.98677777777777</v>
      </c>
      <c r="M94" s="32">
        <v>11.658555555555555</v>
      </c>
      <c r="N94" s="37">
        <v>6.1689794876890268E-2</v>
      </c>
      <c r="O94" s="32">
        <v>162.2691111111111</v>
      </c>
      <c r="P94" s="32">
        <v>11.658555555555555</v>
      </c>
      <c r="Q94" s="37">
        <v>7.1847041471574655E-2</v>
      </c>
      <c r="R94" s="32">
        <v>21.739888888888892</v>
      </c>
      <c r="S94" s="32">
        <v>0</v>
      </c>
      <c r="T94" s="37">
        <v>0</v>
      </c>
      <c r="U94" s="32">
        <v>4.9777777777777779</v>
      </c>
      <c r="V94" s="32">
        <v>0</v>
      </c>
      <c r="W94" s="37">
        <v>0</v>
      </c>
      <c r="X94" s="32">
        <v>33.022333333333322</v>
      </c>
      <c r="Y94" s="32">
        <v>1.2564444444444445</v>
      </c>
      <c r="Z94" s="37">
        <v>3.8048324198101634E-2</v>
      </c>
      <c r="AA94" s="32">
        <v>0</v>
      </c>
      <c r="AB94" s="32">
        <v>0</v>
      </c>
      <c r="AC94" s="37" t="s">
        <v>1936</v>
      </c>
      <c r="AD94" s="32">
        <v>293.51766666666674</v>
      </c>
      <c r="AE94" s="32">
        <v>83.501888888888885</v>
      </c>
      <c r="AF94" s="37">
        <v>0.28448675623916631</v>
      </c>
      <c r="AG94" s="32">
        <v>0</v>
      </c>
      <c r="AH94" s="32">
        <v>0</v>
      </c>
      <c r="AI94" s="37" t="s">
        <v>1936</v>
      </c>
      <c r="AJ94" s="32">
        <v>0</v>
      </c>
      <c r="AK94" s="32">
        <v>0</v>
      </c>
      <c r="AL94" s="37" t="s">
        <v>1936</v>
      </c>
      <c r="AM94" t="s">
        <v>471</v>
      </c>
      <c r="AN94" s="34">
        <v>5</v>
      </c>
      <c r="AX94"/>
      <c r="AY94"/>
    </row>
    <row r="95" spans="1:51" x14ac:dyDescent="0.25">
      <c r="A95" t="s">
        <v>1812</v>
      </c>
      <c r="B95" t="s">
        <v>1233</v>
      </c>
      <c r="C95" t="s">
        <v>1433</v>
      </c>
      <c r="D95" t="s">
        <v>1756</v>
      </c>
      <c r="E95" s="32">
        <v>20.411111111111111</v>
      </c>
      <c r="F95" s="32">
        <v>99.234555555555573</v>
      </c>
      <c r="G95" s="32">
        <v>9.5045555555555552</v>
      </c>
      <c r="H95" s="37">
        <v>9.5778688203370002E-2</v>
      </c>
      <c r="I95" s="32">
        <v>86.320888888888916</v>
      </c>
      <c r="J95" s="32">
        <v>9.5045555555555552</v>
      </c>
      <c r="K95" s="37">
        <v>0.11010724840646267</v>
      </c>
      <c r="L95" s="32">
        <v>28.838777777777782</v>
      </c>
      <c r="M95" s="32">
        <v>4.8638888888888889</v>
      </c>
      <c r="N95" s="37">
        <v>0.16865794127505787</v>
      </c>
      <c r="O95" s="32">
        <v>15.925111111111114</v>
      </c>
      <c r="P95" s="32">
        <v>4.8638888888888889</v>
      </c>
      <c r="Q95" s="37">
        <v>0.3054226030168985</v>
      </c>
      <c r="R95" s="32">
        <v>7.758111111111111</v>
      </c>
      <c r="S95" s="32">
        <v>0</v>
      </c>
      <c r="T95" s="37">
        <v>0</v>
      </c>
      <c r="U95" s="32">
        <v>5.1555555555555559</v>
      </c>
      <c r="V95" s="32">
        <v>0</v>
      </c>
      <c r="W95" s="37">
        <v>0</v>
      </c>
      <c r="X95" s="32">
        <v>13.866555555555555</v>
      </c>
      <c r="Y95" s="32">
        <v>0</v>
      </c>
      <c r="Z95" s="37">
        <v>0</v>
      </c>
      <c r="AA95" s="32">
        <v>0</v>
      </c>
      <c r="AB95" s="32">
        <v>0</v>
      </c>
      <c r="AC95" s="37" t="s">
        <v>1936</v>
      </c>
      <c r="AD95" s="32">
        <v>56.529222222222245</v>
      </c>
      <c r="AE95" s="32">
        <v>4.6406666666666663</v>
      </c>
      <c r="AF95" s="37">
        <v>8.209323398124467E-2</v>
      </c>
      <c r="AG95" s="32">
        <v>0</v>
      </c>
      <c r="AH95" s="32">
        <v>0</v>
      </c>
      <c r="AI95" s="37" t="s">
        <v>1936</v>
      </c>
      <c r="AJ95" s="32">
        <v>0</v>
      </c>
      <c r="AK95" s="32">
        <v>0</v>
      </c>
      <c r="AL95" s="37" t="s">
        <v>1936</v>
      </c>
      <c r="AM95" t="s">
        <v>545</v>
      </c>
      <c r="AN95" s="34">
        <v>5</v>
      </c>
      <c r="AX95"/>
      <c r="AY95"/>
    </row>
    <row r="96" spans="1:51" x14ac:dyDescent="0.25">
      <c r="A96" t="s">
        <v>1812</v>
      </c>
      <c r="B96" t="s">
        <v>1335</v>
      </c>
      <c r="C96" t="s">
        <v>1481</v>
      </c>
      <c r="D96" t="s">
        <v>1745</v>
      </c>
      <c r="E96" s="32">
        <v>60.911111111111111</v>
      </c>
      <c r="F96" s="32">
        <v>179.96066666666664</v>
      </c>
      <c r="G96" s="32">
        <v>21.561222222222217</v>
      </c>
      <c r="H96" s="37">
        <v>0.11981074876855806</v>
      </c>
      <c r="I96" s="32">
        <v>165.53844444444439</v>
      </c>
      <c r="J96" s="32">
        <v>21.561222222222217</v>
      </c>
      <c r="K96" s="37">
        <v>0.13024903245033378</v>
      </c>
      <c r="L96" s="32">
        <v>59.86588888888889</v>
      </c>
      <c r="M96" s="32">
        <v>0.35488888888888886</v>
      </c>
      <c r="N96" s="37">
        <v>5.9280651381885064E-3</v>
      </c>
      <c r="O96" s="32">
        <v>45.443666666666665</v>
      </c>
      <c r="P96" s="32">
        <v>0.35488888888888886</v>
      </c>
      <c r="Q96" s="37">
        <v>7.8094246111791643E-3</v>
      </c>
      <c r="R96" s="32">
        <v>8.9111111111111114</v>
      </c>
      <c r="S96" s="32">
        <v>0</v>
      </c>
      <c r="T96" s="37">
        <v>0</v>
      </c>
      <c r="U96" s="32">
        <v>5.5111111111111111</v>
      </c>
      <c r="V96" s="32">
        <v>0</v>
      </c>
      <c r="W96" s="37">
        <v>0</v>
      </c>
      <c r="X96" s="32">
        <v>11.044999999999996</v>
      </c>
      <c r="Y96" s="32">
        <v>0</v>
      </c>
      <c r="Z96" s="37">
        <v>0</v>
      </c>
      <c r="AA96" s="32">
        <v>0</v>
      </c>
      <c r="AB96" s="32">
        <v>0</v>
      </c>
      <c r="AC96" s="37" t="s">
        <v>1936</v>
      </c>
      <c r="AD96" s="32">
        <v>109.04977777777775</v>
      </c>
      <c r="AE96" s="32">
        <v>21.206333333333326</v>
      </c>
      <c r="AF96" s="37">
        <v>0.1944647092866866</v>
      </c>
      <c r="AG96" s="32">
        <v>0</v>
      </c>
      <c r="AH96" s="32">
        <v>0</v>
      </c>
      <c r="AI96" s="37" t="s">
        <v>1936</v>
      </c>
      <c r="AJ96" s="32">
        <v>0</v>
      </c>
      <c r="AK96" s="32">
        <v>0</v>
      </c>
      <c r="AL96" s="37" t="s">
        <v>1936</v>
      </c>
      <c r="AM96" t="s">
        <v>648</v>
      </c>
      <c r="AN96" s="34">
        <v>5</v>
      </c>
      <c r="AX96"/>
      <c r="AY96"/>
    </row>
    <row r="97" spans="1:51" x14ac:dyDescent="0.25">
      <c r="A97" t="s">
        <v>1812</v>
      </c>
      <c r="B97" t="s">
        <v>1161</v>
      </c>
      <c r="C97" t="s">
        <v>1444</v>
      </c>
      <c r="D97" t="s">
        <v>1745</v>
      </c>
      <c r="E97" s="32">
        <v>102.44444444444444</v>
      </c>
      <c r="F97" s="32">
        <v>354.96955555555559</v>
      </c>
      <c r="G97" s="32">
        <v>48.878888888888888</v>
      </c>
      <c r="H97" s="37">
        <v>0.1376988198674941</v>
      </c>
      <c r="I97" s="32">
        <v>333.10288888888891</v>
      </c>
      <c r="J97" s="32">
        <v>48.878888888888888</v>
      </c>
      <c r="K97" s="37">
        <v>0.14673811161449615</v>
      </c>
      <c r="L97" s="32">
        <v>129.9666666666667</v>
      </c>
      <c r="M97" s="32">
        <v>3.2583333333333333</v>
      </c>
      <c r="N97" s="37">
        <v>2.5070530905360343E-2</v>
      </c>
      <c r="O97" s="32">
        <v>108.10000000000002</v>
      </c>
      <c r="P97" s="32">
        <v>3.2583333333333333</v>
      </c>
      <c r="Q97" s="37">
        <v>3.0141843971631201E-2</v>
      </c>
      <c r="R97" s="32">
        <v>18.399999999999999</v>
      </c>
      <c r="S97" s="32">
        <v>0</v>
      </c>
      <c r="T97" s="37">
        <v>0</v>
      </c>
      <c r="U97" s="32">
        <v>3.4666666666666668</v>
      </c>
      <c r="V97" s="32">
        <v>0</v>
      </c>
      <c r="W97" s="37">
        <v>0</v>
      </c>
      <c r="X97" s="32">
        <v>19.786222222222225</v>
      </c>
      <c r="Y97" s="32">
        <v>5.4267777777777777</v>
      </c>
      <c r="Z97" s="37">
        <v>0.27427053617556546</v>
      </c>
      <c r="AA97" s="32">
        <v>0</v>
      </c>
      <c r="AB97" s="32">
        <v>0</v>
      </c>
      <c r="AC97" s="37" t="s">
        <v>1936</v>
      </c>
      <c r="AD97" s="32">
        <v>205.21666666666667</v>
      </c>
      <c r="AE97" s="32">
        <v>40.193777777777775</v>
      </c>
      <c r="AF97" s="37">
        <v>0.19586020195457374</v>
      </c>
      <c r="AG97" s="32">
        <v>0</v>
      </c>
      <c r="AH97" s="32">
        <v>0</v>
      </c>
      <c r="AI97" s="37" t="s">
        <v>1936</v>
      </c>
      <c r="AJ97" s="32">
        <v>0</v>
      </c>
      <c r="AK97" s="32">
        <v>0</v>
      </c>
      <c r="AL97" s="37" t="s">
        <v>1936</v>
      </c>
      <c r="AM97" t="s">
        <v>473</v>
      </c>
      <c r="AN97" s="34">
        <v>5</v>
      </c>
      <c r="AX97"/>
      <c r="AY97"/>
    </row>
    <row r="98" spans="1:51" x14ac:dyDescent="0.25">
      <c r="A98" t="s">
        <v>1812</v>
      </c>
      <c r="B98" t="s">
        <v>772</v>
      </c>
      <c r="C98" t="s">
        <v>1478</v>
      </c>
      <c r="D98" t="s">
        <v>1745</v>
      </c>
      <c r="E98" s="32">
        <v>98.022222222222226</v>
      </c>
      <c r="F98" s="32">
        <v>356.82133333333343</v>
      </c>
      <c r="G98" s="32">
        <v>64.291444444444451</v>
      </c>
      <c r="H98" s="37">
        <v>0.18017825291960618</v>
      </c>
      <c r="I98" s="32">
        <v>332.19911111111116</v>
      </c>
      <c r="J98" s="32">
        <v>64.291444444444451</v>
      </c>
      <c r="K98" s="37">
        <v>0.1935328611488692</v>
      </c>
      <c r="L98" s="32">
        <v>169.86022222222221</v>
      </c>
      <c r="M98" s="32">
        <v>3.9333333333333331</v>
      </c>
      <c r="N98" s="37">
        <v>2.3156294521901016E-2</v>
      </c>
      <c r="O98" s="32">
        <v>145.23799999999997</v>
      </c>
      <c r="P98" s="32">
        <v>3.9333333333333331</v>
      </c>
      <c r="Q98" s="37">
        <v>2.7081984971793427E-2</v>
      </c>
      <c r="R98" s="32">
        <v>19.68888888888889</v>
      </c>
      <c r="S98" s="32">
        <v>0</v>
      </c>
      <c r="T98" s="37">
        <v>0</v>
      </c>
      <c r="U98" s="32">
        <v>4.9333333333333336</v>
      </c>
      <c r="V98" s="32">
        <v>0</v>
      </c>
      <c r="W98" s="37">
        <v>0</v>
      </c>
      <c r="X98" s="32">
        <v>9.3212222222222181</v>
      </c>
      <c r="Y98" s="32">
        <v>0</v>
      </c>
      <c r="Z98" s="37">
        <v>0</v>
      </c>
      <c r="AA98" s="32">
        <v>0</v>
      </c>
      <c r="AB98" s="32">
        <v>0</v>
      </c>
      <c r="AC98" s="37" t="s">
        <v>1936</v>
      </c>
      <c r="AD98" s="32">
        <v>177.639888888889</v>
      </c>
      <c r="AE98" s="32">
        <v>60.358111111111114</v>
      </c>
      <c r="AF98" s="37">
        <v>0.3397779152455121</v>
      </c>
      <c r="AG98" s="32">
        <v>0</v>
      </c>
      <c r="AH98" s="32">
        <v>0</v>
      </c>
      <c r="AI98" s="37" t="s">
        <v>1936</v>
      </c>
      <c r="AJ98" s="32">
        <v>0</v>
      </c>
      <c r="AK98" s="32">
        <v>0</v>
      </c>
      <c r="AL98" s="37" t="s">
        <v>1936</v>
      </c>
      <c r="AM98" t="s">
        <v>83</v>
      </c>
      <c r="AN98" s="34">
        <v>5</v>
      </c>
      <c r="AX98"/>
      <c r="AY98"/>
    </row>
    <row r="99" spans="1:51" x14ac:dyDescent="0.25">
      <c r="A99" t="s">
        <v>1812</v>
      </c>
      <c r="B99" t="s">
        <v>892</v>
      </c>
      <c r="C99" t="s">
        <v>1446</v>
      </c>
      <c r="D99" t="s">
        <v>1761</v>
      </c>
      <c r="E99" s="32">
        <v>91.033333333333331</v>
      </c>
      <c r="F99" s="32">
        <v>349.22455555555564</v>
      </c>
      <c r="G99" s="32">
        <v>53.938222222222223</v>
      </c>
      <c r="H99" s="37">
        <v>0.15445140201099511</v>
      </c>
      <c r="I99" s="32">
        <v>328.60233333333338</v>
      </c>
      <c r="J99" s="32">
        <v>53.938222222222223</v>
      </c>
      <c r="K99" s="37">
        <v>0.16414436767710783</v>
      </c>
      <c r="L99" s="32">
        <v>75.301444444444456</v>
      </c>
      <c r="M99" s="32">
        <v>5.8442222222222222</v>
      </c>
      <c r="N99" s="37">
        <v>7.7611024135585405E-2</v>
      </c>
      <c r="O99" s="32">
        <v>54.679222222222236</v>
      </c>
      <c r="P99" s="32">
        <v>5.8442222222222222</v>
      </c>
      <c r="Q99" s="37">
        <v>0.10688195597352637</v>
      </c>
      <c r="R99" s="32">
        <v>15.2</v>
      </c>
      <c r="S99" s="32">
        <v>0</v>
      </c>
      <c r="T99" s="37">
        <v>0</v>
      </c>
      <c r="U99" s="32">
        <v>5.4222222222222225</v>
      </c>
      <c r="V99" s="32">
        <v>0</v>
      </c>
      <c r="W99" s="37">
        <v>0</v>
      </c>
      <c r="X99" s="32">
        <v>87.437888888888878</v>
      </c>
      <c r="Y99" s="32">
        <v>15.602777777777783</v>
      </c>
      <c r="Z99" s="37">
        <v>0.17844412732339535</v>
      </c>
      <c r="AA99" s="32">
        <v>0</v>
      </c>
      <c r="AB99" s="32">
        <v>0</v>
      </c>
      <c r="AC99" s="37" t="s">
        <v>1936</v>
      </c>
      <c r="AD99" s="32">
        <v>186.48522222222229</v>
      </c>
      <c r="AE99" s="32">
        <v>32.49122222222222</v>
      </c>
      <c r="AF99" s="37">
        <v>0.17422947424490584</v>
      </c>
      <c r="AG99" s="32">
        <v>0</v>
      </c>
      <c r="AH99" s="32">
        <v>0</v>
      </c>
      <c r="AI99" s="37" t="s">
        <v>1936</v>
      </c>
      <c r="AJ99" s="32">
        <v>0</v>
      </c>
      <c r="AK99" s="32">
        <v>0</v>
      </c>
      <c r="AL99" s="37" t="s">
        <v>1936</v>
      </c>
      <c r="AM99" t="s">
        <v>203</v>
      </c>
      <c r="AN99" s="34">
        <v>5</v>
      </c>
      <c r="AX99"/>
      <c r="AY99"/>
    </row>
    <row r="100" spans="1:51" x14ac:dyDescent="0.25">
      <c r="A100" t="s">
        <v>1812</v>
      </c>
      <c r="B100" t="s">
        <v>1005</v>
      </c>
      <c r="C100" t="s">
        <v>1458</v>
      </c>
      <c r="D100" t="s">
        <v>1745</v>
      </c>
      <c r="E100" s="32">
        <v>76.155555555555551</v>
      </c>
      <c r="F100" s="32">
        <v>278.77955555555559</v>
      </c>
      <c r="G100" s="32">
        <v>82.296666666666638</v>
      </c>
      <c r="H100" s="37">
        <v>0.29520337853564887</v>
      </c>
      <c r="I100" s="32">
        <v>259.4906666666667</v>
      </c>
      <c r="J100" s="32">
        <v>82.296666666666638</v>
      </c>
      <c r="K100" s="37">
        <v>0.31714692371723052</v>
      </c>
      <c r="L100" s="32">
        <v>106.70277777777781</v>
      </c>
      <c r="M100" s="32">
        <v>7.2949999999999999</v>
      </c>
      <c r="N100" s="37">
        <v>6.8367479759456409E-2</v>
      </c>
      <c r="O100" s="32">
        <v>87.41388888888892</v>
      </c>
      <c r="P100" s="32">
        <v>7.2949999999999999</v>
      </c>
      <c r="Q100" s="37">
        <v>8.3453557469255424E-2</v>
      </c>
      <c r="R100" s="32">
        <v>14.4</v>
      </c>
      <c r="S100" s="32">
        <v>0</v>
      </c>
      <c r="T100" s="37">
        <v>0</v>
      </c>
      <c r="U100" s="32">
        <v>4.8888888888888893</v>
      </c>
      <c r="V100" s="32">
        <v>0</v>
      </c>
      <c r="W100" s="37">
        <v>0</v>
      </c>
      <c r="X100" s="32">
        <v>19.602666666666686</v>
      </c>
      <c r="Y100" s="32">
        <v>1.1045555555555557</v>
      </c>
      <c r="Z100" s="37">
        <v>5.6347208996508365E-2</v>
      </c>
      <c r="AA100" s="32">
        <v>0</v>
      </c>
      <c r="AB100" s="32">
        <v>0</v>
      </c>
      <c r="AC100" s="37" t="s">
        <v>1936</v>
      </c>
      <c r="AD100" s="32">
        <v>152.47411111111109</v>
      </c>
      <c r="AE100" s="32">
        <v>73.897111111111087</v>
      </c>
      <c r="AF100" s="37">
        <v>0.48465349673204988</v>
      </c>
      <c r="AG100" s="32">
        <v>0</v>
      </c>
      <c r="AH100" s="32">
        <v>0</v>
      </c>
      <c r="AI100" s="37" t="s">
        <v>1936</v>
      </c>
      <c r="AJ100" s="32">
        <v>0</v>
      </c>
      <c r="AK100" s="32">
        <v>0</v>
      </c>
      <c r="AL100" s="37" t="s">
        <v>1936</v>
      </c>
      <c r="AM100" t="s">
        <v>316</v>
      </c>
      <c r="AN100" s="34">
        <v>5</v>
      </c>
      <c r="AX100"/>
      <c r="AY100"/>
    </row>
    <row r="101" spans="1:51" x14ac:dyDescent="0.25">
      <c r="A101" t="s">
        <v>1812</v>
      </c>
      <c r="B101" t="s">
        <v>1144</v>
      </c>
      <c r="C101" t="s">
        <v>1457</v>
      </c>
      <c r="D101" t="s">
        <v>1764</v>
      </c>
      <c r="E101" s="32">
        <v>84.8</v>
      </c>
      <c r="F101" s="32">
        <v>292.41922222222217</v>
      </c>
      <c r="G101" s="32">
        <v>7.5944444444444441</v>
      </c>
      <c r="H101" s="37">
        <v>2.5971084892200052E-2</v>
      </c>
      <c r="I101" s="32">
        <v>271.95255555555548</v>
      </c>
      <c r="J101" s="32">
        <v>7.5944444444444441</v>
      </c>
      <c r="K101" s="37">
        <v>2.7925622647414404E-2</v>
      </c>
      <c r="L101" s="32">
        <v>74.744222222222206</v>
      </c>
      <c r="M101" s="32">
        <v>3.0861111111111112</v>
      </c>
      <c r="N101" s="37">
        <v>4.1288958789828432E-2</v>
      </c>
      <c r="O101" s="32">
        <v>54.277555555555537</v>
      </c>
      <c r="P101" s="32">
        <v>3.0861111111111112</v>
      </c>
      <c r="Q101" s="37">
        <v>5.6857960523891624E-2</v>
      </c>
      <c r="R101" s="32">
        <v>15.488888888888889</v>
      </c>
      <c r="S101" s="32">
        <v>0</v>
      </c>
      <c r="T101" s="37">
        <v>0</v>
      </c>
      <c r="U101" s="32">
        <v>4.9777777777777779</v>
      </c>
      <c r="V101" s="32">
        <v>0</v>
      </c>
      <c r="W101" s="37">
        <v>0</v>
      </c>
      <c r="X101" s="32">
        <v>45.420777777777779</v>
      </c>
      <c r="Y101" s="32">
        <v>2.0722222222222224</v>
      </c>
      <c r="Z101" s="37">
        <v>4.5622781546379901E-2</v>
      </c>
      <c r="AA101" s="32">
        <v>0</v>
      </c>
      <c r="AB101" s="32">
        <v>0</v>
      </c>
      <c r="AC101" s="37" t="s">
        <v>1936</v>
      </c>
      <c r="AD101" s="32">
        <v>172.25422222222218</v>
      </c>
      <c r="AE101" s="32">
        <v>2.4361111111111109</v>
      </c>
      <c r="AF101" s="37">
        <v>1.4142533516353093E-2</v>
      </c>
      <c r="AG101" s="32">
        <v>0</v>
      </c>
      <c r="AH101" s="32">
        <v>0</v>
      </c>
      <c r="AI101" s="37" t="s">
        <v>1936</v>
      </c>
      <c r="AJ101" s="32">
        <v>0</v>
      </c>
      <c r="AK101" s="32">
        <v>0</v>
      </c>
      <c r="AL101" s="37" t="s">
        <v>1936</v>
      </c>
      <c r="AM101" t="s">
        <v>455</v>
      </c>
      <c r="AN101" s="34">
        <v>5</v>
      </c>
      <c r="AX101"/>
      <c r="AY101"/>
    </row>
    <row r="102" spans="1:51" x14ac:dyDescent="0.25">
      <c r="A102" t="s">
        <v>1812</v>
      </c>
      <c r="B102" t="s">
        <v>700</v>
      </c>
      <c r="C102" t="s">
        <v>1431</v>
      </c>
      <c r="D102" t="s">
        <v>1754</v>
      </c>
      <c r="E102" s="32">
        <v>81.444444444444443</v>
      </c>
      <c r="F102" s="32">
        <v>292.2184444444444</v>
      </c>
      <c r="G102" s="32">
        <v>78.95466666666664</v>
      </c>
      <c r="H102" s="37">
        <v>0.27019056520122309</v>
      </c>
      <c r="I102" s="32">
        <v>270.57399999999996</v>
      </c>
      <c r="J102" s="32">
        <v>78.95466666666664</v>
      </c>
      <c r="K102" s="37">
        <v>0.29180433695279906</v>
      </c>
      <c r="L102" s="32">
        <v>104.9398888888889</v>
      </c>
      <c r="M102" s="32">
        <v>1.2557777777777777</v>
      </c>
      <c r="N102" s="37">
        <v>1.1966639102385596E-2</v>
      </c>
      <c r="O102" s="32">
        <v>83.295444444444456</v>
      </c>
      <c r="P102" s="32">
        <v>1.2557777777777777</v>
      </c>
      <c r="Q102" s="37">
        <v>1.5076187973465265E-2</v>
      </c>
      <c r="R102" s="32">
        <v>16.399999999999999</v>
      </c>
      <c r="S102" s="32">
        <v>0</v>
      </c>
      <c r="T102" s="37">
        <v>0</v>
      </c>
      <c r="U102" s="32">
        <v>5.2444444444444445</v>
      </c>
      <c r="V102" s="32">
        <v>0</v>
      </c>
      <c r="W102" s="37">
        <v>0</v>
      </c>
      <c r="X102" s="32">
        <v>63.943444444444452</v>
      </c>
      <c r="Y102" s="32">
        <v>25.241333333333326</v>
      </c>
      <c r="Z102" s="37">
        <v>0.39474466151512344</v>
      </c>
      <c r="AA102" s="32">
        <v>0</v>
      </c>
      <c r="AB102" s="32">
        <v>0</v>
      </c>
      <c r="AC102" s="37" t="s">
        <v>1936</v>
      </c>
      <c r="AD102" s="32">
        <v>123.33511111111105</v>
      </c>
      <c r="AE102" s="32">
        <v>52.457555555555537</v>
      </c>
      <c r="AF102" s="37">
        <v>0.42532540071494473</v>
      </c>
      <c r="AG102" s="32">
        <v>0</v>
      </c>
      <c r="AH102" s="32">
        <v>0</v>
      </c>
      <c r="AI102" s="37" t="s">
        <v>1936</v>
      </c>
      <c r="AJ102" s="32">
        <v>0</v>
      </c>
      <c r="AK102" s="32">
        <v>0</v>
      </c>
      <c r="AL102" s="37" t="s">
        <v>1936</v>
      </c>
      <c r="AM102" t="s">
        <v>11</v>
      </c>
      <c r="AN102" s="34">
        <v>5</v>
      </c>
      <c r="AX102"/>
      <c r="AY102"/>
    </row>
    <row r="103" spans="1:51" x14ac:dyDescent="0.25">
      <c r="A103" t="s">
        <v>1812</v>
      </c>
      <c r="B103" t="s">
        <v>1363</v>
      </c>
      <c r="C103" t="s">
        <v>1579</v>
      </c>
      <c r="D103" t="s">
        <v>1753</v>
      </c>
      <c r="E103" s="32">
        <v>28.8</v>
      </c>
      <c r="F103" s="32">
        <v>89.941888888888869</v>
      </c>
      <c r="G103" s="32">
        <v>0.25833333333333336</v>
      </c>
      <c r="H103" s="37">
        <v>2.8722249057107252E-3</v>
      </c>
      <c r="I103" s="32">
        <v>78.581999999999979</v>
      </c>
      <c r="J103" s="32">
        <v>0.25833333333333336</v>
      </c>
      <c r="K103" s="37">
        <v>3.2874364782435345E-3</v>
      </c>
      <c r="L103" s="32">
        <v>9.4879999999999995</v>
      </c>
      <c r="M103" s="32">
        <v>0</v>
      </c>
      <c r="N103" s="37">
        <v>0</v>
      </c>
      <c r="O103" s="32">
        <v>4.1546666666666665</v>
      </c>
      <c r="P103" s="32">
        <v>0</v>
      </c>
      <c r="Q103" s="37">
        <v>0</v>
      </c>
      <c r="R103" s="32">
        <v>0</v>
      </c>
      <c r="S103" s="32">
        <v>0</v>
      </c>
      <c r="T103" s="37" t="s">
        <v>1936</v>
      </c>
      <c r="U103" s="32">
        <v>5.333333333333333</v>
      </c>
      <c r="V103" s="32">
        <v>0</v>
      </c>
      <c r="W103" s="37">
        <v>0</v>
      </c>
      <c r="X103" s="32">
        <v>21.716555555555555</v>
      </c>
      <c r="Y103" s="32">
        <v>0</v>
      </c>
      <c r="Z103" s="37">
        <v>0</v>
      </c>
      <c r="AA103" s="32">
        <v>6.0265555555555563</v>
      </c>
      <c r="AB103" s="32">
        <v>0</v>
      </c>
      <c r="AC103" s="37">
        <v>0</v>
      </c>
      <c r="AD103" s="32">
        <v>52.710777777777757</v>
      </c>
      <c r="AE103" s="32">
        <v>0.25833333333333336</v>
      </c>
      <c r="AF103" s="37">
        <v>4.900958479922936E-3</v>
      </c>
      <c r="AG103" s="32">
        <v>0</v>
      </c>
      <c r="AH103" s="32">
        <v>0</v>
      </c>
      <c r="AI103" s="37" t="s">
        <v>1936</v>
      </c>
      <c r="AJ103" s="32">
        <v>0</v>
      </c>
      <c r="AK103" s="32">
        <v>0</v>
      </c>
      <c r="AL103" s="37" t="s">
        <v>1936</v>
      </c>
      <c r="AM103" t="s">
        <v>677</v>
      </c>
      <c r="AN103" s="34">
        <v>5</v>
      </c>
      <c r="AX103"/>
      <c r="AY103"/>
    </row>
    <row r="104" spans="1:51" x14ac:dyDescent="0.25">
      <c r="A104" t="s">
        <v>1812</v>
      </c>
      <c r="B104" t="s">
        <v>934</v>
      </c>
      <c r="C104" t="s">
        <v>1444</v>
      </c>
      <c r="D104" t="s">
        <v>1745</v>
      </c>
      <c r="E104" s="32">
        <v>140.24444444444444</v>
      </c>
      <c r="F104" s="32">
        <v>280.15555555555557</v>
      </c>
      <c r="G104" s="32">
        <v>0</v>
      </c>
      <c r="H104" s="37">
        <v>0</v>
      </c>
      <c r="I104" s="32">
        <v>252.56944444444443</v>
      </c>
      <c r="J104" s="32">
        <v>0</v>
      </c>
      <c r="K104" s="37">
        <v>0</v>
      </c>
      <c r="L104" s="32">
        <v>93.802777777777777</v>
      </c>
      <c r="M104" s="32">
        <v>0</v>
      </c>
      <c r="N104" s="37">
        <v>0</v>
      </c>
      <c r="O104" s="32">
        <v>67.288888888888891</v>
      </c>
      <c r="P104" s="32">
        <v>0</v>
      </c>
      <c r="Q104" s="37">
        <v>0</v>
      </c>
      <c r="R104" s="32">
        <v>20.986111111111111</v>
      </c>
      <c r="S104" s="32">
        <v>0</v>
      </c>
      <c r="T104" s="37">
        <v>0</v>
      </c>
      <c r="U104" s="32">
        <v>5.5277777777777777</v>
      </c>
      <c r="V104" s="32">
        <v>0</v>
      </c>
      <c r="W104" s="37">
        <v>0</v>
      </c>
      <c r="X104" s="32">
        <v>37.047222222222224</v>
      </c>
      <c r="Y104" s="32">
        <v>0</v>
      </c>
      <c r="Z104" s="37">
        <v>0</v>
      </c>
      <c r="AA104" s="32">
        <v>1.0722222222222222</v>
      </c>
      <c r="AB104" s="32">
        <v>0</v>
      </c>
      <c r="AC104" s="37">
        <v>0</v>
      </c>
      <c r="AD104" s="32">
        <v>148.23333333333332</v>
      </c>
      <c r="AE104" s="32">
        <v>0</v>
      </c>
      <c r="AF104" s="37">
        <v>0</v>
      </c>
      <c r="AG104" s="32">
        <v>0</v>
      </c>
      <c r="AH104" s="32">
        <v>0</v>
      </c>
      <c r="AI104" s="37" t="s">
        <v>1936</v>
      </c>
      <c r="AJ104" s="32">
        <v>0</v>
      </c>
      <c r="AK104" s="32">
        <v>0</v>
      </c>
      <c r="AL104" s="37" t="s">
        <v>1936</v>
      </c>
      <c r="AM104" t="s">
        <v>245</v>
      </c>
      <c r="AN104" s="34">
        <v>5</v>
      </c>
      <c r="AX104"/>
      <c r="AY104"/>
    </row>
    <row r="105" spans="1:51" x14ac:dyDescent="0.25">
      <c r="A105" t="s">
        <v>1812</v>
      </c>
      <c r="B105" t="s">
        <v>855</v>
      </c>
      <c r="C105" t="s">
        <v>1444</v>
      </c>
      <c r="D105" t="s">
        <v>1745</v>
      </c>
      <c r="E105" s="32">
        <v>147.75555555555556</v>
      </c>
      <c r="F105" s="32">
        <v>277.37611111111107</v>
      </c>
      <c r="G105" s="32">
        <v>0</v>
      </c>
      <c r="H105" s="37">
        <v>0</v>
      </c>
      <c r="I105" s="32">
        <v>272.66499999999996</v>
      </c>
      <c r="J105" s="32">
        <v>0</v>
      </c>
      <c r="K105" s="37">
        <v>0</v>
      </c>
      <c r="L105" s="32">
        <v>34.169444444444444</v>
      </c>
      <c r="M105" s="32">
        <v>0</v>
      </c>
      <c r="N105" s="37">
        <v>0</v>
      </c>
      <c r="O105" s="32">
        <v>29.458333333333332</v>
      </c>
      <c r="P105" s="32">
        <v>0</v>
      </c>
      <c r="Q105" s="37">
        <v>0</v>
      </c>
      <c r="R105" s="32">
        <v>0</v>
      </c>
      <c r="S105" s="32">
        <v>0</v>
      </c>
      <c r="T105" s="37" t="s">
        <v>1936</v>
      </c>
      <c r="U105" s="32">
        <v>4.7111111111111112</v>
      </c>
      <c r="V105" s="32">
        <v>0</v>
      </c>
      <c r="W105" s="37">
        <v>0</v>
      </c>
      <c r="X105" s="32">
        <v>67.579444444444434</v>
      </c>
      <c r="Y105" s="32">
        <v>0</v>
      </c>
      <c r="Z105" s="37">
        <v>0</v>
      </c>
      <c r="AA105" s="32">
        <v>0</v>
      </c>
      <c r="AB105" s="32">
        <v>0</v>
      </c>
      <c r="AC105" s="37" t="s">
        <v>1936</v>
      </c>
      <c r="AD105" s="32">
        <v>175.62722222222223</v>
      </c>
      <c r="AE105" s="32">
        <v>0</v>
      </c>
      <c r="AF105" s="37">
        <v>0</v>
      </c>
      <c r="AG105" s="32">
        <v>0</v>
      </c>
      <c r="AH105" s="32">
        <v>0</v>
      </c>
      <c r="AI105" s="37" t="s">
        <v>1936</v>
      </c>
      <c r="AJ105" s="32">
        <v>0</v>
      </c>
      <c r="AK105" s="32">
        <v>0</v>
      </c>
      <c r="AL105" s="37" t="s">
        <v>1936</v>
      </c>
      <c r="AM105" t="s">
        <v>166</v>
      </c>
      <c r="AN105" s="34">
        <v>5</v>
      </c>
      <c r="AX105"/>
      <c r="AY105"/>
    </row>
    <row r="106" spans="1:51" x14ac:dyDescent="0.25">
      <c r="A106" t="s">
        <v>1812</v>
      </c>
      <c r="B106" t="s">
        <v>1073</v>
      </c>
      <c r="C106" t="s">
        <v>1444</v>
      </c>
      <c r="D106" t="s">
        <v>1745</v>
      </c>
      <c r="E106" s="32">
        <v>169.77777777777777</v>
      </c>
      <c r="F106" s="32">
        <v>297.25766666666669</v>
      </c>
      <c r="G106" s="32">
        <v>25.174333333333333</v>
      </c>
      <c r="H106" s="37">
        <v>8.4688592276285543E-2</v>
      </c>
      <c r="I106" s="32">
        <v>287.11877777777778</v>
      </c>
      <c r="J106" s="32">
        <v>25.174333333333333</v>
      </c>
      <c r="K106" s="37">
        <v>8.7679160270101142E-2</v>
      </c>
      <c r="L106" s="32">
        <v>52.014111111111113</v>
      </c>
      <c r="M106" s="32">
        <v>3.0668888888888888</v>
      </c>
      <c r="N106" s="37">
        <v>5.8962631935350875E-2</v>
      </c>
      <c r="O106" s="32">
        <v>47.391888888888893</v>
      </c>
      <c r="P106" s="32">
        <v>3.0668888888888888</v>
      </c>
      <c r="Q106" s="37">
        <v>6.4713371017544014E-2</v>
      </c>
      <c r="R106" s="32">
        <v>0</v>
      </c>
      <c r="S106" s="32">
        <v>0</v>
      </c>
      <c r="T106" s="37" t="s">
        <v>1936</v>
      </c>
      <c r="U106" s="32">
        <v>4.6222222222222218</v>
      </c>
      <c r="V106" s="32">
        <v>0</v>
      </c>
      <c r="W106" s="37">
        <v>0</v>
      </c>
      <c r="X106" s="32">
        <v>72.182444444444457</v>
      </c>
      <c r="Y106" s="32">
        <v>22.107444444444443</v>
      </c>
      <c r="Z106" s="37">
        <v>0.30627176198583211</v>
      </c>
      <c r="AA106" s="32">
        <v>5.5166666666666666</v>
      </c>
      <c r="AB106" s="32">
        <v>0</v>
      </c>
      <c r="AC106" s="37">
        <v>0</v>
      </c>
      <c r="AD106" s="32">
        <v>153.63333333333333</v>
      </c>
      <c r="AE106" s="32">
        <v>0</v>
      </c>
      <c r="AF106" s="37">
        <v>0</v>
      </c>
      <c r="AG106" s="32">
        <v>13.911111111111111</v>
      </c>
      <c r="AH106" s="32">
        <v>0</v>
      </c>
      <c r="AI106" s="37">
        <v>0</v>
      </c>
      <c r="AJ106" s="32">
        <v>0</v>
      </c>
      <c r="AK106" s="32">
        <v>0</v>
      </c>
      <c r="AL106" s="37" t="s">
        <v>1936</v>
      </c>
      <c r="AM106" t="s">
        <v>384</v>
      </c>
      <c r="AN106" s="34">
        <v>5</v>
      </c>
      <c r="AX106"/>
      <c r="AY106"/>
    </row>
    <row r="107" spans="1:51" x14ac:dyDescent="0.25">
      <c r="A107" t="s">
        <v>1812</v>
      </c>
      <c r="B107" t="s">
        <v>897</v>
      </c>
      <c r="C107" t="s">
        <v>1546</v>
      </c>
      <c r="D107" t="s">
        <v>1721</v>
      </c>
      <c r="E107" s="32">
        <v>82.666666666666671</v>
      </c>
      <c r="F107" s="32">
        <v>275.16311111111111</v>
      </c>
      <c r="G107" s="32">
        <v>28.649222222222221</v>
      </c>
      <c r="H107" s="37">
        <v>0.10411723470684862</v>
      </c>
      <c r="I107" s="32">
        <v>245.95477777777779</v>
      </c>
      <c r="J107" s="32">
        <v>28.649222222222221</v>
      </c>
      <c r="K107" s="37">
        <v>0.11648166578047545</v>
      </c>
      <c r="L107" s="32">
        <v>18.937777777777775</v>
      </c>
      <c r="M107" s="32">
        <v>0.26833333333333331</v>
      </c>
      <c r="N107" s="37">
        <v>1.4169209105843699E-2</v>
      </c>
      <c r="O107" s="32">
        <v>10.582222222222223</v>
      </c>
      <c r="P107" s="32">
        <v>0.26833333333333331</v>
      </c>
      <c r="Q107" s="37">
        <v>2.5356992860142796E-2</v>
      </c>
      <c r="R107" s="32">
        <v>2.7555555555555555</v>
      </c>
      <c r="S107" s="32">
        <v>0</v>
      </c>
      <c r="T107" s="37">
        <v>0</v>
      </c>
      <c r="U107" s="32">
        <v>5.6</v>
      </c>
      <c r="V107" s="32">
        <v>0</v>
      </c>
      <c r="W107" s="37">
        <v>0</v>
      </c>
      <c r="X107" s="32">
        <v>60.691111111111113</v>
      </c>
      <c r="Y107" s="32">
        <v>25.693888888888885</v>
      </c>
      <c r="Z107" s="37">
        <v>0.42335505840137666</v>
      </c>
      <c r="AA107" s="32">
        <v>20.852777777777778</v>
      </c>
      <c r="AB107" s="32">
        <v>0</v>
      </c>
      <c r="AC107" s="37">
        <v>0</v>
      </c>
      <c r="AD107" s="32">
        <v>174.68144444444445</v>
      </c>
      <c r="AE107" s="32">
        <v>2.6869999999999998</v>
      </c>
      <c r="AF107" s="37">
        <v>1.5382286358724101E-2</v>
      </c>
      <c r="AG107" s="32">
        <v>0</v>
      </c>
      <c r="AH107" s="32">
        <v>0</v>
      </c>
      <c r="AI107" s="37" t="s">
        <v>1936</v>
      </c>
      <c r="AJ107" s="32">
        <v>0</v>
      </c>
      <c r="AK107" s="32">
        <v>0</v>
      </c>
      <c r="AL107" s="37" t="s">
        <v>1936</v>
      </c>
      <c r="AM107" t="s">
        <v>208</v>
      </c>
      <c r="AN107" s="34">
        <v>5</v>
      </c>
      <c r="AX107"/>
      <c r="AY107"/>
    </row>
    <row r="108" spans="1:51" x14ac:dyDescent="0.25">
      <c r="A108" t="s">
        <v>1812</v>
      </c>
      <c r="B108" t="s">
        <v>1150</v>
      </c>
      <c r="C108" t="s">
        <v>1405</v>
      </c>
      <c r="D108" t="s">
        <v>1748</v>
      </c>
      <c r="E108" s="32">
        <v>61.31111111111111</v>
      </c>
      <c r="F108" s="32">
        <v>195.00277777777779</v>
      </c>
      <c r="G108" s="32">
        <v>38.68611111111111</v>
      </c>
      <c r="H108" s="37">
        <v>0.19838748735772993</v>
      </c>
      <c r="I108" s="32">
        <v>176.33611111111111</v>
      </c>
      <c r="J108" s="32">
        <v>38.68611111111111</v>
      </c>
      <c r="K108" s="37">
        <v>0.21938847844236858</v>
      </c>
      <c r="L108" s="32">
        <v>77.044444444444437</v>
      </c>
      <c r="M108" s="32">
        <v>0</v>
      </c>
      <c r="N108" s="37">
        <v>0</v>
      </c>
      <c r="O108" s="32">
        <v>60.955555555555556</v>
      </c>
      <c r="P108" s="32">
        <v>0</v>
      </c>
      <c r="Q108" s="37">
        <v>0</v>
      </c>
      <c r="R108" s="32">
        <v>10.755555555555556</v>
      </c>
      <c r="S108" s="32">
        <v>0</v>
      </c>
      <c r="T108" s="37">
        <v>0</v>
      </c>
      <c r="U108" s="32">
        <v>5.333333333333333</v>
      </c>
      <c r="V108" s="32">
        <v>0</v>
      </c>
      <c r="W108" s="37">
        <v>0</v>
      </c>
      <c r="X108" s="32">
        <v>10.855555555555556</v>
      </c>
      <c r="Y108" s="32">
        <v>1.8805555555555555</v>
      </c>
      <c r="Z108" s="37">
        <v>0.17323439099283519</v>
      </c>
      <c r="AA108" s="32">
        <v>2.5777777777777779</v>
      </c>
      <c r="AB108" s="32">
        <v>0</v>
      </c>
      <c r="AC108" s="37">
        <v>0</v>
      </c>
      <c r="AD108" s="32">
        <v>104.52500000000001</v>
      </c>
      <c r="AE108" s="32">
        <v>36.805555555555557</v>
      </c>
      <c r="AF108" s="37">
        <v>0.35212203353796273</v>
      </c>
      <c r="AG108" s="32">
        <v>0</v>
      </c>
      <c r="AH108" s="32">
        <v>0</v>
      </c>
      <c r="AI108" s="37" t="s">
        <v>1936</v>
      </c>
      <c r="AJ108" s="32">
        <v>0</v>
      </c>
      <c r="AK108" s="32">
        <v>0</v>
      </c>
      <c r="AL108" s="37" t="s">
        <v>1936</v>
      </c>
      <c r="AM108" t="s">
        <v>461</v>
      </c>
      <c r="AN108" s="34">
        <v>5</v>
      </c>
      <c r="AX108"/>
      <c r="AY108"/>
    </row>
    <row r="109" spans="1:51" x14ac:dyDescent="0.25">
      <c r="A109" t="s">
        <v>1812</v>
      </c>
      <c r="B109" t="s">
        <v>981</v>
      </c>
      <c r="C109" t="s">
        <v>1563</v>
      </c>
      <c r="D109" t="s">
        <v>1745</v>
      </c>
      <c r="E109" s="32">
        <v>137.53333333333333</v>
      </c>
      <c r="F109" s="32">
        <v>518.09055555555551</v>
      </c>
      <c r="G109" s="32">
        <v>171.33333333333334</v>
      </c>
      <c r="H109" s="37">
        <v>0.33070151828884486</v>
      </c>
      <c r="I109" s="32">
        <v>478.66255555555557</v>
      </c>
      <c r="J109" s="32">
        <v>171.25</v>
      </c>
      <c r="K109" s="37">
        <v>0.35776769670491598</v>
      </c>
      <c r="L109" s="32">
        <v>154.67833333333334</v>
      </c>
      <c r="M109" s="32">
        <v>2.5611111111111109</v>
      </c>
      <c r="N109" s="37">
        <v>1.6557659084623644E-2</v>
      </c>
      <c r="O109" s="32">
        <v>118.3558888888889</v>
      </c>
      <c r="P109" s="32">
        <v>2.5611111111111109</v>
      </c>
      <c r="Q109" s="37">
        <v>2.163906785842698E-2</v>
      </c>
      <c r="R109" s="32">
        <v>30.633555555555557</v>
      </c>
      <c r="S109" s="32">
        <v>0</v>
      </c>
      <c r="T109" s="37">
        <v>0</v>
      </c>
      <c r="U109" s="32">
        <v>5.6888888888888891</v>
      </c>
      <c r="V109" s="32">
        <v>0</v>
      </c>
      <c r="W109" s="37">
        <v>0</v>
      </c>
      <c r="X109" s="32">
        <v>86.276111111111121</v>
      </c>
      <c r="Y109" s="32">
        <v>30.280555555555555</v>
      </c>
      <c r="Z109" s="37">
        <v>0.35097265240152736</v>
      </c>
      <c r="AA109" s="32">
        <v>3.1055555555555556</v>
      </c>
      <c r="AB109" s="32">
        <v>8.3333333333333329E-2</v>
      </c>
      <c r="AC109" s="37">
        <v>2.6833631484794274E-2</v>
      </c>
      <c r="AD109" s="32">
        <v>274.03055555555557</v>
      </c>
      <c r="AE109" s="32">
        <v>138.40833333333333</v>
      </c>
      <c r="AF109" s="37">
        <v>0.50508357745993449</v>
      </c>
      <c r="AG109" s="32">
        <v>0</v>
      </c>
      <c r="AH109" s="32">
        <v>0</v>
      </c>
      <c r="AI109" s="37" t="s">
        <v>1936</v>
      </c>
      <c r="AJ109" s="32">
        <v>0</v>
      </c>
      <c r="AK109" s="32">
        <v>0</v>
      </c>
      <c r="AL109" s="37" t="s">
        <v>1936</v>
      </c>
      <c r="AM109" t="s">
        <v>292</v>
      </c>
      <c r="AN109" s="34">
        <v>5</v>
      </c>
      <c r="AX109"/>
      <c r="AY109"/>
    </row>
    <row r="110" spans="1:51" x14ac:dyDescent="0.25">
      <c r="A110" t="s">
        <v>1812</v>
      </c>
      <c r="B110" t="s">
        <v>1008</v>
      </c>
      <c r="C110" t="s">
        <v>1591</v>
      </c>
      <c r="D110" t="s">
        <v>1745</v>
      </c>
      <c r="E110" s="32">
        <v>124.71111111111111</v>
      </c>
      <c r="F110" s="32">
        <v>479.66077777777787</v>
      </c>
      <c r="G110" s="32">
        <v>146.40522222222222</v>
      </c>
      <c r="H110" s="37">
        <v>0.3052265872154557</v>
      </c>
      <c r="I110" s="32">
        <v>448.11077777777786</v>
      </c>
      <c r="J110" s="32">
        <v>146.40522222222222</v>
      </c>
      <c r="K110" s="37">
        <v>0.32671658322582431</v>
      </c>
      <c r="L110" s="32">
        <v>84.451777777777778</v>
      </c>
      <c r="M110" s="32">
        <v>17.204555555555551</v>
      </c>
      <c r="N110" s="37">
        <v>0.20372046638055111</v>
      </c>
      <c r="O110" s="32">
        <v>63.826777777777785</v>
      </c>
      <c r="P110" s="32">
        <v>17.204555555555551</v>
      </c>
      <c r="Q110" s="37">
        <v>0.26955074585553596</v>
      </c>
      <c r="R110" s="32">
        <v>14.936111111111112</v>
      </c>
      <c r="S110" s="32">
        <v>0</v>
      </c>
      <c r="T110" s="37">
        <v>0</v>
      </c>
      <c r="U110" s="32">
        <v>5.6888888888888891</v>
      </c>
      <c r="V110" s="32">
        <v>0</v>
      </c>
      <c r="W110" s="37">
        <v>0</v>
      </c>
      <c r="X110" s="32">
        <v>114.4723333333333</v>
      </c>
      <c r="Y110" s="32">
        <v>22.886222222222223</v>
      </c>
      <c r="Z110" s="37">
        <v>0.1999279787158664</v>
      </c>
      <c r="AA110" s="32">
        <v>10.925000000000001</v>
      </c>
      <c r="AB110" s="32">
        <v>0</v>
      </c>
      <c r="AC110" s="37">
        <v>0</v>
      </c>
      <c r="AD110" s="32">
        <v>269.81166666666678</v>
      </c>
      <c r="AE110" s="32">
        <v>106.31444444444446</v>
      </c>
      <c r="AF110" s="37">
        <v>0.39403205116325984</v>
      </c>
      <c r="AG110" s="32">
        <v>0</v>
      </c>
      <c r="AH110" s="32">
        <v>0</v>
      </c>
      <c r="AI110" s="37" t="s">
        <v>1936</v>
      </c>
      <c r="AJ110" s="32">
        <v>0</v>
      </c>
      <c r="AK110" s="32">
        <v>0</v>
      </c>
      <c r="AL110" s="37" t="s">
        <v>1936</v>
      </c>
      <c r="AM110" t="s">
        <v>319</v>
      </c>
      <c r="AN110" s="34">
        <v>5</v>
      </c>
      <c r="AX110"/>
      <c r="AY110"/>
    </row>
    <row r="111" spans="1:51" x14ac:dyDescent="0.25">
      <c r="A111" t="s">
        <v>1812</v>
      </c>
      <c r="B111" t="s">
        <v>1062</v>
      </c>
      <c r="C111" t="s">
        <v>1609</v>
      </c>
      <c r="D111" t="s">
        <v>1738</v>
      </c>
      <c r="E111" s="32">
        <v>136.74444444444444</v>
      </c>
      <c r="F111" s="32">
        <v>466.71111111111111</v>
      </c>
      <c r="G111" s="32">
        <v>138.96111111111111</v>
      </c>
      <c r="H111" s="37">
        <v>0.29774545281401771</v>
      </c>
      <c r="I111" s="32">
        <v>440.33611111111111</v>
      </c>
      <c r="J111" s="32">
        <v>138.96111111111111</v>
      </c>
      <c r="K111" s="37">
        <v>0.31557963929069333</v>
      </c>
      <c r="L111" s="32">
        <v>140.02500000000001</v>
      </c>
      <c r="M111" s="32">
        <v>33.211111111111109</v>
      </c>
      <c r="N111" s="37">
        <v>0.23717986867424465</v>
      </c>
      <c r="O111" s="32">
        <v>113.65</v>
      </c>
      <c r="P111" s="32">
        <v>33.211111111111109</v>
      </c>
      <c r="Q111" s="37">
        <v>0.29222271105245146</v>
      </c>
      <c r="R111" s="32">
        <v>20.863888888888887</v>
      </c>
      <c r="S111" s="32">
        <v>0</v>
      </c>
      <c r="T111" s="37">
        <v>0</v>
      </c>
      <c r="U111" s="32">
        <v>5.5111111111111111</v>
      </c>
      <c r="V111" s="32">
        <v>0</v>
      </c>
      <c r="W111" s="37">
        <v>0</v>
      </c>
      <c r="X111" s="32">
        <v>68.583333333333329</v>
      </c>
      <c r="Y111" s="32">
        <v>17.430555555555557</v>
      </c>
      <c r="Z111" s="37">
        <v>0.25415147833130824</v>
      </c>
      <c r="AA111" s="32">
        <v>0</v>
      </c>
      <c r="AB111" s="32">
        <v>0</v>
      </c>
      <c r="AC111" s="37" t="s">
        <v>1936</v>
      </c>
      <c r="AD111" s="32">
        <v>258.10277777777776</v>
      </c>
      <c r="AE111" s="32">
        <v>88.319444444444443</v>
      </c>
      <c r="AF111" s="37">
        <v>0.3421871132300871</v>
      </c>
      <c r="AG111" s="32">
        <v>0</v>
      </c>
      <c r="AH111" s="32">
        <v>0</v>
      </c>
      <c r="AI111" s="37" t="s">
        <v>1936</v>
      </c>
      <c r="AJ111" s="32">
        <v>0</v>
      </c>
      <c r="AK111" s="32">
        <v>0</v>
      </c>
      <c r="AL111" s="37" t="s">
        <v>1936</v>
      </c>
      <c r="AM111" t="s">
        <v>373</v>
      </c>
      <c r="AN111" s="34">
        <v>5</v>
      </c>
      <c r="AX111"/>
      <c r="AY111"/>
    </row>
    <row r="112" spans="1:51" x14ac:dyDescent="0.25">
      <c r="A112" t="s">
        <v>1812</v>
      </c>
      <c r="B112" t="s">
        <v>1098</v>
      </c>
      <c r="C112" t="s">
        <v>1621</v>
      </c>
      <c r="D112" t="s">
        <v>1738</v>
      </c>
      <c r="E112" s="32">
        <v>176.14444444444445</v>
      </c>
      <c r="F112" s="32">
        <v>474.33611111111111</v>
      </c>
      <c r="G112" s="32">
        <v>0</v>
      </c>
      <c r="H112" s="37">
        <v>0</v>
      </c>
      <c r="I112" s="32">
        <v>441.19444444444446</v>
      </c>
      <c r="J112" s="32">
        <v>0</v>
      </c>
      <c r="K112" s="37">
        <v>0</v>
      </c>
      <c r="L112" s="32">
        <v>137.85833333333332</v>
      </c>
      <c r="M112" s="32">
        <v>0</v>
      </c>
      <c r="N112" s="37">
        <v>0</v>
      </c>
      <c r="O112" s="32">
        <v>110.07222222222222</v>
      </c>
      <c r="P112" s="32">
        <v>0</v>
      </c>
      <c r="Q112" s="37">
        <v>0</v>
      </c>
      <c r="R112" s="32">
        <v>22.18611111111111</v>
      </c>
      <c r="S112" s="32">
        <v>0</v>
      </c>
      <c r="T112" s="37">
        <v>0</v>
      </c>
      <c r="U112" s="32">
        <v>5.6</v>
      </c>
      <c r="V112" s="32">
        <v>0</v>
      </c>
      <c r="W112" s="37">
        <v>0</v>
      </c>
      <c r="X112" s="32">
        <v>108.37222222222222</v>
      </c>
      <c r="Y112" s="32">
        <v>0</v>
      </c>
      <c r="Z112" s="37">
        <v>0</v>
      </c>
      <c r="AA112" s="32">
        <v>5.3555555555555552</v>
      </c>
      <c r="AB112" s="32">
        <v>0</v>
      </c>
      <c r="AC112" s="37">
        <v>0</v>
      </c>
      <c r="AD112" s="32">
        <v>222.75</v>
      </c>
      <c r="AE112" s="32">
        <v>0</v>
      </c>
      <c r="AF112" s="37">
        <v>0</v>
      </c>
      <c r="AG112" s="32">
        <v>0</v>
      </c>
      <c r="AH112" s="32">
        <v>0</v>
      </c>
      <c r="AI112" s="37" t="s">
        <v>1936</v>
      </c>
      <c r="AJ112" s="32">
        <v>0</v>
      </c>
      <c r="AK112" s="32">
        <v>0</v>
      </c>
      <c r="AL112" s="37" t="s">
        <v>1936</v>
      </c>
      <c r="AM112" t="s">
        <v>409</v>
      </c>
      <c r="AN112" s="34">
        <v>5</v>
      </c>
      <c r="AX112"/>
      <c r="AY112"/>
    </row>
    <row r="113" spans="1:51" x14ac:dyDescent="0.25">
      <c r="A113" t="s">
        <v>1812</v>
      </c>
      <c r="B113" t="s">
        <v>980</v>
      </c>
      <c r="C113" t="s">
        <v>1423</v>
      </c>
      <c r="D113" t="s">
        <v>1748</v>
      </c>
      <c r="E113" s="32">
        <v>80.044444444444451</v>
      </c>
      <c r="F113" s="32">
        <v>209.76</v>
      </c>
      <c r="G113" s="32">
        <v>21.630555555555556</v>
      </c>
      <c r="H113" s="37">
        <v>0.10312049749978813</v>
      </c>
      <c r="I113" s="32">
        <v>186.45</v>
      </c>
      <c r="J113" s="32">
        <v>21.277777777777779</v>
      </c>
      <c r="K113" s="37">
        <v>0.11412055659843272</v>
      </c>
      <c r="L113" s="32">
        <v>87.196111111111122</v>
      </c>
      <c r="M113" s="32">
        <v>8.1666666666666661</v>
      </c>
      <c r="N113" s="37">
        <v>9.3658611176594242E-2</v>
      </c>
      <c r="O113" s="32">
        <v>71.419444444444451</v>
      </c>
      <c r="P113" s="32">
        <v>8.1666666666666661</v>
      </c>
      <c r="Q113" s="37">
        <v>0.11434794445956982</v>
      </c>
      <c r="R113" s="32">
        <v>13.732222222222223</v>
      </c>
      <c r="S113" s="32">
        <v>0</v>
      </c>
      <c r="T113" s="37">
        <v>0</v>
      </c>
      <c r="U113" s="32">
        <v>2.0444444444444443</v>
      </c>
      <c r="V113" s="32">
        <v>0</v>
      </c>
      <c r="W113" s="37">
        <v>0</v>
      </c>
      <c r="X113" s="32">
        <v>12.958333333333334</v>
      </c>
      <c r="Y113" s="32">
        <v>2.8222222222222224</v>
      </c>
      <c r="Z113" s="37">
        <v>0.21779206859592712</v>
      </c>
      <c r="AA113" s="32">
        <v>7.5333333333333332</v>
      </c>
      <c r="AB113" s="32">
        <v>0.3527777777777778</v>
      </c>
      <c r="AC113" s="37">
        <v>4.6828908554572272E-2</v>
      </c>
      <c r="AD113" s="32">
        <v>102.07222222222222</v>
      </c>
      <c r="AE113" s="32">
        <v>10.28888888888889</v>
      </c>
      <c r="AF113" s="37">
        <v>0.1008000870843085</v>
      </c>
      <c r="AG113" s="32">
        <v>0</v>
      </c>
      <c r="AH113" s="32">
        <v>0</v>
      </c>
      <c r="AI113" s="37" t="s">
        <v>1936</v>
      </c>
      <c r="AJ113" s="32">
        <v>0</v>
      </c>
      <c r="AK113" s="32">
        <v>0</v>
      </c>
      <c r="AL113" s="37" t="s">
        <v>1936</v>
      </c>
      <c r="AM113" t="s">
        <v>291</v>
      </c>
      <c r="AN113" s="34">
        <v>5</v>
      </c>
      <c r="AX113"/>
      <c r="AY113"/>
    </row>
    <row r="114" spans="1:51" x14ac:dyDescent="0.25">
      <c r="A114" t="s">
        <v>1812</v>
      </c>
      <c r="B114" t="s">
        <v>960</v>
      </c>
      <c r="C114" t="s">
        <v>1478</v>
      </c>
      <c r="D114" t="s">
        <v>1745</v>
      </c>
      <c r="E114" s="32">
        <v>127.07777777777778</v>
      </c>
      <c r="F114" s="32">
        <v>527.13611111111106</v>
      </c>
      <c r="G114" s="32">
        <v>135.55000000000001</v>
      </c>
      <c r="H114" s="37">
        <v>0.25714421217374811</v>
      </c>
      <c r="I114" s="32">
        <v>506.24722222222221</v>
      </c>
      <c r="J114" s="32">
        <v>135.55000000000001</v>
      </c>
      <c r="K114" s="37">
        <v>0.26775455558055189</v>
      </c>
      <c r="L114" s="32">
        <v>97.105555555555554</v>
      </c>
      <c r="M114" s="32">
        <v>4.333333333333333</v>
      </c>
      <c r="N114" s="37">
        <v>4.462497854568339E-2</v>
      </c>
      <c r="O114" s="32">
        <v>76.216666666666669</v>
      </c>
      <c r="P114" s="32">
        <v>4.333333333333333</v>
      </c>
      <c r="Q114" s="37">
        <v>5.6855455937021647E-2</v>
      </c>
      <c r="R114" s="32">
        <v>15.2</v>
      </c>
      <c r="S114" s="32">
        <v>0</v>
      </c>
      <c r="T114" s="37">
        <v>0</v>
      </c>
      <c r="U114" s="32">
        <v>5.6888888888888891</v>
      </c>
      <c r="V114" s="32">
        <v>0</v>
      </c>
      <c r="W114" s="37">
        <v>0</v>
      </c>
      <c r="X114" s="32">
        <v>159.3111111111111</v>
      </c>
      <c r="Y114" s="32">
        <v>28.05</v>
      </c>
      <c r="Z114" s="37">
        <v>0.17607058167108386</v>
      </c>
      <c r="AA114" s="32">
        <v>0</v>
      </c>
      <c r="AB114" s="32">
        <v>0</v>
      </c>
      <c r="AC114" s="37" t="s">
        <v>1936</v>
      </c>
      <c r="AD114" s="32">
        <v>270.71944444444443</v>
      </c>
      <c r="AE114" s="32">
        <v>103.16666666666667</v>
      </c>
      <c r="AF114" s="37">
        <v>0.38108332734791045</v>
      </c>
      <c r="AG114" s="32">
        <v>0</v>
      </c>
      <c r="AH114" s="32">
        <v>0</v>
      </c>
      <c r="AI114" s="37" t="s">
        <v>1936</v>
      </c>
      <c r="AJ114" s="32">
        <v>0</v>
      </c>
      <c r="AK114" s="32">
        <v>0</v>
      </c>
      <c r="AL114" s="37" t="s">
        <v>1936</v>
      </c>
      <c r="AM114" t="s">
        <v>271</v>
      </c>
      <c r="AN114" s="34">
        <v>5</v>
      </c>
      <c r="AX114"/>
      <c r="AY114"/>
    </row>
    <row r="115" spans="1:51" x14ac:dyDescent="0.25">
      <c r="A115" t="s">
        <v>1812</v>
      </c>
      <c r="B115" t="s">
        <v>1368</v>
      </c>
      <c r="C115" t="s">
        <v>1410</v>
      </c>
      <c r="D115" t="s">
        <v>1760</v>
      </c>
      <c r="E115" s="32">
        <v>61.9</v>
      </c>
      <c r="F115" s="32">
        <v>92.555555555555571</v>
      </c>
      <c r="G115" s="32">
        <v>0</v>
      </c>
      <c r="H115" s="37">
        <v>0</v>
      </c>
      <c r="I115" s="32">
        <v>90.422222222222231</v>
      </c>
      <c r="J115" s="32">
        <v>0</v>
      </c>
      <c r="K115" s="37">
        <v>0</v>
      </c>
      <c r="L115" s="32">
        <v>9.4377777777777769</v>
      </c>
      <c r="M115" s="32">
        <v>0</v>
      </c>
      <c r="N115" s="37">
        <v>0</v>
      </c>
      <c r="O115" s="32">
        <v>7.3044444444444441</v>
      </c>
      <c r="P115" s="32">
        <v>0</v>
      </c>
      <c r="Q115" s="37">
        <v>0</v>
      </c>
      <c r="R115" s="32">
        <v>0</v>
      </c>
      <c r="S115" s="32">
        <v>0</v>
      </c>
      <c r="T115" s="37" t="s">
        <v>1936</v>
      </c>
      <c r="U115" s="32">
        <v>2.1333333333333333</v>
      </c>
      <c r="V115" s="32">
        <v>0</v>
      </c>
      <c r="W115" s="37">
        <v>0</v>
      </c>
      <c r="X115" s="32">
        <v>24.697777777777784</v>
      </c>
      <c r="Y115" s="32">
        <v>0</v>
      </c>
      <c r="Z115" s="37">
        <v>0</v>
      </c>
      <c r="AA115" s="32">
        <v>0</v>
      </c>
      <c r="AB115" s="32">
        <v>0</v>
      </c>
      <c r="AC115" s="37" t="s">
        <v>1936</v>
      </c>
      <c r="AD115" s="32">
        <v>58.42</v>
      </c>
      <c r="AE115" s="32">
        <v>0</v>
      </c>
      <c r="AF115" s="37">
        <v>0</v>
      </c>
      <c r="AG115" s="32">
        <v>0</v>
      </c>
      <c r="AH115" s="32">
        <v>0</v>
      </c>
      <c r="AI115" s="37" t="s">
        <v>1936</v>
      </c>
      <c r="AJ115" s="32">
        <v>0</v>
      </c>
      <c r="AK115" s="32">
        <v>0</v>
      </c>
      <c r="AL115" s="37" t="s">
        <v>1936</v>
      </c>
      <c r="AM115" t="s">
        <v>682</v>
      </c>
      <c r="AN115" s="34">
        <v>5</v>
      </c>
      <c r="AX115"/>
      <c r="AY115"/>
    </row>
    <row r="116" spans="1:51" x14ac:dyDescent="0.25">
      <c r="A116" t="s">
        <v>1812</v>
      </c>
      <c r="B116" t="s">
        <v>907</v>
      </c>
      <c r="C116" t="s">
        <v>1549</v>
      </c>
      <c r="D116" t="s">
        <v>1774</v>
      </c>
      <c r="E116" s="32">
        <v>58.6</v>
      </c>
      <c r="F116" s="32">
        <v>181.28988888888887</v>
      </c>
      <c r="G116" s="32">
        <v>33.70933333333334</v>
      </c>
      <c r="H116" s="37">
        <v>0.18594160733361981</v>
      </c>
      <c r="I116" s="32">
        <v>160.96577777777776</v>
      </c>
      <c r="J116" s="32">
        <v>33.509333333333338</v>
      </c>
      <c r="K116" s="37">
        <v>0.20817675530754645</v>
      </c>
      <c r="L116" s="32">
        <v>33.400000000000006</v>
      </c>
      <c r="M116" s="32">
        <v>0.312</v>
      </c>
      <c r="N116" s="37">
        <v>9.3413173652694588E-3</v>
      </c>
      <c r="O116" s="32">
        <v>17.051000000000005</v>
      </c>
      <c r="P116" s="32">
        <v>0.112</v>
      </c>
      <c r="Q116" s="37">
        <v>6.568529705002637E-3</v>
      </c>
      <c r="R116" s="32">
        <v>10.562888888888891</v>
      </c>
      <c r="S116" s="32">
        <v>0.2</v>
      </c>
      <c r="T116" s="37">
        <v>1.8934214124923736E-2</v>
      </c>
      <c r="U116" s="32">
        <v>5.7861111111111114</v>
      </c>
      <c r="V116" s="32">
        <v>0</v>
      </c>
      <c r="W116" s="37">
        <v>0</v>
      </c>
      <c r="X116" s="32">
        <v>29.324666666666658</v>
      </c>
      <c r="Y116" s="32">
        <v>7.1040000000000001</v>
      </c>
      <c r="Z116" s="37">
        <v>0.24225339304794605</v>
      </c>
      <c r="AA116" s="32">
        <v>3.9751111111111115</v>
      </c>
      <c r="AB116" s="32">
        <v>0</v>
      </c>
      <c r="AC116" s="37">
        <v>0</v>
      </c>
      <c r="AD116" s="32">
        <v>114.04455555555556</v>
      </c>
      <c r="AE116" s="32">
        <v>26.29333333333334</v>
      </c>
      <c r="AF116" s="37">
        <v>0.23055316586792107</v>
      </c>
      <c r="AG116" s="32">
        <v>0.54555555555555557</v>
      </c>
      <c r="AH116" s="32">
        <v>0</v>
      </c>
      <c r="AI116" s="37">
        <v>0</v>
      </c>
      <c r="AJ116" s="32">
        <v>0</v>
      </c>
      <c r="AK116" s="32">
        <v>0</v>
      </c>
      <c r="AL116" s="37" t="s">
        <v>1936</v>
      </c>
      <c r="AM116" t="s">
        <v>218</v>
      </c>
      <c r="AN116" s="34">
        <v>5</v>
      </c>
      <c r="AX116"/>
      <c r="AY116"/>
    </row>
    <row r="117" spans="1:51" x14ac:dyDescent="0.25">
      <c r="A117" t="s">
        <v>1812</v>
      </c>
      <c r="B117" t="s">
        <v>1336</v>
      </c>
      <c r="C117" t="s">
        <v>1423</v>
      </c>
      <c r="D117" t="s">
        <v>1748</v>
      </c>
      <c r="E117" s="32">
        <v>71.322222222222223</v>
      </c>
      <c r="F117" s="32">
        <v>286.49444444444441</v>
      </c>
      <c r="G117" s="32">
        <v>0</v>
      </c>
      <c r="H117" s="37">
        <v>0</v>
      </c>
      <c r="I117" s="32">
        <v>275.97777777777776</v>
      </c>
      <c r="J117" s="32">
        <v>0</v>
      </c>
      <c r="K117" s="37">
        <v>0</v>
      </c>
      <c r="L117" s="32">
        <v>113.12777777777778</v>
      </c>
      <c r="M117" s="32">
        <v>0</v>
      </c>
      <c r="N117" s="37">
        <v>0</v>
      </c>
      <c r="O117" s="32">
        <v>103.42777777777778</v>
      </c>
      <c r="P117" s="32">
        <v>0</v>
      </c>
      <c r="Q117" s="37">
        <v>0</v>
      </c>
      <c r="R117" s="32">
        <v>9.1138888888888889</v>
      </c>
      <c r="S117" s="32">
        <v>0</v>
      </c>
      <c r="T117" s="37">
        <v>0</v>
      </c>
      <c r="U117" s="32">
        <v>0.58611111111111114</v>
      </c>
      <c r="V117" s="32">
        <v>0</v>
      </c>
      <c r="W117" s="37">
        <v>0</v>
      </c>
      <c r="X117" s="32">
        <v>42.780555555555559</v>
      </c>
      <c r="Y117" s="32">
        <v>0</v>
      </c>
      <c r="Z117" s="37">
        <v>0</v>
      </c>
      <c r="AA117" s="32">
        <v>0.81666666666666665</v>
      </c>
      <c r="AB117" s="32">
        <v>0</v>
      </c>
      <c r="AC117" s="37">
        <v>0</v>
      </c>
      <c r="AD117" s="32">
        <v>129.76944444444445</v>
      </c>
      <c r="AE117" s="32">
        <v>0</v>
      </c>
      <c r="AF117" s="37">
        <v>0</v>
      </c>
      <c r="AG117" s="32">
        <v>0</v>
      </c>
      <c r="AH117" s="32">
        <v>0</v>
      </c>
      <c r="AI117" s="37" t="s">
        <v>1936</v>
      </c>
      <c r="AJ117" s="32">
        <v>0</v>
      </c>
      <c r="AK117" s="32">
        <v>0</v>
      </c>
      <c r="AL117" s="37" t="s">
        <v>1936</v>
      </c>
      <c r="AM117" t="s">
        <v>649</v>
      </c>
      <c r="AN117" s="34">
        <v>5</v>
      </c>
      <c r="AX117"/>
      <c r="AY117"/>
    </row>
    <row r="118" spans="1:51" x14ac:dyDescent="0.25">
      <c r="A118" t="s">
        <v>1812</v>
      </c>
      <c r="B118" t="s">
        <v>1051</v>
      </c>
      <c r="C118" t="s">
        <v>1444</v>
      </c>
      <c r="D118" t="s">
        <v>1745</v>
      </c>
      <c r="E118" s="32">
        <v>160.17777777777778</v>
      </c>
      <c r="F118" s="32">
        <v>295.74166666666662</v>
      </c>
      <c r="G118" s="32">
        <v>0</v>
      </c>
      <c r="H118" s="37">
        <v>0</v>
      </c>
      <c r="I118" s="32">
        <v>288.21666666666664</v>
      </c>
      <c r="J118" s="32">
        <v>0</v>
      </c>
      <c r="K118" s="37">
        <v>0</v>
      </c>
      <c r="L118" s="32">
        <v>85.552777777777763</v>
      </c>
      <c r="M118" s="32">
        <v>0</v>
      </c>
      <c r="N118" s="37">
        <v>0</v>
      </c>
      <c r="O118" s="32">
        <v>78.027777777777771</v>
      </c>
      <c r="P118" s="32">
        <v>0</v>
      </c>
      <c r="Q118" s="37">
        <v>0</v>
      </c>
      <c r="R118" s="32">
        <v>1.3861111111111111</v>
      </c>
      <c r="S118" s="32">
        <v>0</v>
      </c>
      <c r="T118" s="37">
        <v>0</v>
      </c>
      <c r="U118" s="32">
        <v>6.1388888888888893</v>
      </c>
      <c r="V118" s="32">
        <v>0</v>
      </c>
      <c r="W118" s="37">
        <v>0</v>
      </c>
      <c r="X118" s="32">
        <v>29.338888888888889</v>
      </c>
      <c r="Y118" s="32">
        <v>0</v>
      </c>
      <c r="Z118" s="37">
        <v>0</v>
      </c>
      <c r="AA118" s="32">
        <v>0</v>
      </c>
      <c r="AB118" s="32">
        <v>0</v>
      </c>
      <c r="AC118" s="37" t="s">
        <v>1936</v>
      </c>
      <c r="AD118" s="32">
        <v>169.07222222222222</v>
      </c>
      <c r="AE118" s="32">
        <v>0</v>
      </c>
      <c r="AF118" s="37">
        <v>0</v>
      </c>
      <c r="AG118" s="32">
        <v>11.777777777777779</v>
      </c>
      <c r="AH118" s="32">
        <v>0</v>
      </c>
      <c r="AI118" s="37">
        <v>0</v>
      </c>
      <c r="AJ118" s="32">
        <v>0</v>
      </c>
      <c r="AK118" s="32">
        <v>0</v>
      </c>
      <c r="AL118" s="37" t="s">
        <v>1936</v>
      </c>
      <c r="AM118" t="s">
        <v>362</v>
      </c>
      <c r="AN118" s="34">
        <v>5</v>
      </c>
      <c r="AX118"/>
      <c r="AY118"/>
    </row>
    <row r="119" spans="1:51" x14ac:dyDescent="0.25">
      <c r="A119" t="s">
        <v>1812</v>
      </c>
      <c r="B119" t="s">
        <v>1230</v>
      </c>
      <c r="C119" t="s">
        <v>1665</v>
      </c>
      <c r="D119" t="s">
        <v>1723</v>
      </c>
      <c r="E119" s="32">
        <v>53.56666666666667</v>
      </c>
      <c r="F119" s="32">
        <v>167.86344444444444</v>
      </c>
      <c r="G119" s="32">
        <v>37.695888888888888</v>
      </c>
      <c r="H119" s="37">
        <v>0.22456282255881269</v>
      </c>
      <c r="I119" s="32">
        <v>160.62455555555556</v>
      </c>
      <c r="J119" s="32">
        <v>37.695888888888888</v>
      </c>
      <c r="K119" s="37">
        <v>0.23468322610144704</v>
      </c>
      <c r="L119" s="32">
        <v>38.819444444444443</v>
      </c>
      <c r="M119" s="32">
        <v>0.3972222222222222</v>
      </c>
      <c r="N119" s="37">
        <v>1.0232558139534883E-2</v>
      </c>
      <c r="O119" s="32">
        <v>31.580555555555556</v>
      </c>
      <c r="P119" s="32">
        <v>0.3972222222222222</v>
      </c>
      <c r="Q119" s="37">
        <v>1.2578063154191221E-2</v>
      </c>
      <c r="R119" s="32">
        <v>0</v>
      </c>
      <c r="S119" s="32">
        <v>0</v>
      </c>
      <c r="T119" s="37" t="s">
        <v>1936</v>
      </c>
      <c r="U119" s="32">
        <v>7.2388888888888889</v>
      </c>
      <c r="V119" s="32">
        <v>0</v>
      </c>
      <c r="W119" s="37">
        <v>0</v>
      </c>
      <c r="X119" s="32">
        <v>35.837222222222209</v>
      </c>
      <c r="Y119" s="32">
        <v>5.1622222222222245</v>
      </c>
      <c r="Z119" s="37">
        <v>0.14404638256313279</v>
      </c>
      <c r="AA119" s="32">
        <v>0</v>
      </c>
      <c r="AB119" s="32">
        <v>0</v>
      </c>
      <c r="AC119" s="37" t="s">
        <v>1936</v>
      </c>
      <c r="AD119" s="32">
        <v>93.206777777777802</v>
      </c>
      <c r="AE119" s="32">
        <v>32.136444444444443</v>
      </c>
      <c r="AF119" s="37">
        <v>0.34478656177841133</v>
      </c>
      <c r="AG119" s="32">
        <v>0</v>
      </c>
      <c r="AH119" s="32">
        <v>0</v>
      </c>
      <c r="AI119" s="37" t="s">
        <v>1936</v>
      </c>
      <c r="AJ119" s="32">
        <v>0</v>
      </c>
      <c r="AK119" s="32">
        <v>0</v>
      </c>
      <c r="AL119" s="37" t="s">
        <v>1936</v>
      </c>
      <c r="AM119" t="s">
        <v>542</v>
      </c>
      <c r="AN119" s="34">
        <v>5</v>
      </c>
      <c r="AX119"/>
      <c r="AY119"/>
    </row>
    <row r="120" spans="1:51" x14ac:dyDescent="0.25">
      <c r="A120" t="s">
        <v>1812</v>
      </c>
      <c r="B120" t="s">
        <v>1354</v>
      </c>
      <c r="C120" t="s">
        <v>1495</v>
      </c>
      <c r="D120" t="s">
        <v>1748</v>
      </c>
      <c r="E120" s="32">
        <v>27.044444444444444</v>
      </c>
      <c r="F120" s="32">
        <v>105.22255555555556</v>
      </c>
      <c r="G120" s="32">
        <v>0</v>
      </c>
      <c r="H120" s="37">
        <v>0</v>
      </c>
      <c r="I120" s="32">
        <v>95.547555555555562</v>
      </c>
      <c r="J120" s="32">
        <v>0</v>
      </c>
      <c r="K120" s="37">
        <v>0</v>
      </c>
      <c r="L120" s="32">
        <v>16.50911111111111</v>
      </c>
      <c r="M120" s="32">
        <v>0</v>
      </c>
      <c r="N120" s="37">
        <v>0</v>
      </c>
      <c r="O120" s="32">
        <v>11.014666666666667</v>
      </c>
      <c r="P120" s="32">
        <v>0</v>
      </c>
      <c r="Q120" s="37">
        <v>0</v>
      </c>
      <c r="R120" s="32">
        <v>0.16111111111111112</v>
      </c>
      <c r="S120" s="32">
        <v>0</v>
      </c>
      <c r="T120" s="37">
        <v>0</v>
      </c>
      <c r="U120" s="32">
        <v>5.333333333333333</v>
      </c>
      <c r="V120" s="32">
        <v>0</v>
      </c>
      <c r="W120" s="37">
        <v>0</v>
      </c>
      <c r="X120" s="32">
        <v>30.040333333333333</v>
      </c>
      <c r="Y120" s="32">
        <v>0</v>
      </c>
      <c r="Z120" s="37">
        <v>0</v>
      </c>
      <c r="AA120" s="32">
        <v>4.1805555555555554</v>
      </c>
      <c r="AB120" s="32">
        <v>0</v>
      </c>
      <c r="AC120" s="37">
        <v>0</v>
      </c>
      <c r="AD120" s="32">
        <v>54.492555555555555</v>
      </c>
      <c r="AE120" s="32">
        <v>0</v>
      </c>
      <c r="AF120" s="37">
        <v>0</v>
      </c>
      <c r="AG120" s="32">
        <v>0</v>
      </c>
      <c r="AH120" s="32">
        <v>0</v>
      </c>
      <c r="AI120" s="37" t="s">
        <v>1936</v>
      </c>
      <c r="AJ120" s="32">
        <v>0</v>
      </c>
      <c r="AK120" s="32">
        <v>0</v>
      </c>
      <c r="AL120" s="37" t="s">
        <v>1936</v>
      </c>
      <c r="AM120" t="s">
        <v>668</v>
      </c>
      <c r="AN120" s="34">
        <v>5</v>
      </c>
      <c r="AX120"/>
      <c r="AY120"/>
    </row>
    <row r="121" spans="1:51" x14ac:dyDescent="0.25">
      <c r="A121" t="s">
        <v>1812</v>
      </c>
      <c r="B121" t="s">
        <v>1037</v>
      </c>
      <c r="C121" t="s">
        <v>1444</v>
      </c>
      <c r="D121" t="s">
        <v>1745</v>
      </c>
      <c r="E121" s="32">
        <v>89.422222222222217</v>
      </c>
      <c r="F121" s="32">
        <v>246.28144444444447</v>
      </c>
      <c r="G121" s="32">
        <v>9.0993333333333339</v>
      </c>
      <c r="H121" s="37">
        <v>3.6946889579356587E-2</v>
      </c>
      <c r="I121" s="32">
        <v>219.54255555555557</v>
      </c>
      <c r="J121" s="32">
        <v>9.0993333333333339</v>
      </c>
      <c r="K121" s="37">
        <v>4.1446786069822959E-2</v>
      </c>
      <c r="L121" s="32">
        <v>47.411222222222221</v>
      </c>
      <c r="M121" s="32">
        <v>0</v>
      </c>
      <c r="N121" s="37">
        <v>0</v>
      </c>
      <c r="O121" s="32">
        <v>25.766777777777779</v>
      </c>
      <c r="P121" s="32">
        <v>0</v>
      </c>
      <c r="Q121" s="37">
        <v>0</v>
      </c>
      <c r="R121" s="32">
        <v>14.577777777777778</v>
      </c>
      <c r="S121" s="32">
        <v>0</v>
      </c>
      <c r="T121" s="37">
        <v>0</v>
      </c>
      <c r="U121" s="32">
        <v>7.0666666666666664</v>
      </c>
      <c r="V121" s="32">
        <v>0</v>
      </c>
      <c r="W121" s="37">
        <v>0</v>
      </c>
      <c r="X121" s="32">
        <v>67.536999999999992</v>
      </c>
      <c r="Y121" s="32">
        <v>2.8927777777777779</v>
      </c>
      <c r="Z121" s="37">
        <v>4.2832488528921603E-2</v>
      </c>
      <c r="AA121" s="32">
        <v>5.0944444444444441</v>
      </c>
      <c r="AB121" s="32">
        <v>0</v>
      </c>
      <c r="AC121" s="37">
        <v>0</v>
      </c>
      <c r="AD121" s="32">
        <v>126.23877777777781</v>
      </c>
      <c r="AE121" s="32">
        <v>6.206555555555556</v>
      </c>
      <c r="AF121" s="37">
        <v>4.9165206324170499E-2</v>
      </c>
      <c r="AG121" s="32">
        <v>0</v>
      </c>
      <c r="AH121" s="32">
        <v>0</v>
      </c>
      <c r="AI121" s="37" t="s">
        <v>1936</v>
      </c>
      <c r="AJ121" s="32">
        <v>0</v>
      </c>
      <c r="AK121" s="32">
        <v>0</v>
      </c>
      <c r="AL121" s="37" t="s">
        <v>1936</v>
      </c>
      <c r="AM121" t="s">
        <v>348</v>
      </c>
      <c r="AN121" s="34">
        <v>5</v>
      </c>
      <c r="AX121"/>
      <c r="AY121"/>
    </row>
    <row r="122" spans="1:51" x14ac:dyDescent="0.25">
      <c r="A122" t="s">
        <v>1812</v>
      </c>
      <c r="B122" t="s">
        <v>878</v>
      </c>
      <c r="C122" t="s">
        <v>1535</v>
      </c>
      <c r="D122" t="s">
        <v>1758</v>
      </c>
      <c r="E122" s="32">
        <v>14.166666666666666</v>
      </c>
      <c r="F122" s="32">
        <v>99.604111111111109</v>
      </c>
      <c r="G122" s="32">
        <v>3.4801111111111123</v>
      </c>
      <c r="H122" s="37">
        <v>3.4939432441989798E-2</v>
      </c>
      <c r="I122" s="32">
        <v>84.404111111111106</v>
      </c>
      <c r="J122" s="32">
        <v>3.4801111111111123</v>
      </c>
      <c r="K122" s="37">
        <v>4.1231535588708831E-2</v>
      </c>
      <c r="L122" s="32">
        <v>60.16933333333332</v>
      </c>
      <c r="M122" s="32">
        <v>8.3333333333333329E-2</v>
      </c>
      <c r="N122" s="37">
        <v>1.3849801670840075E-3</v>
      </c>
      <c r="O122" s="32">
        <v>44.969333333333324</v>
      </c>
      <c r="P122" s="32">
        <v>8.3333333333333329E-2</v>
      </c>
      <c r="Q122" s="37">
        <v>1.8531147152133309E-3</v>
      </c>
      <c r="R122" s="32">
        <v>12.533333333333333</v>
      </c>
      <c r="S122" s="32">
        <v>0</v>
      </c>
      <c r="T122" s="37">
        <v>0</v>
      </c>
      <c r="U122" s="32">
        <v>2.6666666666666665</v>
      </c>
      <c r="V122" s="32">
        <v>0</v>
      </c>
      <c r="W122" s="37">
        <v>0</v>
      </c>
      <c r="X122" s="32">
        <v>8.8666666666666671E-2</v>
      </c>
      <c r="Y122" s="32">
        <v>0</v>
      </c>
      <c r="Z122" s="37">
        <v>0</v>
      </c>
      <c r="AA122" s="32">
        <v>0</v>
      </c>
      <c r="AB122" s="32">
        <v>0</v>
      </c>
      <c r="AC122" s="37" t="s">
        <v>1936</v>
      </c>
      <c r="AD122" s="32">
        <v>39.346111111111114</v>
      </c>
      <c r="AE122" s="32">
        <v>3.3967777777777788</v>
      </c>
      <c r="AF122" s="37">
        <v>8.6330711774423585E-2</v>
      </c>
      <c r="AG122" s="32">
        <v>0</v>
      </c>
      <c r="AH122" s="32">
        <v>0</v>
      </c>
      <c r="AI122" s="37" t="s">
        <v>1936</v>
      </c>
      <c r="AJ122" s="32">
        <v>0</v>
      </c>
      <c r="AK122" s="32">
        <v>0</v>
      </c>
      <c r="AL122" s="37" t="s">
        <v>1936</v>
      </c>
      <c r="AM122" t="s">
        <v>189</v>
      </c>
      <c r="AN122" s="34">
        <v>5</v>
      </c>
      <c r="AX122"/>
      <c r="AY122"/>
    </row>
    <row r="123" spans="1:51" x14ac:dyDescent="0.25">
      <c r="A123" t="s">
        <v>1812</v>
      </c>
      <c r="B123" t="s">
        <v>884</v>
      </c>
      <c r="C123" t="s">
        <v>1541</v>
      </c>
      <c r="D123" t="s">
        <v>1754</v>
      </c>
      <c r="E123" s="32">
        <v>90.566666666666663</v>
      </c>
      <c r="F123" s="32">
        <v>254.5382222222222</v>
      </c>
      <c r="G123" s="32">
        <v>108.3918888888889</v>
      </c>
      <c r="H123" s="37">
        <v>0.42583737696674245</v>
      </c>
      <c r="I123" s="32">
        <v>237.87544444444444</v>
      </c>
      <c r="J123" s="32">
        <v>108.3918888888889</v>
      </c>
      <c r="K123" s="37">
        <v>0.45566657433698965</v>
      </c>
      <c r="L123" s="32">
        <v>60.890333333333331</v>
      </c>
      <c r="M123" s="32">
        <v>3.6527777777777777</v>
      </c>
      <c r="N123" s="37">
        <v>5.9989452804951708E-2</v>
      </c>
      <c r="O123" s="32">
        <v>50.383666666666663</v>
      </c>
      <c r="P123" s="32">
        <v>3.6527777777777777</v>
      </c>
      <c r="Q123" s="37">
        <v>7.2499244684675154E-2</v>
      </c>
      <c r="R123" s="32">
        <v>6.2344444444444447</v>
      </c>
      <c r="S123" s="32">
        <v>0</v>
      </c>
      <c r="T123" s="37">
        <v>0</v>
      </c>
      <c r="U123" s="32">
        <v>4.2722222222222221</v>
      </c>
      <c r="V123" s="32">
        <v>0</v>
      </c>
      <c r="W123" s="37">
        <v>0</v>
      </c>
      <c r="X123" s="32">
        <v>47.854888888888887</v>
      </c>
      <c r="Y123" s="32">
        <v>18</v>
      </c>
      <c r="Z123" s="37">
        <v>0.37613711823243418</v>
      </c>
      <c r="AA123" s="32">
        <v>6.1561111111111106</v>
      </c>
      <c r="AB123" s="32">
        <v>0</v>
      </c>
      <c r="AC123" s="37">
        <v>0</v>
      </c>
      <c r="AD123" s="32">
        <v>139.63688888888888</v>
      </c>
      <c r="AE123" s="32">
        <v>86.739111111111114</v>
      </c>
      <c r="AF123" s="37">
        <v>0.62117619349232778</v>
      </c>
      <c r="AG123" s="32">
        <v>0</v>
      </c>
      <c r="AH123" s="32">
        <v>0</v>
      </c>
      <c r="AI123" s="37" t="s">
        <v>1936</v>
      </c>
      <c r="AJ123" s="32">
        <v>0</v>
      </c>
      <c r="AK123" s="32">
        <v>0</v>
      </c>
      <c r="AL123" s="37" t="s">
        <v>1936</v>
      </c>
      <c r="AM123" t="s">
        <v>195</v>
      </c>
      <c r="AN123" s="34">
        <v>5</v>
      </c>
      <c r="AX123"/>
      <c r="AY123"/>
    </row>
    <row r="124" spans="1:51" x14ac:dyDescent="0.25">
      <c r="A124" t="s">
        <v>1812</v>
      </c>
      <c r="B124" t="s">
        <v>888</v>
      </c>
      <c r="C124" t="s">
        <v>1444</v>
      </c>
      <c r="D124" t="s">
        <v>1745</v>
      </c>
      <c r="E124" s="32">
        <v>180.47777777777779</v>
      </c>
      <c r="F124" s="32">
        <v>441.04333333333335</v>
      </c>
      <c r="G124" s="32">
        <v>0</v>
      </c>
      <c r="H124" s="37">
        <v>0</v>
      </c>
      <c r="I124" s="32">
        <v>403.45166666666671</v>
      </c>
      <c r="J124" s="32">
        <v>0</v>
      </c>
      <c r="K124" s="37">
        <v>0</v>
      </c>
      <c r="L124" s="32">
        <v>42.675000000000004</v>
      </c>
      <c r="M124" s="32">
        <v>0</v>
      </c>
      <c r="N124" s="37">
        <v>0</v>
      </c>
      <c r="O124" s="32">
        <v>16.158333333333335</v>
      </c>
      <c r="P124" s="32">
        <v>0</v>
      </c>
      <c r="Q124" s="37">
        <v>0</v>
      </c>
      <c r="R124" s="32">
        <v>15.138888888888889</v>
      </c>
      <c r="S124" s="32">
        <v>0</v>
      </c>
      <c r="T124" s="37">
        <v>0</v>
      </c>
      <c r="U124" s="32">
        <v>11.377777777777778</v>
      </c>
      <c r="V124" s="32">
        <v>0</v>
      </c>
      <c r="W124" s="37">
        <v>0</v>
      </c>
      <c r="X124" s="32">
        <v>139.70555555555555</v>
      </c>
      <c r="Y124" s="32">
        <v>0</v>
      </c>
      <c r="Z124" s="37">
        <v>0</v>
      </c>
      <c r="AA124" s="32">
        <v>11.074999999999999</v>
      </c>
      <c r="AB124" s="32">
        <v>0</v>
      </c>
      <c r="AC124" s="37">
        <v>0</v>
      </c>
      <c r="AD124" s="32">
        <v>247.5877777777778</v>
      </c>
      <c r="AE124" s="32">
        <v>0</v>
      </c>
      <c r="AF124" s="37">
        <v>0</v>
      </c>
      <c r="AG124" s="32">
        <v>0</v>
      </c>
      <c r="AH124" s="32">
        <v>0</v>
      </c>
      <c r="AI124" s="37" t="s">
        <v>1936</v>
      </c>
      <c r="AJ124" s="32">
        <v>0</v>
      </c>
      <c r="AK124" s="32">
        <v>0</v>
      </c>
      <c r="AL124" s="37" t="s">
        <v>1936</v>
      </c>
      <c r="AM124" t="s">
        <v>199</v>
      </c>
      <c r="AN124" s="34">
        <v>5</v>
      </c>
      <c r="AX124"/>
      <c r="AY124"/>
    </row>
    <row r="125" spans="1:51" x14ac:dyDescent="0.25">
      <c r="A125" t="s">
        <v>1812</v>
      </c>
      <c r="B125" t="s">
        <v>937</v>
      </c>
      <c r="C125" t="s">
        <v>1480</v>
      </c>
      <c r="D125" t="s">
        <v>1758</v>
      </c>
      <c r="E125" s="32">
        <v>96.1</v>
      </c>
      <c r="F125" s="32">
        <v>301.99722222222221</v>
      </c>
      <c r="G125" s="32">
        <v>103.88611111111112</v>
      </c>
      <c r="H125" s="37">
        <v>0.3439969094638472</v>
      </c>
      <c r="I125" s="32">
        <v>275.15277777777777</v>
      </c>
      <c r="J125" s="32">
        <v>103.88611111111112</v>
      </c>
      <c r="K125" s="37">
        <v>0.37755792236636215</v>
      </c>
      <c r="L125" s="32">
        <v>83.7361111111111</v>
      </c>
      <c r="M125" s="32">
        <v>14.355555555555556</v>
      </c>
      <c r="N125" s="37">
        <v>0.17143804942776583</v>
      </c>
      <c r="O125" s="32">
        <v>56.891666666666666</v>
      </c>
      <c r="P125" s="32">
        <v>14.355555555555556</v>
      </c>
      <c r="Q125" s="37">
        <v>0.25233142912943707</v>
      </c>
      <c r="R125" s="32">
        <v>21.155555555555555</v>
      </c>
      <c r="S125" s="32">
        <v>0</v>
      </c>
      <c r="T125" s="37">
        <v>0</v>
      </c>
      <c r="U125" s="32">
        <v>5.6888888888888891</v>
      </c>
      <c r="V125" s="32">
        <v>0</v>
      </c>
      <c r="W125" s="37">
        <v>0</v>
      </c>
      <c r="X125" s="32">
        <v>59.608333333333334</v>
      </c>
      <c r="Y125" s="32">
        <v>14.65</v>
      </c>
      <c r="Z125" s="37">
        <v>0.24577100517265482</v>
      </c>
      <c r="AA125" s="32">
        <v>0</v>
      </c>
      <c r="AB125" s="32">
        <v>0</v>
      </c>
      <c r="AC125" s="37" t="s">
        <v>1936</v>
      </c>
      <c r="AD125" s="32">
        <v>158.65277777777777</v>
      </c>
      <c r="AE125" s="32">
        <v>74.88055555555556</v>
      </c>
      <c r="AF125" s="37">
        <v>0.47197758907467396</v>
      </c>
      <c r="AG125" s="32">
        <v>0</v>
      </c>
      <c r="AH125" s="32">
        <v>0</v>
      </c>
      <c r="AI125" s="37" t="s">
        <v>1936</v>
      </c>
      <c r="AJ125" s="32">
        <v>0</v>
      </c>
      <c r="AK125" s="32">
        <v>0</v>
      </c>
      <c r="AL125" s="37" t="s">
        <v>1936</v>
      </c>
      <c r="AM125" t="s">
        <v>248</v>
      </c>
      <c r="AN125" s="34">
        <v>5</v>
      </c>
      <c r="AX125"/>
      <c r="AY125"/>
    </row>
    <row r="126" spans="1:51" x14ac:dyDescent="0.25">
      <c r="A126" t="s">
        <v>1812</v>
      </c>
      <c r="B126" t="s">
        <v>989</v>
      </c>
      <c r="C126" t="s">
        <v>1442</v>
      </c>
      <c r="D126" t="s">
        <v>1758</v>
      </c>
      <c r="E126" s="32">
        <v>84.577777777777783</v>
      </c>
      <c r="F126" s="32">
        <v>228.06666666666666</v>
      </c>
      <c r="G126" s="32">
        <v>0</v>
      </c>
      <c r="H126" s="37">
        <v>0</v>
      </c>
      <c r="I126" s="32">
        <v>204.89444444444445</v>
      </c>
      <c r="J126" s="32">
        <v>0</v>
      </c>
      <c r="K126" s="37">
        <v>0</v>
      </c>
      <c r="L126" s="32">
        <v>66.261111111111106</v>
      </c>
      <c r="M126" s="32">
        <v>0</v>
      </c>
      <c r="N126" s="37">
        <v>0</v>
      </c>
      <c r="O126" s="32">
        <v>48.68888888888889</v>
      </c>
      <c r="P126" s="32">
        <v>0</v>
      </c>
      <c r="Q126" s="37">
        <v>0</v>
      </c>
      <c r="R126" s="32">
        <v>11.883333333333333</v>
      </c>
      <c r="S126" s="32">
        <v>0</v>
      </c>
      <c r="T126" s="37">
        <v>0</v>
      </c>
      <c r="U126" s="32">
        <v>5.6888888888888891</v>
      </c>
      <c r="V126" s="32">
        <v>0</v>
      </c>
      <c r="W126" s="37">
        <v>0</v>
      </c>
      <c r="X126" s="32">
        <v>23.658333333333335</v>
      </c>
      <c r="Y126" s="32">
        <v>0</v>
      </c>
      <c r="Z126" s="37">
        <v>0</v>
      </c>
      <c r="AA126" s="32">
        <v>5.6</v>
      </c>
      <c r="AB126" s="32">
        <v>0</v>
      </c>
      <c r="AC126" s="37">
        <v>0</v>
      </c>
      <c r="AD126" s="32">
        <v>132.54722222222222</v>
      </c>
      <c r="AE126" s="32">
        <v>0</v>
      </c>
      <c r="AF126" s="37">
        <v>0</v>
      </c>
      <c r="AG126" s="32">
        <v>0</v>
      </c>
      <c r="AH126" s="32">
        <v>0</v>
      </c>
      <c r="AI126" s="37" t="s">
        <v>1936</v>
      </c>
      <c r="AJ126" s="32">
        <v>0</v>
      </c>
      <c r="AK126" s="32">
        <v>0</v>
      </c>
      <c r="AL126" s="37" t="s">
        <v>1936</v>
      </c>
      <c r="AM126" t="s">
        <v>300</v>
      </c>
      <c r="AN126" s="34">
        <v>5</v>
      </c>
      <c r="AX126"/>
      <c r="AY126"/>
    </row>
    <row r="127" spans="1:51" x14ac:dyDescent="0.25">
      <c r="A127" t="s">
        <v>1812</v>
      </c>
      <c r="B127" t="s">
        <v>1011</v>
      </c>
      <c r="C127" t="s">
        <v>1594</v>
      </c>
      <c r="D127" t="s">
        <v>1745</v>
      </c>
      <c r="E127" s="32">
        <v>76.211111111111109</v>
      </c>
      <c r="F127" s="32">
        <v>274.75066666666669</v>
      </c>
      <c r="G127" s="32">
        <v>93.00277777777778</v>
      </c>
      <c r="H127" s="37">
        <v>0.33849882479306487</v>
      </c>
      <c r="I127" s="32">
        <v>243.42566666666667</v>
      </c>
      <c r="J127" s="32">
        <v>93.00277777777778</v>
      </c>
      <c r="K127" s="37">
        <v>0.38205822356904756</v>
      </c>
      <c r="L127" s="32">
        <v>100.92011111111111</v>
      </c>
      <c r="M127" s="32">
        <v>41.119444444444447</v>
      </c>
      <c r="N127" s="37">
        <v>0.40744549318988288</v>
      </c>
      <c r="O127" s="32">
        <v>71.795111111111112</v>
      </c>
      <c r="P127" s="32">
        <v>41.119444444444447</v>
      </c>
      <c r="Q127" s="37">
        <v>0.57273320993691934</v>
      </c>
      <c r="R127" s="32">
        <v>23.880555555555556</v>
      </c>
      <c r="S127" s="32">
        <v>0</v>
      </c>
      <c r="T127" s="37">
        <v>0</v>
      </c>
      <c r="U127" s="32">
        <v>5.2444444444444445</v>
      </c>
      <c r="V127" s="32">
        <v>0</v>
      </c>
      <c r="W127" s="37">
        <v>0</v>
      </c>
      <c r="X127" s="32">
        <v>39.202777777777776</v>
      </c>
      <c r="Y127" s="32">
        <v>15.594444444444445</v>
      </c>
      <c r="Z127" s="37">
        <v>0.39778927230213285</v>
      </c>
      <c r="AA127" s="32">
        <v>2.2000000000000002</v>
      </c>
      <c r="AB127" s="32">
        <v>0</v>
      </c>
      <c r="AC127" s="37">
        <v>0</v>
      </c>
      <c r="AD127" s="32">
        <v>132.42777777777778</v>
      </c>
      <c r="AE127" s="32">
        <v>36.288888888888891</v>
      </c>
      <c r="AF127" s="37">
        <v>0.2740277719511684</v>
      </c>
      <c r="AG127" s="32">
        <v>0</v>
      </c>
      <c r="AH127" s="32">
        <v>0</v>
      </c>
      <c r="AI127" s="37" t="s">
        <v>1936</v>
      </c>
      <c r="AJ127" s="32">
        <v>0</v>
      </c>
      <c r="AK127" s="32">
        <v>0</v>
      </c>
      <c r="AL127" s="37" t="s">
        <v>1936</v>
      </c>
      <c r="AM127" t="s">
        <v>322</v>
      </c>
      <c r="AN127" s="34">
        <v>5</v>
      </c>
      <c r="AX127"/>
      <c r="AY127"/>
    </row>
    <row r="128" spans="1:51" x14ac:dyDescent="0.25">
      <c r="A128" t="s">
        <v>1812</v>
      </c>
      <c r="B128" t="s">
        <v>872</v>
      </c>
      <c r="C128" t="s">
        <v>1535</v>
      </c>
      <c r="D128" t="s">
        <v>1758</v>
      </c>
      <c r="E128" s="32">
        <v>122.47777777777777</v>
      </c>
      <c r="F128" s="32">
        <v>415.59444444444443</v>
      </c>
      <c r="G128" s="32">
        <v>55.327777777777776</v>
      </c>
      <c r="H128" s="37">
        <v>0.13312925261004985</v>
      </c>
      <c r="I128" s="32">
        <v>392.99166666666667</v>
      </c>
      <c r="J128" s="32">
        <v>55.327777777777776</v>
      </c>
      <c r="K128" s="37">
        <v>0.140786134848774</v>
      </c>
      <c r="L128" s="32">
        <v>111.65555555555555</v>
      </c>
      <c r="M128" s="32">
        <v>4.8666666666666663</v>
      </c>
      <c r="N128" s="37">
        <v>4.3586426510100508E-2</v>
      </c>
      <c r="O128" s="32">
        <v>94.786111111111111</v>
      </c>
      <c r="P128" s="32">
        <v>4.8666666666666663</v>
      </c>
      <c r="Q128" s="37">
        <v>5.1343668493391552E-2</v>
      </c>
      <c r="R128" s="32">
        <v>11.269444444444444</v>
      </c>
      <c r="S128" s="32">
        <v>0</v>
      </c>
      <c r="T128" s="37">
        <v>0</v>
      </c>
      <c r="U128" s="32">
        <v>5.6</v>
      </c>
      <c r="V128" s="32">
        <v>0</v>
      </c>
      <c r="W128" s="37">
        <v>0</v>
      </c>
      <c r="X128" s="32">
        <v>75.802777777777777</v>
      </c>
      <c r="Y128" s="32">
        <v>7.6222222222222218</v>
      </c>
      <c r="Z128" s="37">
        <v>0.10055333650921616</v>
      </c>
      <c r="AA128" s="32">
        <v>5.7333333333333334</v>
      </c>
      <c r="AB128" s="32">
        <v>0</v>
      </c>
      <c r="AC128" s="37">
        <v>0</v>
      </c>
      <c r="AD128" s="32">
        <v>222.40277777777777</v>
      </c>
      <c r="AE128" s="32">
        <v>42.838888888888889</v>
      </c>
      <c r="AF128" s="37">
        <v>0.19261849747080498</v>
      </c>
      <c r="AG128" s="32">
        <v>0</v>
      </c>
      <c r="AH128" s="32">
        <v>0</v>
      </c>
      <c r="AI128" s="37" t="s">
        <v>1936</v>
      </c>
      <c r="AJ128" s="32">
        <v>0</v>
      </c>
      <c r="AK128" s="32">
        <v>0</v>
      </c>
      <c r="AL128" s="37" t="s">
        <v>1936</v>
      </c>
      <c r="AM128" t="s">
        <v>183</v>
      </c>
      <c r="AN128" s="34">
        <v>5</v>
      </c>
      <c r="AX128"/>
      <c r="AY128"/>
    </row>
    <row r="129" spans="1:51" x14ac:dyDescent="0.25">
      <c r="A129" t="s">
        <v>1812</v>
      </c>
      <c r="B129" t="s">
        <v>726</v>
      </c>
      <c r="C129" t="s">
        <v>1451</v>
      </c>
      <c r="D129" t="s">
        <v>1745</v>
      </c>
      <c r="E129" s="32">
        <v>138.3111111111111</v>
      </c>
      <c r="F129" s="32">
        <v>393.05688888888881</v>
      </c>
      <c r="G129" s="32">
        <v>19.581888888888894</v>
      </c>
      <c r="H129" s="37">
        <v>4.9819477644174798E-2</v>
      </c>
      <c r="I129" s="32">
        <v>365.85688888888888</v>
      </c>
      <c r="J129" s="32">
        <v>19.581888888888894</v>
      </c>
      <c r="K129" s="37">
        <v>5.3523357038210463E-2</v>
      </c>
      <c r="L129" s="32">
        <v>80.106333333333325</v>
      </c>
      <c r="M129" s="32">
        <v>6.7702222222222224</v>
      </c>
      <c r="N129" s="37">
        <v>8.4515442668564159E-2</v>
      </c>
      <c r="O129" s="32">
        <v>63.839666666666666</v>
      </c>
      <c r="P129" s="32">
        <v>6.7702222222222224</v>
      </c>
      <c r="Q129" s="37">
        <v>0.10605040056948223</v>
      </c>
      <c r="R129" s="32">
        <v>10.666666666666666</v>
      </c>
      <c r="S129" s="32">
        <v>0</v>
      </c>
      <c r="T129" s="37">
        <v>0</v>
      </c>
      <c r="U129" s="32">
        <v>5.6</v>
      </c>
      <c r="V129" s="32">
        <v>0</v>
      </c>
      <c r="W129" s="37">
        <v>0</v>
      </c>
      <c r="X129" s="32">
        <v>120.77500000000001</v>
      </c>
      <c r="Y129" s="32">
        <v>0</v>
      </c>
      <c r="Z129" s="37">
        <v>0</v>
      </c>
      <c r="AA129" s="32">
        <v>10.933333333333334</v>
      </c>
      <c r="AB129" s="32">
        <v>0</v>
      </c>
      <c r="AC129" s="37">
        <v>0</v>
      </c>
      <c r="AD129" s="32">
        <v>181.24222222222218</v>
      </c>
      <c r="AE129" s="32">
        <v>12.811666666666671</v>
      </c>
      <c r="AF129" s="37">
        <v>7.0688090829951367E-2</v>
      </c>
      <c r="AG129" s="32">
        <v>0</v>
      </c>
      <c r="AH129" s="32">
        <v>0</v>
      </c>
      <c r="AI129" s="37" t="s">
        <v>1936</v>
      </c>
      <c r="AJ129" s="32">
        <v>0</v>
      </c>
      <c r="AK129" s="32">
        <v>0</v>
      </c>
      <c r="AL129" s="37" t="s">
        <v>1936</v>
      </c>
      <c r="AM129" t="s">
        <v>37</v>
      </c>
      <c r="AN129" s="34">
        <v>5</v>
      </c>
      <c r="AX129"/>
      <c r="AY129"/>
    </row>
    <row r="130" spans="1:51" x14ac:dyDescent="0.25">
      <c r="A130" t="s">
        <v>1812</v>
      </c>
      <c r="B130" t="s">
        <v>966</v>
      </c>
      <c r="C130" t="s">
        <v>1482</v>
      </c>
      <c r="D130" t="s">
        <v>1745</v>
      </c>
      <c r="E130" s="32">
        <v>154.28888888888889</v>
      </c>
      <c r="F130" s="32">
        <v>557.05277777777781</v>
      </c>
      <c r="G130" s="32">
        <v>108.65</v>
      </c>
      <c r="H130" s="37">
        <v>0.19504435546202983</v>
      </c>
      <c r="I130" s="32">
        <v>521.83055555555552</v>
      </c>
      <c r="J130" s="32">
        <v>108.65</v>
      </c>
      <c r="K130" s="37">
        <v>0.20820934850073727</v>
      </c>
      <c r="L130" s="32">
        <v>165.80277777777778</v>
      </c>
      <c r="M130" s="32">
        <v>13.305555555555555</v>
      </c>
      <c r="N130" s="37">
        <v>8.0249292164385394E-2</v>
      </c>
      <c r="O130" s="32">
        <v>138.69999999999999</v>
      </c>
      <c r="P130" s="32">
        <v>13.305555555555555</v>
      </c>
      <c r="Q130" s="37">
        <v>9.5930465432988873E-2</v>
      </c>
      <c r="R130" s="32">
        <v>21.413888888888888</v>
      </c>
      <c r="S130" s="32">
        <v>0</v>
      </c>
      <c r="T130" s="37">
        <v>0</v>
      </c>
      <c r="U130" s="32">
        <v>5.6888888888888891</v>
      </c>
      <c r="V130" s="32">
        <v>0</v>
      </c>
      <c r="W130" s="37">
        <v>0</v>
      </c>
      <c r="X130" s="32">
        <v>53.891666666666666</v>
      </c>
      <c r="Y130" s="32">
        <v>5.8777777777777782</v>
      </c>
      <c r="Z130" s="37">
        <v>0.10906654296170301</v>
      </c>
      <c r="AA130" s="32">
        <v>8.1194444444444436</v>
      </c>
      <c r="AB130" s="32">
        <v>0</v>
      </c>
      <c r="AC130" s="37">
        <v>0</v>
      </c>
      <c r="AD130" s="32">
        <v>329.23888888888888</v>
      </c>
      <c r="AE130" s="32">
        <v>89.466666666666669</v>
      </c>
      <c r="AF130" s="37">
        <v>0.27173784654843663</v>
      </c>
      <c r="AG130" s="32">
        <v>0</v>
      </c>
      <c r="AH130" s="32">
        <v>0</v>
      </c>
      <c r="AI130" s="37" t="s">
        <v>1936</v>
      </c>
      <c r="AJ130" s="32">
        <v>0</v>
      </c>
      <c r="AK130" s="32">
        <v>0</v>
      </c>
      <c r="AL130" s="37" t="s">
        <v>1936</v>
      </c>
      <c r="AM130" t="s">
        <v>277</v>
      </c>
      <c r="AN130" s="34">
        <v>5</v>
      </c>
      <c r="AX130"/>
      <c r="AY130"/>
    </row>
    <row r="131" spans="1:51" x14ac:dyDescent="0.25">
      <c r="A131" t="s">
        <v>1812</v>
      </c>
      <c r="B131" t="s">
        <v>982</v>
      </c>
      <c r="C131" t="s">
        <v>1577</v>
      </c>
      <c r="D131" t="s">
        <v>1745</v>
      </c>
      <c r="E131" s="32">
        <v>109.8</v>
      </c>
      <c r="F131" s="32">
        <v>320.28111111111104</v>
      </c>
      <c r="G131" s="32">
        <v>17.945</v>
      </c>
      <c r="H131" s="37">
        <v>5.6028905163172639E-2</v>
      </c>
      <c r="I131" s="32">
        <v>287.73944444444442</v>
      </c>
      <c r="J131" s="32">
        <v>17.945</v>
      </c>
      <c r="K131" s="37">
        <v>6.2365450224064603E-2</v>
      </c>
      <c r="L131" s="32">
        <v>105.38966666666663</v>
      </c>
      <c r="M131" s="32">
        <v>6.4230000000000009</v>
      </c>
      <c r="N131" s="37">
        <v>6.0945253962279698E-2</v>
      </c>
      <c r="O131" s="32">
        <v>82.181333333333299</v>
      </c>
      <c r="P131" s="32">
        <v>6.4230000000000009</v>
      </c>
      <c r="Q131" s="37">
        <v>7.8156434551236331E-2</v>
      </c>
      <c r="R131" s="32">
        <v>17.608333333333334</v>
      </c>
      <c r="S131" s="32">
        <v>0</v>
      </c>
      <c r="T131" s="37">
        <v>0</v>
      </c>
      <c r="U131" s="32">
        <v>5.6</v>
      </c>
      <c r="V131" s="32">
        <v>0</v>
      </c>
      <c r="W131" s="37">
        <v>0</v>
      </c>
      <c r="X131" s="32">
        <v>59.619444444444447</v>
      </c>
      <c r="Y131" s="32">
        <v>0</v>
      </c>
      <c r="Z131" s="37">
        <v>0</v>
      </c>
      <c r="AA131" s="32">
        <v>9.3333333333333339</v>
      </c>
      <c r="AB131" s="32">
        <v>0</v>
      </c>
      <c r="AC131" s="37">
        <v>0</v>
      </c>
      <c r="AD131" s="32">
        <v>145.93866666666665</v>
      </c>
      <c r="AE131" s="32">
        <v>11.522</v>
      </c>
      <c r="AF131" s="37">
        <v>7.8950974838745053E-2</v>
      </c>
      <c r="AG131" s="32">
        <v>0</v>
      </c>
      <c r="AH131" s="32">
        <v>0</v>
      </c>
      <c r="AI131" s="37" t="s">
        <v>1936</v>
      </c>
      <c r="AJ131" s="32">
        <v>0</v>
      </c>
      <c r="AK131" s="32">
        <v>0</v>
      </c>
      <c r="AL131" s="37" t="s">
        <v>1936</v>
      </c>
      <c r="AM131" t="s">
        <v>293</v>
      </c>
      <c r="AN131" s="34">
        <v>5</v>
      </c>
      <c r="AX131"/>
      <c r="AY131"/>
    </row>
    <row r="132" spans="1:51" x14ac:dyDescent="0.25">
      <c r="A132" t="s">
        <v>1812</v>
      </c>
      <c r="B132" t="s">
        <v>1074</v>
      </c>
      <c r="C132" t="s">
        <v>1587</v>
      </c>
      <c r="D132" t="s">
        <v>1745</v>
      </c>
      <c r="E132" s="32">
        <v>175.98888888888888</v>
      </c>
      <c r="F132" s="32">
        <v>549.37222222222226</v>
      </c>
      <c r="G132" s="32">
        <v>0</v>
      </c>
      <c r="H132" s="37">
        <v>0</v>
      </c>
      <c r="I132" s="32">
        <v>517.91666666666674</v>
      </c>
      <c r="J132" s="32">
        <v>0</v>
      </c>
      <c r="K132" s="37">
        <v>0</v>
      </c>
      <c r="L132" s="32">
        <v>128.3138888888889</v>
      </c>
      <c r="M132" s="32">
        <v>0</v>
      </c>
      <c r="N132" s="37">
        <v>0</v>
      </c>
      <c r="O132" s="32">
        <v>109.54166666666667</v>
      </c>
      <c r="P132" s="32">
        <v>0</v>
      </c>
      <c r="Q132" s="37">
        <v>0</v>
      </c>
      <c r="R132" s="32">
        <v>13.083333333333334</v>
      </c>
      <c r="S132" s="32">
        <v>0</v>
      </c>
      <c r="T132" s="37">
        <v>0</v>
      </c>
      <c r="U132" s="32">
        <v>5.6888888888888891</v>
      </c>
      <c r="V132" s="32">
        <v>0</v>
      </c>
      <c r="W132" s="37">
        <v>0</v>
      </c>
      <c r="X132" s="32">
        <v>95.977777777777774</v>
      </c>
      <c r="Y132" s="32">
        <v>0</v>
      </c>
      <c r="Z132" s="37">
        <v>0</v>
      </c>
      <c r="AA132" s="32">
        <v>12.683333333333334</v>
      </c>
      <c r="AB132" s="32">
        <v>0</v>
      </c>
      <c r="AC132" s="37">
        <v>0</v>
      </c>
      <c r="AD132" s="32">
        <v>312.39722222222224</v>
      </c>
      <c r="AE132" s="32">
        <v>0</v>
      </c>
      <c r="AF132" s="37">
        <v>0</v>
      </c>
      <c r="AG132" s="32">
        <v>0</v>
      </c>
      <c r="AH132" s="32">
        <v>0</v>
      </c>
      <c r="AI132" s="37" t="s">
        <v>1936</v>
      </c>
      <c r="AJ132" s="32">
        <v>0</v>
      </c>
      <c r="AK132" s="32">
        <v>0</v>
      </c>
      <c r="AL132" s="37" t="s">
        <v>1936</v>
      </c>
      <c r="AM132" t="s">
        <v>385</v>
      </c>
      <c r="AN132" s="34">
        <v>5</v>
      </c>
      <c r="AX132"/>
      <c r="AY132"/>
    </row>
    <row r="133" spans="1:51" x14ac:dyDescent="0.25">
      <c r="A133" t="s">
        <v>1812</v>
      </c>
      <c r="B133" t="s">
        <v>1154</v>
      </c>
      <c r="C133" t="s">
        <v>1640</v>
      </c>
      <c r="D133" t="s">
        <v>1789</v>
      </c>
      <c r="E133" s="32">
        <v>28.755555555555556</v>
      </c>
      <c r="F133" s="32">
        <v>83.894888888888872</v>
      </c>
      <c r="G133" s="32">
        <v>0</v>
      </c>
      <c r="H133" s="37">
        <v>0</v>
      </c>
      <c r="I133" s="32">
        <v>82.10199999999999</v>
      </c>
      <c r="J133" s="32">
        <v>0</v>
      </c>
      <c r="K133" s="37">
        <v>0</v>
      </c>
      <c r="L133" s="32">
        <v>14.833</v>
      </c>
      <c r="M133" s="32">
        <v>0</v>
      </c>
      <c r="N133" s="37">
        <v>0</v>
      </c>
      <c r="O133" s="32">
        <v>14.833</v>
      </c>
      <c r="P133" s="32">
        <v>0</v>
      </c>
      <c r="Q133" s="37">
        <v>0</v>
      </c>
      <c r="R133" s="32">
        <v>0</v>
      </c>
      <c r="S133" s="32">
        <v>0</v>
      </c>
      <c r="T133" s="37" t="s">
        <v>1936</v>
      </c>
      <c r="U133" s="32">
        <v>0</v>
      </c>
      <c r="V133" s="32">
        <v>0</v>
      </c>
      <c r="W133" s="37" t="s">
        <v>1936</v>
      </c>
      <c r="X133" s="32">
        <v>5.6560000000000006</v>
      </c>
      <c r="Y133" s="32">
        <v>0</v>
      </c>
      <c r="Z133" s="37">
        <v>0</v>
      </c>
      <c r="AA133" s="32">
        <v>1.792888888888889</v>
      </c>
      <c r="AB133" s="32">
        <v>0</v>
      </c>
      <c r="AC133" s="37">
        <v>0</v>
      </c>
      <c r="AD133" s="32">
        <v>41.944333333333319</v>
      </c>
      <c r="AE133" s="32">
        <v>0</v>
      </c>
      <c r="AF133" s="37">
        <v>0</v>
      </c>
      <c r="AG133" s="32">
        <v>19.668666666666667</v>
      </c>
      <c r="AH133" s="32">
        <v>0</v>
      </c>
      <c r="AI133" s="37">
        <v>0</v>
      </c>
      <c r="AJ133" s="32">
        <v>0</v>
      </c>
      <c r="AK133" s="32">
        <v>0</v>
      </c>
      <c r="AL133" s="37" t="s">
        <v>1936</v>
      </c>
      <c r="AM133" t="s">
        <v>465</v>
      </c>
      <c r="AN133" s="34">
        <v>5</v>
      </c>
      <c r="AX133"/>
      <c r="AY133"/>
    </row>
    <row r="134" spans="1:51" x14ac:dyDescent="0.25">
      <c r="A134" t="s">
        <v>1812</v>
      </c>
      <c r="B134" t="s">
        <v>1286</v>
      </c>
      <c r="C134" t="s">
        <v>1386</v>
      </c>
      <c r="D134" t="s">
        <v>1704</v>
      </c>
      <c r="E134" s="32">
        <v>34.299999999999997</v>
      </c>
      <c r="F134" s="32">
        <v>95.434666666666658</v>
      </c>
      <c r="G134" s="32">
        <v>0</v>
      </c>
      <c r="H134" s="37">
        <v>0</v>
      </c>
      <c r="I134" s="32">
        <v>85.018000000000001</v>
      </c>
      <c r="J134" s="32">
        <v>0</v>
      </c>
      <c r="K134" s="37">
        <v>0</v>
      </c>
      <c r="L134" s="32">
        <v>13.779888888888888</v>
      </c>
      <c r="M134" s="32">
        <v>0</v>
      </c>
      <c r="N134" s="37">
        <v>0</v>
      </c>
      <c r="O134" s="32">
        <v>5.7798888888888893</v>
      </c>
      <c r="P134" s="32">
        <v>0</v>
      </c>
      <c r="Q134" s="37">
        <v>0</v>
      </c>
      <c r="R134" s="32">
        <v>2.6666666666666665</v>
      </c>
      <c r="S134" s="32">
        <v>0</v>
      </c>
      <c r="T134" s="37">
        <v>0</v>
      </c>
      <c r="U134" s="32">
        <v>5.333333333333333</v>
      </c>
      <c r="V134" s="32">
        <v>0</v>
      </c>
      <c r="W134" s="37">
        <v>0</v>
      </c>
      <c r="X134" s="32">
        <v>19.959666666666667</v>
      </c>
      <c r="Y134" s="32">
        <v>0</v>
      </c>
      <c r="Z134" s="37">
        <v>0</v>
      </c>
      <c r="AA134" s="32">
        <v>2.4166666666666665</v>
      </c>
      <c r="AB134" s="32">
        <v>0</v>
      </c>
      <c r="AC134" s="37">
        <v>0</v>
      </c>
      <c r="AD134" s="32">
        <v>59.278444444444446</v>
      </c>
      <c r="AE134" s="32">
        <v>0</v>
      </c>
      <c r="AF134" s="37">
        <v>0</v>
      </c>
      <c r="AG134" s="32">
        <v>0</v>
      </c>
      <c r="AH134" s="32">
        <v>0</v>
      </c>
      <c r="AI134" s="37" t="s">
        <v>1936</v>
      </c>
      <c r="AJ134" s="32">
        <v>0</v>
      </c>
      <c r="AK134" s="32">
        <v>0</v>
      </c>
      <c r="AL134" s="37" t="s">
        <v>1936</v>
      </c>
      <c r="AM134" t="s">
        <v>598</v>
      </c>
      <c r="AN134" s="34">
        <v>5</v>
      </c>
      <c r="AX134"/>
      <c r="AY134"/>
    </row>
    <row r="135" spans="1:51" x14ac:dyDescent="0.25">
      <c r="A135" t="s">
        <v>1812</v>
      </c>
      <c r="B135" t="s">
        <v>1199</v>
      </c>
      <c r="C135" t="s">
        <v>685</v>
      </c>
      <c r="D135" t="s">
        <v>1745</v>
      </c>
      <c r="E135" s="32">
        <v>41.755555555555553</v>
      </c>
      <c r="F135" s="32">
        <v>119.05555555555554</v>
      </c>
      <c r="G135" s="32">
        <v>0</v>
      </c>
      <c r="H135" s="37">
        <v>0</v>
      </c>
      <c r="I135" s="32">
        <v>108.56666666666666</v>
      </c>
      <c r="J135" s="32">
        <v>0</v>
      </c>
      <c r="K135" s="37">
        <v>0</v>
      </c>
      <c r="L135" s="32">
        <v>20.641666666666666</v>
      </c>
      <c r="M135" s="32">
        <v>0</v>
      </c>
      <c r="N135" s="37">
        <v>0</v>
      </c>
      <c r="O135" s="32">
        <v>11.855555555555556</v>
      </c>
      <c r="P135" s="32">
        <v>0</v>
      </c>
      <c r="Q135" s="37">
        <v>0</v>
      </c>
      <c r="R135" s="32">
        <v>2.9333333333333331</v>
      </c>
      <c r="S135" s="32">
        <v>0</v>
      </c>
      <c r="T135" s="37">
        <v>0</v>
      </c>
      <c r="U135" s="32">
        <v>5.8527777777777779</v>
      </c>
      <c r="V135" s="32">
        <v>0</v>
      </c>
      <c r="W135" s="37">
        <v>0</v>
      </c>
      <c r="X135" s="32">
        <v>27.130555555555556</v>
      </c>
      <c r="Y135" s="32">
        <v>0</v>
      </c>
      <c r="Z135" s="37">
        <v>0</v>
      </c>
      <c r="AA135" s="32">
        <v>1.7027777777777777</v>
      </c>
      <c r="AB135" s="32">
        <v>0</v>
      </c>
      <c r="AC135" s="37">
        <v>0</v>
      </c>
      <c r="AD135" s="32">
        <v>69.580555555555549</v>
      </c>
      <c r="AE135" s="32">
        <v>0</v>
      </c>
      <c r="AF135" s="37">
        <v>0</v>
      </c>
      <c r="AG135" s="32">
        <v>0</v>
      </c>
      <c r="AH135" s="32">
        <v>0</v>
      </c>
      <c r="AI135" s="37" t="s">
        <v>1936</v>
      </c>
      <c r="AJ135" s="32">
        <v>0</v>
      </c>
      <c r="AK135" s="32">
        <v>0</v>
      </c>
      <c r="AL135" s="37" t="s">
        <v>1936</v>
      </c>
      <c r="AM135" t="s">
        <v>511</v>
      </c>
      <c r="AN135" s="34">
        <v>5</v>
      </c>
      <c r="AX135"/>
      <c r="AY135"/>
    </row>
    <row r="136" spans="1:51" x14ac:dyDescent="0.25">
      <c r="A136" t="s">
        <v>1812</v>
      </c>
      <c r="B136" t="s">
        <v>1160</v>
      </c>
      <c r="C136" t="s">
        <v>1464</v>
      </c>
      <c r="D136" t="s">
        <v>1720</v>
      </c>
      <c r="E136" s="32">
        <v>74.288888888888891</v>
      </c>
      <c r="F136" s="32">
        <v>239.90699999999995</v>
      </c>
      <c r="G136" s="32">
        <v>0</v>
      </c>
      <c r="H136" s="37">
        <v>0</v>
      </c>
      <c r="I136" s="32">
        <v>229.6403333333333</v>
      </c>
      <c r="J136" s="32">
        <v>0</v>
      </c>
      <c r="K136" s="37">
        <v>0</v>
      </c>
      <c r="L136" s="32">
        <v>84.45</v>
      </c>
      <c r="M136" s="32">
        <v>0</v>
      </c>
      <c r="N136" s="37">
        <v>0</v>
      </c>
      <c r="O136" s="32">
        <v>74.183333333333337</v>
      </c>
      <c r="P136" s="32">
        <v>0</v>
      </c>
      <c r="Q136" s="37">
        <v>0</v>
      </c>
      <c r="R136" s="32">
        <v>0</v>
      </c>
      <c r="S136" s="32">
        <v>0</v>
      </c>
      <c r="T136" s="37" t="s">
        <v>1936</v>
      </c>
      <c r="U136" s="32">
        <v>10.266666666666667</v>
      </c>
      <c r="V136" s="32">
        <v>0</v>
      </c>
      <c r="W136" s="37">
        <v>0</v>
      </c>
      <c r="X136" s="32">
        <v>25.741666666666667</v>
      </c>
      <c r="Y136" s="32">
        <v>0</v>
      </c>
      <c r="Z136" s="37">
        <v>0</v>
      </c>
      <c r="AA136" s="32">
        <v>0</v>
      </c>
      <c r="AB136" s="32">
        <v>0</v>
      </c>
      <c r="AC136" s="37" t="s">
        <v>1936</v>
      </c>
      <c r="AD136" s="32">
        <v>129.71533333333329</v>
      </c>
      <c r="AE136" s="32">
        <v>0</v>
      </c>
      <c r="AF136" s="37">
        <v>0</v>
      </c>
      <c r="AG136" s="32">
        <v>0</v>
      </c>
      <c r="AH136" s="32">
        <v>0</v>
      </c>
      <c r="AI136" s="37" t="s">
        <v>1936</v>
      </c>
      <c r="AJ136" s="32">
        <v>0</v>
      </c>
      <c r="AK136" s="32">
        <v>0</v>
      </c>
      <c r="AL136" s="37" t="s">
        <v>1936</v>
      </c>
      <c r="AM136" t="s">
        <v>472</v>
      </c>
      <c r="AN136" s="34">
        <v>5</v>
      </c>
      <c r="AX136"/>
      <c r="AY136"/>
    </row>
    <row r="137" spans="1:51" x14ac:dyDescent="0.25">
      <c r="A137" t="s">
        <v>1812</v>
      </c>
      <c r="B137" t="s">
        <v>1083</v>
      </c>
      <c r="C137" t="s">
        <v>1444</v>
      </c>
      <c r="D137" t="s">
        <v>1745</v>
      </c>
      <c r="E137" s="32">
        <v>73.188888888888883</v>
      </c>
      <c r="F137" s="32">
        <v>248.85177777777776</v>
      </c>
      <c r="G137" s="32">
        <v>112.02400000000003</v>
      </c>
      <c r="H137" s="37">
        <v>0.45016355117236245</v>
      </c>
      <c r="I137" s="32">
        <v>236.1851111111111</v>
      </c>
      <c r="J137" s="32">
        <v>109.35733333333336</v>
      </c>
      <c r="K137" s="37">
        <v>0.46301535612838529</v>
      </c>
      <c r="L137" s="32">
        <v>57.638666666666651</v>
      </c>
      <c r="M137" s="32">
        <v>17.610888888888887</v>
      </c>
      <c r="N137" s="37">
        <v>0.30553949123659274</v>
      </c>
      <c r="O137" s="32">
        <v>44.971999999999987</v>
      </c>
      <c r="P137" s="32">
        <v>14.944222222222219</v>
      </c>
      <c r="Q137" s="37">
        <v>0.33230059197327722</v>
      </c>
      <c r="R137" s="32">
        <v>12.666666666666666</v>
      </c>
      <c r="S137" s="32">
        <v>2.6666666666666665</v>
      </c>
      <c r="T137" s="37">
        <v>0.21052631578947367</v>
      </c>
      <c r="U137" s="32">
        <v>0</v>
      </c>
      <c r="V137" s="32">
        <v>0</v>
      </c>
      <c r="W137" s="37" t="s">
        <v>1936</v>
      </c>
      <c r="X137" s="32">
        <v>43.806555555555555</v>
      </c>
      <c r="Y137" s="32">
        <v>34.087111111111113</v>
      </c>
      <c r="Z137" s="37">
        <v>0.77812808331578998</v>
      </c>
      <c r="AA137" s="32">
        <v>0</v>
      </c>
      <c r="AB137" s="32">
        <v>0</v>
      </c>
      <c r="AC137" s="37" t="s">
        <v>1936</v>
      </c>
      <c r="AD137" s="32">
        <v>147.40655555555554</v>
      </c>
      <c r="AE137" s="32">
        <v>60.326000000000022</v>
      </c>
      <c r="AF137" s="37">
        <v>0.40924909867569603</v>
      </c>
      <c r="AG137" s="32">
        <v>0</v>
      </c>
      <c r="AH137" s="32">
        <v>0</v>
      </c>
      <c r="AI137" s="37" t="s">
        <v>1936</v>
      </c>
      <c r="AJ137" s="32">
        <v>0</v>
      </c>
      <c r="AK137" s="32">
        <v>0</v>
      </c>
      <c r="AL137" s="37" t="s">
        <v>1936</v>
      </c>
      <c r="AM137" t="s">
        <v>394</v>
      </c>
      <c r="AN137" s="34">
        <v>5</v>
      </c>
      <c r="AX137"/>
      <c r="AY137"/>
    </row>
    <row r="138" spans="1:51" x14ac:dyDescent="0.25">
      <c r="A138" t="s">
        <v>1812</v>
      </c>
      <c r="B138" t="s">
        <v>1366</v>
      </c>
      <c r="C138" t="s">
        <v>1703</v>
      </c>
      <c r="D138" t="s">
        <v>1734</v>
      </c>
      <c r="E138" s="32">
        <v>72.077777777777783</v>
      </c>
      <c r="F138" s="32">
        <v>236.90511111111121</v>
      </c>
      <c r="G138" s="32">
        <v>5.6694444444444443</v>
      </c>
      <c r="H138" s="37">
        <v>2.3931288007481653E-2</v>
      </c>
      <c r="I138" s="32">
        <v>225.52155555555564</v>
      </c>
      <c r="J138" s="32">
        <v>5.6694444444444443</v>
      </c>
      <c r="K138" s="37">
        <v>2.5139257444718257E-2</v>
      </c>
      <c r="L138" s="32">
        <v>38.769555555555563</v>
      </c>
      <c r="M138" s="32">
        <v>0.85</v>
      </c>
      <c r="N138" s="37">
        <v>2.1924419504422137E-2</v>
      </c>
      <c r="O138" s="32">
        <v>32.113888888888894</v>
      </c>
      <c r="P138" s="32">
        <v>0.85</v>
      </c>
      <c r="Q138" s="37">
        <v>2.6468298590087359E-2</v>
      </c>
      <c r="R138" s="32">
        <v>2.9765555555555556</v>
      </c>
      <c r="S138" s="32">
        <v>0</v>
      </c>
      <c r="T138" s="37">
        <v>0</v>
      </c>
      <c r="U138" s="32">
        <v>3.6791111111111103</v>
      </c>
      <c r="V138" s="32">
        <v>0</v>
      </c>
      <c r="W138" s="37">
        <v>0</v>
      </c>
      <c r="X138" s="32">
        <v>28.04600000000001</v>
      </c>
      <c r="Y138" s="32">
        <v>2.3194444444444446</v>
      </c>
      <c r="Z138" s="37">
        <v>8.2701434944178989E-2</v>
      </c>
      <c r="AA138" s="32">
        <v>4.7278888888888879</v>
      </c>
      <c r="AB138" s="32">
        <v>0</v>
      </c>
      <c r="AC138" s="37">
        <v>0</v>
      </c>
      <c r="AD138" s="32">
        <v>148.9004444444445</v>
      </c>
      <c r="AE138" s="32">
        <v>2.5</v>
      </c>
      <c r="AF138" s="37">
        <v>1.6789741691689595E-2</v>
      </c>
      <c r="AG138" s="32">
        <v>16.461222222222222</v>
      </c>
      <c r="AH138" s="32">
        <v>0</v>
      </c>
      <c r="AI138" s="37">
        <v>0</v>
      </c>
      <c r="AJ138" s="32">
        <v>0</v>
      </c>
      <c r="AK138" s="32">
        <v>0</v>
      </c>
      <c r="AL138" s="37" t="s">
        <v>1936</v>
      </c>
      <c r="AM138" t="s">
        <v>680</v>
      </c>
      <c r="AN138" s="34">
        <v>5</v>
      </c>
      <c r="AX138"/>
      <c r="AY138"/>
    </row>
    <row r="139" spans="1:51" x14ac:dyDescent="0.25">
      <c r="A139" t="s">
        <v>1812</v>
      </c>
      <c r="B139" t="s">
        <v>882</v>
      </c>
      <c r="C139" t="s">
        <v>1444</v>
      </c>
      <c r="D139" t="s">
        <v>1745</v>
      </c>
      <c r="E139" s="32">
        <v>112.25555555555556</v>
      </c>
      <c r="F139" s="32">
        <v>293.24533333333335</v>
      </c>
      <c r="G139" s="32">
        <v>27.058333333333334</v>
      </c>
      <c r="H139" s="37">
        <v>9.2271999781752698E-2</v>
      </c>
      <c r="I139" s="32">
        <v>293.24533333333335</v>
      </c>
      <c r="J139" s="32">
        <v>27.058333333333334</v>
      </c>
      <c r="K139" s="37">
        <v>9.2271999781752698E-2</v>
      </c>
      <c r="L139" s="32">
        <v>70.897222222222226</v>
      </c>
      <c r="M139" s="32">
        <v>4.8527777777777779</v>
      </c>
      <c r="N139" s="37">
        <v>6.8448066449868741E-2</v>
      </c>
      <c r="O139" s="32">
        <v>70.897222222222226</v>
      </c>
      <c r="P139" s="32">
        <v>4.8527777777777779</v>
      </c>
      <c r="Q139" s="37">
        <v>6.8448066449868741E-2</v>
      </c>
      <c r="R139" s="32">
        <v>0</v>
      </c>
      <c r="S139" s="32">
        <v>0</v>
      </c>
      <c r="T139" s="37" t="s">
        <v>1936</v>
      </c>
      <c r="U139" s="32">
        <v>0</v>
      </c>
      <c r="V139" s="32">
        <v>0</v>
      </c>
      <c r="W139" s="37" t="s">
        <v>1936</v>
      </c>
      <c r="X139" s="32">
        <v>34.63344444444445</v>
      </c>
      <c r="Y139" s="32">
        <v>3.6027777777777779</v>
      </c>
      <c r="Z139" s="37">
        <v>0.10402597360932431</v>
      </c>
      <c r="AA139" s="32">
        <v>0</v>
      </c>
      <c r="AB139" s="32">
        <v>0</v>
      </c>
      <c r="AC139" s="37" t="s">
        <v>1936</v>
      </c>
      <c r="AD139" s="32">
        <v>187.71466666666666</v>
      </c>
      <c r="AE139" s="32">
        <v>18.602777777777778</v>
      </c>
      <c r="AF139" s="37">
        <v>9.9101354774859249E-2</v>
      </c>
      <c r="AG139" s="32">
        <v>0</v>
      </c>
      <c r="AH139" s="32">
        <v>0</v>
      </c>
      <c r="AI139" s="37" t="s">
        <v>1936</v>
      </c>
      <c r="AJ139" s="32">
        <v>0</v>
      </c>
      <c r="AK139" s="32">
        <v>0</v>
      </c>
      <c r="AL139" s="37" t="s">
        <v>1936</v>
      </c>
      <c r="AM139" t="s">
        <v>193</v>
      </c>
      <c r="AN139" s="34">
        <v>5</v>
      </c>
      <c r="AX139"/>
      <c r="AY139"/>
    </row>
    <row r="140" spans="1:51" x14ac:dyDescent="0.25">
      <c r="A140" t="s">
        <v>1812</v>
      </c>
      <c r="B140" t="s">
        <v>939</v>
      </c>
      <c r="C140" t="s">
        <v>1418</v>
      </c>
      <c r="D140" t="s">
        <v>1739</v>
      </c>
      <c r="E140" s="32">
        <v>10.577777777777778</v>
      </c>
      <c r="F140" s="32">
        <v>91.26111111111112</v>
      </c>
      <c r="G140" s="32">
        <v>0</v>
      </c>
      <c r="H140" s="37">
        <v>0</v>
      </c>
      <c r="I140" s="32">
        <v>74.338888888888889</v>
      </c>
      <c r="J140" s="32">
        <v>0</v>
      </c>
      <c r="K140" s="37">
        <v>0</v>
      </c>
      <c r="L140" s="32">
        <v>65.061111111111117</v>
      </c>
      <c r="M140" s="32">
        <v>0</v>
      </c>
      <c r="N140" s="37">
        <v>0</v>
      </c>
      <c r="O140" s="32">
        <v>53.322222222222223</v>
      </c>
      <c r="P140" s="32">
        <v>0</v>
      </c>
      <c r="Q140" s="37">
        <v>0</v>
      </c>
      <c r="R140" s="32">
        <v>6.1333333333333337</v>
      </c>
      <c r="S140" s="32">
        <v>0</v>
      </c>
      <c r="T140" s="37">
        <v>0</v>
      </c>
      <c r="U140" s="32">
        <v>5.6055555555555552</v>
      </c>
      <c r="V140" s="32">
        <v>0</v>
      </c>
      <c r="W140" s="37">
        <v>0</v>
      </c>
      <c r="X140" s="32">
        <v>0.31111111111111112</v>
      </c>
      <c r="Y140" s="32">
        <v>0</v>
      </c>
      <c r="Z140" s="37">
        <v>0</v>
      </c>
      <c r="AA140" s="32">
        <v>5.1833333333333336</v>
      </c>
      <c r="AB140" s="32">
        <v>0</v>
      </c>
      <c r="AC140" s="37">
        <v>0</v>
      </c>
      <c r="AD140" s="32">
        <v>20.705555555555556</v>
      </c>
      <c r="AE140" s="32">
        <v>0</v>
      </c>
      <c r="AF140" s="37">
        <v>0</v>
      </c>
      <c r="AG140" s="32">
        <v>0</v>
      </c>
      <c r="AH140" s="32">
        <v>0</v>
      </c>
      <c r="AI140" s="37" t="s">
        <v>1936</v>
      </c>
      <c r="AJ140" s="32">
        <v>0</v>
      </c>
      <c r="AK140" s="32">
        <v>0</v>
      </c>
      <c r="AL140" s="37" t="s">
        <v>1936</v>
      </c>
      <c r="AM140" t="s">
        <v>250</v>
      </c>
      <c r="AN140" s="34">
        <v>5</v>
      </c>
      <c r="AX140"/>
      <c r="AY140"/>
    </row>
    <row r="141" spans="1:51" x14ac:dyDescent="0.25">
      <c r="A141" t="s">
        <v>1812</v>
      </c>
      <c r="B141" t="s">
        <v>915</v>
      </c>
      <c r="C141" t="s">
        <v>1427</v>
      </c>
      <c r="D141" t="s">
        <v>1750</v>
      </c>
      <c r="E141" s="32">
        <v>35.4</v>
      </c>
      <c r="F141" s="32">
        <v>96.826888888888874</v>
      </c>
      <c r="G141" s="32">
        <v>57.175555555555555</v>
      </c>
      <c r="H141" s="37">
        <v>0.5904925399510238</v>
      </c>
      <c r="I141" s="32">
        <v>90.835222222222214</v>
      </c>
      <c r="J141" s="32">
        <v>57.175555555555555</v>
      </c>
      <c r="K141" s="37">
        <v>0.62944256816677824</v>
      </c>
      <c r="L141" s="32">
        <v>33.993555555555552</v>
      </c>
      <c r="M141" s="32">
        <v>16.029333333333334</v>
      </c>
      <c r="N141" s="37">
        <v>0.47154035732262983</v>
      </c>
      <c r="O141" s="32">
        <v>28.001888888888885</v>
      </c>
      <c r="P141" s="32">
        <v>16.029333333333334</v>
      </c>
      <c r="Q141" s="37">
        <v>0.57243757365574555</v>
      </c>
      <c r="R141" s="32">
        <v>0.76944444444444449</v>
      </c>
      <c r="S141" s="32">
        <v>0</v>
      </c>
      <c r="T141" s="37">
        <v>0</v>
      </c>
      <c r="U141" s="32">
        <v>5.2222222222222223</v>
      </c>
      <c r="V141" s="32">
        <v>0</v>
      </c>
      <c r="W141" s="37">
        <v>0</v>
      </c>
      <c r="X141" s="32">
        <v>5.001666666666666</v>
      </c>
      <c r="Y141" s="32">
        <v>2.0211111111111113</v>
      </c>
      <c r="Z141" s="37">
        <v>0.4040875263800956</v>
      </c>
      <c r="AA141" s="32">
        <v>0</v>
      </c>
      <c r="AB141" s="32">
        <v>0</v>
      </c>
      <c r="AC141" s="37" t="s">
        <v>1936</v>
      </c>
      <c r="AD141" s="32">
        <v>57.831666666666663</v>
      </c>
      <c r="AE141" s="32">
        <v>39.12511111111111</v>
      </c>
      <c r="AF141" s="37">
        <v>0.67653438619748885</v>
      </c>
      <c r="AG141" s="32">
        <v>0</v>
      </c>
      <c r="AH141" s="32">
        <v>0</v>
      </c>
      <c r="AI141" s="37" t="s">
        <v>1936</v>
      </c>
      <c r="AJ141" s="32">
        <v>0</v>
      </c>
      <c r="AK141" s="32">
        <v>0</v>
      </c>
      <c r="AL141" s="37" t="s">
        <v>1936</v>
      </c>
      <c r="AM141" t="s">
        <v>226</v>
      </c>
      <c r="AN141" s="34">
        <v>5</v>
      </c>
      <c r="AX141"/>
      <c r="AY141"/>
    </row>
    <row r="142" spans="1:51" x14ac:dyDescent="0.25">
      <c r="A142" t="s">
        <v>1812</v>
      </c>
      <c r="B142" t="s">
        <v>881</v>
      </c>
      <c r="C142" t="s">
        <v>1448</v>
      </c>
      <c r="D142" t="s">
        <v>1745</v>
      </c>
      <c r="E142" s="32">
        <v>68.022222222222226</v>
      </c>
      <c r="F142" s="32">
        <v>248.86555555555555</v>
      </c>
      <c r="G142" s="32">
        <v>0</v>
      </c>
      <c r="H142" s="37">
        <v>0</v>
      </c>
      <c r="I142" s="32">
        <v>227.44333333333333</v>
      </c>
      <c r="J142" s="32">
        <v>0</v>
      </c>
      <c r="K142" s="37">
        <v>0</v>
      </c>
      <c r="L142" s="32">
        <v>70.649444444444441</v>
      </c>
      <c r="M142" s="32">
        <v>0</v>
      </c>
      <c r="N142" s="37">
        <v>0</v>
      </c>
      <c r="O142" s="32">
        <v>49.227222222222231</v>
      </c>
      <c r="P142" s="32">
        <v>0</v>
      </c>
      <c r="Q142" s="37">
        <v>0</v>
      </c>
      <c r="R142" s="32">
        <v>15.822222222222223</v>
      </c>
      <c r="S142" s="32">
        <v>0</v>
      </c>
      <c r="T142" s="37">
        <v>0</v>
      </c>
      <c r="U142" s="32">
        <v>5.6</v>
      </c>
      <c r="V142" s="32">
        <v>0</v>
      </c>
      <c r="W142" s="37">
        <v>0</v>
      </c>
      <c r="X142" s="32">
        <v>22.395000000000003</v>
      </c>
      <c r="Y142" s="32">
        <v>0</v>
      </c>
      <c r="Z142" s="37">
        <v>0</v>
      </c>
      <c r="AA142" s="32">
        <v>0</v>
      </c>
      <c r="AB142" s="32">
        <v>0</v>
      </c>
      <c r="AC142" s="37" t="s">
        <v>1936</v>
      </c>
      <c r="AD142" s="32">
        <v>155.82111111111109</v>
      </c>
      <c r="AE142" s="32">
        <v>0</v>
      </c>
      <c r="AF142" s="37">
        <v>0</v>
      </c>
      <c r="AG142" s="32">
        <v>0</v>
      </c>
      <c r="AH142" s="32">
        <v>0</v>
      </c>
      <c r="AI142" s="37" t="s">
        <v>1936</v>
      </c>
      <c r="AJ142" s="32">
        <v>0</v>
      </c>
      <c r="AK142" s="32">
        <v>0</v>
      </c>
      <c r="AL142" s="37" t="s">
        <v>1936</v>
      </c>
      <c r="AM142" t="s">
        <v>192</v>
      </c>
      <c r="AN142" s="34">
        <v>5</v>
      </c>
      <c r="AX142"/>
      <c r="AY142"/>
    </row>
    <row r="143" spans="1:51" x14ac:dyDescent="0.25">
      <c r="A143" t="s">
        <v>1812</v>
      </c>
      <c r="B143" t="s">
        <v>808</v>
      </c>
      <c r="C143" t="s">
        <v>1496</v>
      </c>
      <c r="D143" t="s">
        <v>1774</v>
      </c>
      <c r="E143" s="32">
        <v>32.833333333333336</v>
      </c>
      <c r="F143" s="32">
        <v>130.20055555555558</v>
      </c>
      <c r="G143" s="32">
        <v>0</v>
      </c>
      <c r="H143" s="37">
        <v>0</v>
      </c>
      <c r="I143" s="32">
        <v>122.93922222222226</v>
      </c>
      <c r="J143" s="32">
        <v>0</v>
      </c>
      <c r="K143" s="37">
        <v>0</v>
      </c>
      <c r="L143" s="32">
        <v>25.980222222222221</v>
      </c>
      <c r="M143" s="32">
        <v>0</v>
      </c>
      <c r="N143" s="37">
        <v>0</v>
      </c>
      <c r="O143" s="32">
        <v>21.233555555555554</v>
      </c>
      <c r="P143" s="32">
        <v>0</v>
      </c>
      <c r="Q143" s="37">
        <v>0</v>
      </c>
      <c r="R143" s="32">
        <v>2.4125555555555556</v>
      </c>
      <c r="S143" s="32">
        <v>0</v>
      </c>
      <c r="T143" s="37">
        <v>0</v>
      </c>
      <c r="U143" s="32">
        <v>2.334111111111111</v>
      </c>
      <c r="V143" s="32">
        <v>0</v>
      </c>
      <c r="W143" s="37">
        <v>0</v>
      </c>
      <c r="X143" s="32">
        <v>23.597999999999995</v>
      </c>
      <c r="Y143" s="32">
        <v>0</v>
      </c>
      <c r="Z143" s="37">
        <v>0</v>
      </c>
      <c r="AA143" s="32">
        <v>2.5146666666666668</v>
      </c>
      <c r="AB143" s="32">
        <v>0</v>
      </c>
      <c r="AC143" s="37">
        <v>0</v>
      </c>
      <c r="AD143" s="32">
        <v>78.107666666666702</v>
      </c>
      <c r="AE143" s="32">
        <v>0</v>
      </c>
      <c r="AF143" s="37">
        <v>0</v>
      </c>
      <c r="AG143" s="32">
        <v>0</v>
      </c>
      <c r="AH143" s="32">
        <v>0</v>
      </c>
      <c r="AI143" s="37" t="s">
        <v>1936</v>
      </c>
      <c r="AJ143" s="32">
        <v>0</v>
      </c>
      <c r="AK143" s="32">
        <v>0</v>
      </c>
      <c r="AL143" s="37" t="s">
        <v>1936</v>
      </c>
      <c r="AM143" t="s">
        <v>119</v>
      </c>
      <c r="AN143" s="34">
        <v>5</v>
      </c>
      <c r="AX143"/>
      <c r="AY143"/>
    </row>
    <row r="144" spans="1:51" x14ac:dyDescent="0.25">
      <c r="A144" t="s">
        <v>1812</v>
      </c>
      <c r="B144" t="s">
        <v>961</v>
      </c>
      <c r="C144" t="s">
        <v>1441</v>
      </c>
      <c r="D144" t="s">
        <v>1721</v>
      </c>
      <c r="E144" s="32">
        <v>104.86666666666666</v>
      </c>
      <c r="F144" s="32">
        <v>331.45277777777778</v>
      </c>
      <c r="G144" s="32">
        <v>5.9555555555555557</v>
      </c>
      <c r="H144" s="37">
        <v>1.7968036338342146E-2</v>
      </c>
      <c r="I144" s="32">
        <v>307.26666666666665</v>
      </c>
      <c r="J144" s="32">
        <v>5.9555555555555557</v>
      </c>
      <c r="K144" s="37">
        <v>1.9382367831055184E-2</v>
      </c>
      <c r="L144" s="32">
        <v>43.325000000000003</v>
      </c>
      <c r="M144" s="32">
        <v>5.9555555555555557</v>
      </c>
      <c r="N144" s="37">
        <v>0.13746233249983972</v>
      </c>
      <c r="O144" s="32">
        <v>19.138888888888889</v>
      </c>
      <c r="P144" s="32">
        <v>5.9555555555555557</v>
      </c>
      <c r="Q144" s="37">
        <v>0.31117561683599421</v>
      </c>
      <c r="R144" s="32">
        <v>21.086111111111112</v>
      </c>
      <c r="S144" s="32">
        <v>0</v>
      </c>
      <c r="T144" s="37">
        <v>0</v>
      </c>
      <c r="U144" s="32">
        <v>3.1</v>
      </c>
      <c r="V144" s="32">
        <v>0</v>
      </c>
      <c r="W144" s="37">
        <v>0</v>
      </c>
      <c r="X144" s="32">
        <v>67.016666666666666</v>
      </c>
      <c r="Y144" s="32">
        <v>0</v>
      </c>
      <c r="Z144" s="37">
        <v>0</v>
      </c>
      <c r="AA144" s="32">
        <v>0</v>
      </c>
      <c r="AB144" s="32">
        <v>0</v>
      </c>
      <c r="AC144" s="37" t="s">
        <v>1936</v>
      </c>
      <c r="AD144" s="32">
        <v>221.11111111111111</v>
      </c>
      <c r="AE144" s="32">
        <v>0</v>
      </c>
      <c r="AF144" s="37">
        <v>0</v>
      </c>
      <c r="AG144" s="32">
        <v>0</v>
      </c>
      <c r="AH144" s="32">
        <v>0</v>
      </c>
      <c r="AI144" s="37" t="s">
        <v>1936</v>
      </c>
      <c r="AJ144" s="32">
        <v>0</v>
      </c>
      <c r="AK144" s="32">
        <v>0</v>
      </c>
      <c r="AL144" s="37" t="s">
        <v>1936</v>
      </c>
      <c r="AM144" t="s">
        <v>272</v>
      </c>
      <c r="AN144" s="34">
        <v>5</v>
      </c>
      <c r="AX144"/>
      <c r="AY144"/>
    </row>
    <row r="145" spans="1:51" x14ac:dyDescent="0.25">
      <c r="A145" t="s">
        <v>1812</v>
      </c>
      <c r="B145" t="s">
        <v>918</v>
      </c>
      <c r="C145" t="s">
        <v>1546</v>
      </c>
      <c r="D145" t="s">
        <v>1721</v>
      </c>
      <c r="E145" s="32">
        <v>113.57777777777778</v>
      </c>
      <c r="F145" s="32">
        <v>373.99722222222226</v>
      </c>
      <c r="G145" s="32">
        <v>0</v>
      </c>
      <c r="H145" s="37">
        <v>0</v>
      </c>
      <c r="I145" s="32">
        <v>344.41944444444448</v>
      </c>
      <c r="J145" s="32">
        <v>0</v>
      </c>
      <c r="K145" s="37">
        <v>0</v>
      </c>
      <c r="L145" s="32">
        <v>48.5</v>
      </c>
      <c r="M145" s="32">
        <v>0</v>
      </c>
      <c r="N145" s="37">
        <v>0</v>
      </c>
      <c r="O145" s="32">
        <v>18.922222222222221</v>
      </c>
      <c r="P145" s="32">
        <v>0</v>
      </c>
      <c r="Q145" s="37">
        <v>0</v>
      </c>
      <c r="R145" s="32">
        <v>23.755555555555556</v>
      </c>
      <c r="S145" s="32">
        <v>0</v>
      </c>
      <c r="T145" s="37">
        <v>0</v>
      </c>
      <c r="U145" s="32">
        <v>5.822222222222222</v>
      </c>
      <c r="V145" s="32">
        <v>0</v>
      </c>
      <c r="W145" s="37">
        <v>0</v>
      </c>
      <c r="X145" s="32">
        <v>67.37777777777778</v>
      </c>
      <c r="Y145" s="32">
        <v>0</v>
      </c>
      <c r="Z145" s="37">
        <v>0</v>
      </c>
      <c r="AA145" s="32">
        <v>0</v>
      </c>
      <c r="AB145" s="32">
        <v>0</v>
      </c>
      <c r="AC145" s="37" t="s">
        <v>1936</v>
      </c>
      <c r="AD145" s="32">
        <v>258.11944444444447</v>
      </c>
      <c r="AE145" s="32">
        <v>0</v>
      </c>
      <c r="AF145" s="37">
        <v>0</v>
      </c>
      <c r="AG145" s="32">
        <v>0</v>
      </c>
      <c r="AH145" s="32">
        <v>0</v>
      </c>
      <c r="AI145" s="37" t="s">
        <v>1936</v>
      </c>
      <c r="AJ145" s="32">
        <v>0</v>
      </c>
      <c r="AK145" s="32">
        <v>0</v>
      </c>
      <c r="AL145" s="37" t="s">
        <v>1936</v>
      </c>
      <c r="AM145" t="s">
        <v>229</v>
      </c>
      <c r="AN145" s="34">
        <v>5</v>
      </c>
      <c r="AX145"/>
      <c r="AY145"/>
    </row>
    <row r="146" spans="1:51" x14ac:dyDescent="0.25">
      <c r="A146" t="s">
        <v>1812</v>
      </c>
      <c r="B146" t="s">
        <v>1119</v>
      </c>
      <c r="C146" t="s">
        <v>1627</v>
      </c>
      <c r="D146" t="s">
        <v>1745</v>
      </c>
      <c r="E146" s="32">
        <v>93.211111111111109</v>
      </c>
      <c r="F146" s="32">
        <v>267.59444444444443</v>
      </c>
      <c r="G146" s="32">
        <v>5.9555555555555557</v>
      </c>
      <c r="H146" s="37">
        <v>2.22559013432433E-2</v>
      </c>
      <c r="I146" s="32">
        <v>226.05</v>
      </c>
      <c r="J146" s="32">
        <v>5.9555555555555557</v>
      </c>
      <c r="K146" s="37">
        <v>2.6346186930128534E-2</v>
      </c>
      <c r="L146" s="32">
        <v>57.583333333333329</v>
      </c>
      <c r="M146" s="32">
        <v>5.9555555555555557</v>
      </c>
      <c r="N146" s="37">
        <v>0.10342498794018332</v>
      </c>
      <c r="O146" s="32">
        <v>16.038888888888888</v>
      </c>
      <c r="P146" s="32">
        <v>5.9555555555555557</v>
      </c>
      <c r="Q146" s="37">
        <v>0.37131970904052652</v>
      </c>
      <c r="R146" s="32">
        <v>29.277777777777779</v>
      </c>
      <c r="S146" s="32">
        <v>0</v>
      </c>
      <c r="T146" s="37">
        <v>0</v>
      </c>
      <c r="U146" s="32">
        <v>12.266666666666667</v>
      </c>
      <c r="V146" s="32">
        <v>0</v>
      </c>
      <c r="W146" s="37">
        <v>0</v>
      </c>
      <c r="X146" s="32">
        <v>46.733333333333334</v>
      </c>
      <c r="Y146" s="32">
        <v>0</v>
      </c>
      <c r="Z146" s="37">
        <v>0</v>
      </c>
      <c r="AA146" s="32">
        <v>0</v>
      </c>
      <c r="AB146" s="32">
        <v>0</v>
      </c>
      <c r="AC146" s="37" t="s">
        <v>1936</v>
      </c>
      <c r="AD146" s="32">
        <v>163.27777777777777</v>
      </c>
      <c r="AE146" s="32">
        <v>0</v>
      </c>
      <c r="AF146" s="37">
        <v>0</v>
      </c>
      <c r="AG146" s="32">
        <v>0</v>
      </c>
      <c r="AH146" s="32">
        <v>0</v>
      </c>
      <c r="AI146" s="37" t="s">
        <v>1936</v>
      </c>
      <c r="AJ146" s="32">
        <v>0</v>
      </c>
      <c r="AK146" s="32">
        <v>0</v>
      </c>
      <c r="AL146" s="37" t="s">
        <v>1936</v>
      </c>
      <c r="AM146" t="s">
        <v>430</v>
      </c>
      <c r="AN146" s="34">
        <v>5</v>
      </c>
      <c r="AX146"/>
      <c r="AY146"/>
    </row>
    <row r="147" spans="1:51" x14ac:dyDescent="0.25">
      <c r="A147" t="s">
        <v>1812</v>
      </c>
      <c r="B147" t="s">
        <v>1095</v>
      </c>
      <c r="C147" t="s">
        <v>1444</v>
      </c>
      <c r="D147" t="s">
        <v>1745</v>
      </c>
      <c r="E147" s="32">
        <v>265.03333333333336</v>
      </c>
      <c r="F147" s="32">
        <v>518.69722222222231</v>
      </c>
      <c r="G147" s="32">
        <v>0</v>
      </c>
      <c r="H147" s="37">
        <v>0</v>
      </c>
      <c r="I147" s="32">
        <v>457.54166666666669</v>
      </c>
      <c r="J147" s="32">
        <v>0</v>
      </c>
      <c r="K147" s="37">
        <v>0</v>
      </c>
      <c r="L147" s="32">
        <v>89.766666666666666</v>
      </c>
      <c r="M147" s="32">
        <v>0</v>
      </c>
      <c r="N147" s="37">
        <v>0</v>
      </c>
      <c r="O147" s="32">
        <v>28.611111111111111</v>
      </c>
      <c r="P147" s="32">
        <v>0</v>
      </c>
      <c r="Q147" s="37">
        <v>0</v>
      </c>
      <c r="R147" s="32">
        <v>48.266666666666666</v>
      </c>
      <c r="S147" s="32">
        <v>0</v>
      </c>
      <c r="T147" s="37">
        <v>0</v>
      </c>
      <c r="U147" s="32">
        <v>12.888888888888889</v>
      </c>
      <c r="V147" s="32">
        <v>0</v>
      </c>
      <c r="W147" s="37">
        <v>0</v>
      </c>
      <c r="X147" s="32">
        <v>92.00555555555556</v>
      </c>
      <c r="Y147" s="32">
        <v>0</v>
      </c>
      <c r="Z147" s="37">
        <v>0</v>
      </c>
      <c r="AA147" s="32">
        <v>0</v>
      </c>
      <c r="AB147" s="32">
        <v>0</v>
      </c>
      <c r="AC147" s="37" t="s">
        <v>1936</v>
      </c>
      <c r="AD147" s="32">
        <v>336.92500000000001</v>
      </c>
      <c r="AE147" s="32">
        <v>0</v>
      </c>
      <c r="AF147" s="37">
        <v>0</v>
      </c>
      <c r="AG147" s="32">
        <v>0</v>
      </c>
      <c r="AH147" s="32">
        <v>0</v>
      </c>
      <c r="AI147" s="37" t="s">
        <v>1936</v>
      </c>
      <c r="AJ147" s="32">
        <v>0</v>
      </c>
      <c r="AK147" s="32">
        <v>0</v>
      </c>
      <c r="AL147" s="37" t="s">
        <v>1936</v>
      </c>
      <c r="AM147" t="s">
        <v>406</v>
      </c>
      <c r="AN147" s="34">
        <v>5</v>
      </c>
      <c r="AX147"/>
      <c r="AY147"/>
    </row>
    <row r="148" spans="1:51" x14ac:dyDescent="0.25">
      <c r="A148" t="s">
        <v>1812</v>
      </c>
      <c r="B148" t="s">
        <v>1242</v>
      </c>
      <c r="C148" t="s">
        <v>1377</v>
      </c>
      <c r="D148" t="s">
        <v>1748</v>
      </c>
      <c r="E148" s="32">
        <v>90.2</v>
      </c>
      <c r="F148" s="32">
        <v>209.49722222222221</v>
      </c>
      <c r="G148" s="32">
        <v>0</v>
      </c>
      <c r="H148" s="37">
        <v>0</v>
      </c>
      <c r="I148" s="32">
        <v>175.37222222222221</v>
      </c>
      <c r="J148" s="32">
        <v>0</v>
      </c>
      <c r="K148" s="37">
        <v>0</v>
      </c>
      <c r="L148" s="32">
        <v>63.922222222222217</v>
      </c>
      <c r="M148" s="32">
        <v>0</v>
      </c>
      <c r="N148" s="37">
        <v>0</v>
      </c>
      <c r="O148" s="32">
        <v>29.797222222222217</v>
      </c>
      <c r="P148" s="32">
        <v>0</v>
      </c>
      <c r="Q148" s="37">
        <v>0</v>
      </c>
      <c r="R148" s="32">
        <v>33.947222222222223</v>
      </c>
      <c r="S148" s="32">
        <v>0</v>
      </c>
      <c r="T148" s="37">
        <v>0</v>
      </c>
      <c r="U148" s="32">
        <v>0.17777777777777778</v>
      </c>
      <c r="V148" s="32">
        <v>0</v>
      </c>
      <c r="W148" s="37">
        <v>0</v>
      </c>
      <c r="X148" s="32">
        <v>43.227777777777774</v>
      </c>
      <c r="Y148" s="32">
        <v>0</v>
      </c>
      <c r="Z148" s="37">
        <v>0</v>
      </c>
      <c r="AA148" s="32">
        <v>0</v>
      </c>
      <c r="AB148" s="32">
        <v>0</v>
      </c>
      <c r="AC148" s="37" t="s">
        <v>1936</v>
      </c>
      <c r="AD148" s="32">
        <v>102.34722222222223</v>
      </c>
      <c r="AE148" s="32">
        <v>0</v>
      </c>
      <c r="AF148" s="37">
        <v>0</v>
      </c>
      <c r="AG148" s="32">
        <v>0</v>
      </c>
      <c r="AH148" s="32">
        <v>0</v>
      </c>
      <c r="AI148" s="37" t="s">
        <v>1936</v>
      </c>
      <c r="AJ148" s="32">
        <v>0</v>
      </c>
      <c r="AK148" s="32">
        <v>0</v>
      </c>
      <c r="AL148" s="37" t="s">
        <v>1936</v>
      </c>
      <c r="AM148" t="s">
        <v>554</v>
      </c>
      <c r="AN148" s="34">
        <v>5</v>
      </c>
      <c r="AX148"/>
      <c r="AY148"/>
    </row>
    <row r="149" spans="1:51" x14ac:dyDescent="0.25">
      <c r="A149" t="s">
        <v>1812</v>
      </c>
      <c r="B149" t="s">
        <v>1043</v>
      </c>
      <c r="C149" t="s">
        <v>1538</v>
      </c>
      <c r="D149" t="s">
        <v>1721</v>
      </c>
      <c r="E149" s="32">
        <v>37.299999999999997</v>
      </c>
      <c r="F149" s="32">
        <v>90.269444444444446</v>
      </c>
      <c r="G149" s="32">
        <v>0</v>
      </c>
      <c r="H149" s="37">
        <v>0</v>
      </c>
      <c r="I149" s="32">
        <v>77.455555555555549</v>
      </c>
      <c r="J149" s="32">
        <v>0</v>
      </c>
      <c r="K149" s="37">
        <v>0</v>
      </c>
      <c r="L149" s="32">
        <v>33.644444444444446</v>
      </c>
      <c r="M149" s="32">
        <v>0</v>
      </c>
      <c r="N149" s="37">
        <v>0</v>
      </c>
      <c r="O149" s="32">
        <v>20.830555555555556</v>
      </c>
      <c r="P149" s="32">
        <v>0</v>
      </c>
      <c r="Q149" s="37">
        <v>0</v>
      </c>
      <c r="R149" s="32">
        <v>7.2305555555555552</v>
      </c>
      <c r="S149" s="32">
        <v>0</v>
      </c>
      <c r="T149" s="37">
        <v>0</v>
      </c>
      <c r="U149" s="32">
        <v>5.583333333333333</v>
      </c>
      <c r="V149" s="32">
        <v>0</v>
      </c>
      <c r="W149" s="37">
        <v>0</v>
      </c>
      <c r="X149" s="32">
        <v>2.6888888888888891</v>
      </c>
      <c r="Y149" s="32">
        <v>0</v>
      </c>
      <c r="Z149" s="37">
        <v>0</v>
      </c>
      <c r="AA149" s="32">
        <v>0</v>
      </c>
      <c r="AB149" s="32">
        <v>0</v>
      </c>
      <c r="AC149" s="37" t="s">
        <v>1936</v>
      </c>
      <c r="AD149" s="32">
        <v>53.93611111111111</v>
      </c>
      <c r="AE149" s="32">
        <v>0</v>
      </c>
      <c r="AF149" s="37">
        <v>0</v>
      </c>
      <c r="AG149" s="32">
        <v>0</v>
      </c>
      <c r="AH149" s="32">
        <v>0</v>
      </c>
      <c r="AI149" s="37" t="s">
        <v>1936</v>
      </c>
      <c r="AJ149" s="32">
        <v>0</v>
      </c>
      <c r="AK149" s="32">
        <v>0</v>
      </c>
      <c r="AL149" s="37" t="s">
        <v>1936</v>
      </c>
      <c r="AM149" t="s">
        <v>354</v>
      </c>
      <c r="AN149" s="34">
        <v>5</v>
      </c>
      <c r="AX149"/>
      <c r="AY149"/>
    </row>
    <row r="150" spans="1:51" x14ac:dyDescent="0.25">
      <c r="A150" t="s">
        <v>1812</v>
      </c>
      <c r="B150" t="s">
        <v>944</v>
      </c>
      <c r="C150" t="s">
        <v>1565</v>
      </c>
      <c r="D150" t="s">
        <v>1745</v>
      </c>
      <c r="E150" s="32">
        <v>148.35555555555555</v>
      </c>
      <c r="F150" s="32">
        <v>443.59722222222223</v>
      </c>
      <c r="G150" s="32">
        <v>0</v>
      </c>
      <c r="H150" s="37">
        <v>0</v>
      </c>
      <c r="I150" s="32">
        <v>403.50555555555559</v>
      </c>
      <c r="J150" s="32">
        <v>0</v>
      </c>
      <c r="K150" s="37">
        <v>0</v>
      </c>
      <c r="L150" s="32">
        <v>87.636111111111106</v>
      </c>
      <c r="M150" s="32">
        <v>0</v>
      </c>
      <c r="N150" s="37">
        <v>0</v>
      </c>
      <c r="O150" s="32">
        <v>47.544444444444444</v>
      </c>
      <c r="P150" s="32">
        <v>0</v>
      </c>
      <c r="Q150" s="37">
        <v>0</v>
      </c>
      <c r="R150" s="32">
        <v>34.30833333333333</v>
      </c>
      <c r="S150" s="32">
        <v>0</v>
      </c>
      <c r="T150" s="37">
        <v>0</v>
      </c>
      <c r="U150" s="32">
        <v>5.7833333333333332</v>
      </c>
      <c r="V150" s="32">
        <v>0</v>
      </c>
      <c r="W150" s="37">
        <v>0</v>
      </c>
      <c r="X150" s="32">
        <v>81.216666666666669</v>
      </c>
      <c r="Y150" s="32">
        <v>0</v>
      </c>
      <c r="Z150" s="37">
        <v>0</v>
      </c>
      <c r="AA150" s="32">
        <v>0</v>
      </c>
      <c r="AB150" s="32">
        <v>0</v>
      </c>
      <c r="AC150" s="37" t="s">
        <v>1936</v>
      </c>
      <c r="AD150" s="32">
        <v>274.74444444444447</v>
      </c>
      <c r="AE150" s="32">
        <v>0</v>
      </c>
      <c r="AF150" s="37">
        <v>0</v>
      </c>
      <c r="AG150" s="32">
        <v>0</v>
      </c>
      <c r="AH150" s="32">
        <v>0</v>
      </c>
      <c r="AI150" s="37" t="s">
        <v>1936</v>
      </c>
      <c r="AJ150" s="32">
        <v>0</v>
      </c>
      <c r="AK150" s="32">
        <v>0</v>
      </c>
      <c r="AL150" s="37" t="s">
        <v>1936</v>
      </c>
      <c r="AM150" t="s">
        <v>255</v>
      </c>
      <c r="AN150" s="34">
        <v>5</v>
      </c>
      <c r="AX150"/>
      <c r="AY150"/>
    </row>
    <row r="151" spans="1:51" x14ac:dyDescent="0.25">
      <c r="A151" t="s">
        <v>1812</v>
      </c>
      <c r="B151" t="s">
        <v>1009</v>
      </c>
      <c r="C151" t="s">
        <v>1592</v>
      </c>
      <c r="D151" t="s">
        <v>1745</v>
      </c>
      <c r="E151" s="32">
        <v>238.15555555555557</v>
      </c>
      <c r="F151" s="32">
        <v>601.16944444444448</v>
      </c>
      <c r="G151" s="32">
        <v>0</v>
      </c>
      <c r="H151" s="37">
        <v>0</v>
      </c>
      <c r="I151" s="32">
        <v>558.07222222222219</v>
      </c>
      <c r="J151" s="32">
        <v>0</v>
      </c>
      <c r="K151" s="37">
        <v>0</v>
      </c>
      <c r="L151" s="32">
        <v>92.863888888888894</v>
      </c>
      <c r="M151" s="32">
        <v>0</v>
      </c>
      <c r="N151" s="37">
        <v>0</v>
      </c>
      <c r="O151" s="32">
        <v>49.766666666666666</v>
      </c>
      <c r="P151" s="32">
        <v>0</v>
      </c>
      <c r="Q151" s="37">
        <v>0</v>
      </c>
      <c r="R151" s="32">
        <v>37.94166666666667</v>
      </c>
      <c r="S151" s="32">
        <v>0</v>
      </c>
      <c r="T151" s="37">
        <v>0</v>
      </c>
      <c r="U151" s="32">
        <v>5.1555555555555559</v>
      </c>
      <c r="V151" s="32">
        <v>0</v>
      </c>
      <c r="W151" s="37">
        <v>0</v>
      </c>
      <c r="X151" s="32">
        <v>126.06666666666666</v>
      </c>
      <c r="Y151" s="32">
        <v>0</v>
      </c>
      <c r="Z151" s="37">
        <v>0</v>
      </c>
      <c r="AA151" s="32">
        <v>0</v>
      </c>
      <c r="AB151" s="32">
        <v>0</v>
      </c>
      <c r="AC151" s="37" t="s">
        <v>1936</v>
      </c>
      <c r="AD151" s="32">
        <v>382.23888888888888</v>
      </c>
      <c r="AE151" s="32">
        <v>0</v>
      </c>
      <c r="AF151" s="37">
        <v>0</v>
      </c>
      <c r="AG151" s="32">
        <v>0</v>
      </c>
      <c r="AH151" s="32">
        <v>0</v>
      </c>
      <c r="AI151" s="37" t="s">
        <v>1936</v>
      </c>
      <c r="AJ151" s="32">
        <v>0</v>
      </c>
      <c r="AK151" s="32">
        <v>0</v>
      </c>
      <c r="AL151" s="37" t="s">
        <v>1936</v>
      </c>
      <c r="AM151" t="s">
        <v>320</v>
      </c>
      <c r="AN151" s="34">
        <v>5</v>
      </c>
      <c r="AX151"/>
      <c r="AY151"/>
    </row>
    <row r="152" spans="1:51" x14ac:dyDescent="0.25">
      <c r="A152" t="s">
        <v>1812</v>
      </c>
      <c r="B152" t="s">
        <v>805</v>
      </c>
      <c r="C152" t="s">
        <v>1455</v>
      </c>
      <c r="D152" t="s">
        <v>1758</v>
      </c>
      <c r="E152" s="32">
        <v>164.32222222222222</v>
      </c>
      <c r="F152" s="32">
        <v>419</v>
      </c>
      <c r="G152" s="32">
        <v>0</v>
      </c>
      <c r="H152" s="37">
        <v>0</v>
      </c>
      <c r="I152" s="32">
        <v>393.8388888888889</v>
      </c>
      <c r="J152" s="32">
        <v>0</v>
      </c>
      <c r="K152" s="37">
        <v>0</v>
      </c>
      <c r="L152" s="32">
        <v>103.66388888888889</v>
      </c>
      <c r="M152" s="32">
        <v>0</v>
      </c>
      <c r="N152" s="37">
        <v>0</v>
      </c>
      <c r="O152" s="32">
        <v>78.50277777777778</v>
      </c>
      <c r="P152" s="32">
        <v>0</v>
      </c>
      <c r="Q152" s="37">
        <v>0</v>
      </c>
      <c r="R152" s="32">
        <v>23.522222222222222</v>
      </c>
      <c r="S152" s="32">
        <v>0</v>
      </c>
      <c r="T152" s="37">
        <v>0</v>
      </c>
      <c r="U152" s="32">
        <v>1.6388888888888888</v>
      </c>
      <c r="V152" s="32">
        <v>0</v>
      </c>
      <c r="W152" s="37">
        <v>0</v>
      </c>
      <c r="X152" s="32">
        <v>67.897222222222226</v>
      </c>
      <c r="Y152" s="32">
        <v>0</v>
      </c>
      <c r="Z152" s="37">
        <v>0</v>
      </c>
      <c r="AA152" s="32">
        <v>0</v>
      </c>
      <c r="AB152" s="32">
        <v>0</v>
      </c>
      <c r="AC152" s="37" t="s">
        <v>1936</v>
      </c>
      <c r="AD152" s="32">
        <v>247.4388888888889</v>
      </c>
      <c r="AE152" s="32">
        <v>0</v>
      </c>
      <c r="AF152" s="37">
        <v>0</v>
      </c>
      <c r="AG152" s="32">
        <v>0</v>
      </c>
      <c r="AH152" s="32">
        <v>0</v>
      </c>
      <c r="AI152" s="37" t="s">
        <v>1936</v>
      </c>
      <c r="AJ152" s="32">
        <v>0</v>
      </c>
      <c r="AK152" s="32">
        <v>0</v>
      </c>
      <c r="AL152" s="37" t="s">
        <v>1936</v>
      </c>
      <c r="AM152" t="s">
        <v>116</v>
      </c>
      <c r="AN152" s="34">
        <v>5</v>
      </c>
      <c r="AX152"/>
      <c r="AY152"/>
    </row>
    <row r="153" spans="1:51" x14ac:dyDescent="0.25">
      <c r="A153" t="s">
        <v>1812</v>
      </c>
      <c r="B153" t="s">
        <v>1042</v>
      </c>
      <c r="C153" t="s">
        <v>1603</v>
      </c>
      <c r="D153" t="s">
        <v>1745</v>
      </c>
      <c r="E153" s="32">
        <v>211.21111111111111</v>
      </c>
      <c r="F153" s="32">
        <v>291.21944444444443</v>
      </c>
      <c r="G153" s="32">
        <v>0</v>
      </c>
      <c r="H153" s="37">
        <v>0</v>
      </c>
      <c r="I153" s="32">
        <v>279.21944444444443</v>
      </c>
      <c r="J153" s="32">
        <v>0</v>
      </c>
      <c r="K153" s="37">
        <v>0</v>
      </c>
      <c r="L153" s="32">
        <v>41.05555555555555</v>
      </c>
      <c r="M153" s="32">
        <v>0</v>
      </c>
      <c r="N153" s="37">
        <v>0</v>
      </c>
      <c r="O153" s="32">
        <v>34.211111111111109</v>
      </c>
      <c r="P153" s="32">
        <v>0</v>
      </c>
      <c r="Q153" s="37">
        <v>0</v>
      </c>
      <c r="R153" s="32">
        <v>2.9333333333333331</v>
      </c>
      <c r="S153" s="32">
        <v>0</v>
      </c>
      <c r="T153" s="37">
        <v>0</v>
      </c>
      <c r="U153" s="32">
        <v>3.911111111111111</v>
      </c>
      <c r="V153" s="32">
        <v>0</v>
      </c>
      <c r="W153" s="37">
        <v>0</v>
      </c>
      <c r="X153" s="32">
        <v>80.222222222222229</v>
      </c>
      <c r="Y153" s="32">
        <v>0</v>
      </c>
      <c r="Z153" s="37">
        <v>0</v>
      </c>
      <c r="AA153" s="32">
        <v>5.1555555555555559</v>
      </c>
      <c r="AB153" s="32">
        <v>0</v>
      </c>
      <c r="AC153" s="37">
        <v>0</v>
      </c>
      <c r="AD153" s="32">
        <v>164.7861111111111</v>
      </c>
      <c r="AE153" s="32">
        <v>0</v>
      </c>
      <c r="AF153" s="37">
        <v>0</v>
      </c>
      <c r="AG153" s="32">
        <v>0</v>
      </c>
      <c r="AH153" s="32">
        <v>0</v>
      </c>
      <c r="AI153" s="37" t="s">
        <v>1936</v>
      </c>
      <c r="AJ153" s="32">
        <v>0</v>
      </c>
      <c r="AK153" s="32">
        <v>0</v>
      </c>
      <c r="AL153" s="37" t="s">
        <v>1936</v>
      </c>
      <c r="AM153" t="s">
        <v>353</v>
      </c>
      <c r="AN153" s="34">
        <v>5</v>
      </c>
      <c r="AX153"/>
      <c r="AY153"/>
    </row>
    <row r="154" spans="1:51" x14ac:dyDescent="0.25">
      <c r="A154" t="s">
        <v>1812</v>
      </c>
      <c r="B154" t="s">
        <v>729</v>
      </c>
      <c r="C154" t="s">
        <v>1454</v>
      </c>
      <c r="D154" t="s">
        <v>1745</v>
      </c>
      <c r="E154" s="32">
        <v>123.45555555555555</v>
      </c>
      <c r="F154" s="32">
        <v>312.58555555555552</v>
      </c>
      <c r="G154" s="32">
        <v>68.533333333333331</v>
      </c>
      <c r="H154" s="37">
        <v>0.21924664180828718</v>
      </c>
      <c r="I154" s="32">
        <v>298.39166666666665</v>
      </c>
      <c r="J154" s="32">
        <v>68.533333333333331</v>
      </c>
      <c r="K154" s="37">
        <v>0.22967576172256821</v>
      </c>
      <c r="L154" s="32">
        <v>50.038333333333327</v>
      </c>
      <c r="M154" s="32">
        <v>1.3972222222222221</v>
      </c>
      <c r="N154" s="37">
        <v>2.792303678291088E-2</v>
      </c>
      <c r="O154" s="32">
        <v>36.452777777777776</v>
      </c>
      <c r="P154" s="32">
        <v>1.3972222222222221</v>
      </c>
      <c r="Q154" s="37">
        <v>3.8329650232416371E-2</v>
      </c>
      <c r="R154" s="32">
        <v>13.407777777777778</v>
      </c>
      <c r="S154" s="32">
        <v>0</v>
      </c>
      <c r="T154" s="37">
        <v>0</v>
      </c>
      <c r="U154" s="32">
        <v>0.17777777777777778</v>
      </c>
      <c r="V154" s="32">
        <v>0</v>
      </c>
      <c r="W154" s="37">
        <v>0</v>
      </c>
      <c r="X154" s="32">
        <v>76.863888888888894</v>
      </c>
      <c r="Y154" s="32">
        <v>0.15555555555555556</v>
      </c>
      <c r="Z154" s="37">
        <v>2.0237794080445229E-3</v>
      </c>
      <c r="AA154" s="32">
        <v>0.60833333333333328</v>
      </c>
      <c r="AB154" s="32">
        <v>0</v>
      </c>
      <c r="AC154" s="37">
        <v>0</v>
      </c>
      <c r="AD154" s="32">
        <v>185.07499999999999</v>
      </c>
      <c r="AE154" s="32">
        <v>66.980555555555554</v>
      </c>
      <c r="AF154" s="37">
        <v>0.36191033665030697</v>
      </c>
      <c r="AG154" s="32">
        <v>0</v>
      </c>
      <c r="AH154" s="32">
        <v>0</v>
      </c>
      <c r="AI154" s="37" t="s">
        <v>1936</v>
      </c>
      <c r="AJ154" s="32">
        <v>0</v>
      </c>
      <c r="AK154" s="32">
        <v>0</v>
      </c>
      <c r="AL154" s="37" t="s">
        <v>1936</v>
      </c>
      <c r="AM154" t="s">
        <v>40</v>
      </c>
      <c r="AN154" s="34">
        <v>5</v>
      </c>
      <c r="AX154"/>
      <c r="AY154"/>
    </row>
    <row r="155" spans="1:51" x14ac:dyDescent="0.25">
      <c r="A155" t="s">
        <v>1812</v>
      </c>
      <c r="B155" t="s">
        <v>816</v>
      </c>
      <c r="C155" t="s">
        <v>1502</v>
      </c>
      <c r="D155" t="s">
        <v>1758</v>
      </c>
      <c r="E155" s="32">
        <v>175.07777777777778</v>
      </c>
      <c r="F155" s="32">
        <v>432.97822222222226</v>
      </c>
      <c r="G155" s="32">
        <v>51.178111111111093</v>
      </c>
      <c r="H155" s="37">
        <v>0.11820019687928872</v>
      </c>
      <c r="I155" s="32">
        <v>412.32266666666669</v>
      </c>
      <c r="J155" s="32">
        <v>51.178111111111093</v>
      </c>
      <c r="K155" s="37">
        <v>0.12412150785900142</v>
      </c>
      <c r="L155" s="32">
        <v>96.782222222222188</v>
      </c>
      <c r="M155" s="32">
        <v>17.123888888888885</v>
      </c>
      <c r="N155" s="37">
        <v>0.17693217303453346</v>
      </c>
      <c r="O155" s="32">
        <v>76.126666666666637</v>
      </c>
      <c r="P155" s="32">
        <v>17.123888888888885</v>
      </c>
      <c r="Q155" s="37">
        <v>0.22493942843798351</v>
      </c>
      <c r="R155" s="32">
        <v>9.2777777777777786</v>
      </c>
      <c r="S155" s="32">
        <v>0</v>
      </c>
      <c r="T155" s="37">
        <v>0</v>
      </c>
      <c r="U155" s="32">
        <v>11.377777777777778</v>
      </c>
      <c r="V155" s="32">
        <v>0</v>
      </c>
      <c r="W155" s="37">
        <v>0</v>
      </c>
      <c r="X155" s="32">
        <v>106.98533333333333</v>
      </c>
      <c r="Y155" s="32">
        <v>21.087999999999997</v>
      </c>
      <c r="Z155" s="37">
        <v>0.19711113049763829</v>
      </c>
      <c r="AA155" s="32">
        <v>0</v>
      </c>
      <c r="AB155" s="32">
        <v>0</v>
      </c>
      <c r="AC155" s="37" t="s">
        <v>1936</v>
      </c>
      <c r="AD155" s="32">
        <v>229.21066666666673</v>
      </c>
      <c r="AE155" s="32">
        <v>12.966222222222218</v>
      </c>
      <c r="AF155" s="37">
        <v>5.6569017536511744E-2</v>
      </c>
      <c r="AG155" s="32">
        <v>0</v>
      </c>
      <c r="AH155" s="32">
        <v>0</v>
      </c>
      <c r="AI155" s="37" t="s">
        <v>1936</v>
      </c>
      <c r="AJ155" s="32">
        <v>0</v>
      </c>
      <c r="AK155" s="32">
        <v>0</v>
      </c>
      <c r="AL155" s="37" t="s">
        <v>1936</v>
      </c>
      <c r="AM155" t="s">
        <v>127</v>
      </c>
      <c r="AN155" s="34">
        <v>5</v>
      </c>
      <c r="AX155"/>
      <c r="AY155"/>
    </row>
    <row r="156" spans="1:51" x14ac:dyDescent="0.25">
      <c r="A156" t="s">
        <v>1812</v>
      </c>
      <c r="B156" t="s">
        <v>1068</v>
      </c>
      <c r="C156" t="s">
        <v>1612</v>
      </c>
      <c r="D156" t="s">
        <v>1745</v>
      </c>
      <c r="E156" s="32">
        <v>39.344444444444441</v>
      </c>
      <c r="F156" s="32">
        <v>190.69788888888885</v>
      </c>
      <c r="G156" s="32">
        <v>11.485666666666667</v>
      </c>
      <c r="H156" s="37">
        <v>6.0229647709203811E-2</v>
      </c>
      <c r="I156" s="32">
        <v>168.38677777777775</v>
      </c>
      <c r="J156" s="32">
        <v>11.485666666666667</v>
      </c>
      <c r="K156" s="37">
        <v>6.821002704751826E-2</v>
      </c>
      <c r="L156" s="32">
        <v>48.571888888888886</v>
      </c>
      <c r="M156" s="32">
        <v>0.45833333333333331</v>
      </c>
      <c r="N156" s="37">
        <v>9.4361850819060875E-3</v>
      </c>
      <c r="O156" s="32">
        <v>26.260777777777776</v>
      </c>
      <c r="P156" s="32">
        <v>0.45833333333333331</v>
      </c>
      <c r="Q156" s="37">
        <v>1.7453151510279378E-2</v>
      </c>
      <c r="R156" s="32">
        <v>16.622222222222224</v>
      </c>
      <c r="S156" s="32">
        <v>0</v>
      </c>
      <c r="T156" s="37">
        <v>0</v>
      </c>
      <c r="U156" s="32">
        <v>5.6888888888888891</v>
      </c>
      <c r="V156" s="32">
        <v>0</v>
      </c>
      <c r="W156" s="37">
        <v>0</v>
      </c>
      <c r="X156" s="32">
        <v>24.987777777777783</v>
      </c>
      <c r="Y156" s="32">
        <v>3.8479999999999999</v>
      </c>
      <c r="Z156" s="37">
        <v>0.15399528658455242</v>
      </c>
      <c r="AA156" s="32">
        <v>0</v>
      </c>
      <c r="AB156" s="32">
        <v>0</v>
      </c>
      <c r="AC156" s="37" t="s">
        <v>1936</v>
      </c>
      <c r="AD156" s="32">
        <v>117.13822222222218</v>
      </c>
      <c r="AE156" s="32">
        <v>7.179333333333334</v>
      </c>
      <c r="AF156" s="37">
        <v>6.1289416871236665E-2</v>
      </c>
      <c r="AG156" s="32">
        <v>0</v>
      </c>
      <c r="AH156" s="32">
        <v>0</v>
      </c>
      <c r="AI156" s="37" t="s">
        <v>1936</v>
      </c>
      <c r="AJ156" s="32">
        <v>0</v>
      </c>
      <c r="AK156" s="32">
        <v>0</v>
      </c>
      <c r="AL156" s="37" t="s">
        <v>1936</v>
      </c>
      <c r="AM156" t="s">
        <v>379</v>
      </c>
      <c r="AN156" s="34">
        <v>5</v>
      </c>
      <c r="AX156"/>
      <c r="AY156"/>
    </row>
    <row r="157" spans="1:51" x14ac:dyDescent="0.25">
      <c r="A157" t="s">
        <v>1812</v>
      </c>
      <c r="B157" t="s">
        <v>1237</v>
      </c>
      <c r="C157" t="s">
        <v>1668</v>
      </c>
      <c r="D157" t="s">
        <v>1758</v>
      </c>
      <c r="E157" s="32">
        <v>33.766666666666666</v>
      </c>
      <c r="F157" s="32">
        <v>151.96944444444443</v>
      </c>
      <c r="G157" s="32">
        <v>11.655555555555555</v>
      </c>
      <c r="H157" s="37">
        <v>7.6696704381363209E-2</v>
      </c>
      <c r="I157" s="32">
        <v>135.53055555555557</v>
      </c>
      <c r="J157" s="32">
        <v>11.655555555555555</v>
      </c>
      <c r="K157" s="37">
        <v>8.5999467114836747E-2</v>
      </c>
      <c r="L157" s="32">
        <v>41.425000000000004</v>
      </c>
      <c r="M157" s="32">
        <v>2.4027777777777777</v>
      </c>
      <c r="N157" s="37">
        <v>5.8003084557097823E-2</v>
      </c>
      <c r="O157" s="32">
        <v>24.986111111111111</v>
      </c>
      <c r="P157" s="32">
        <v>2.4027777777777777</v>
      </c>
      <c r="Q157" s="37">
        <v>9.6164535853251798E-2</v>
      </c>
      <c r="R157" s="32">
        <v>11.105555555555556</v>
      </c>
      <c r="S157" s="32">
        <v>0</v>
      </c>
      <c r="T157" s="37">
        <v>0</v>
      </c>
      <c r="U157" s="32">
        <v>5.333333333333333</v>
      </c>
      <c r="V157" s="32">
        <v>0</v>
      </c>
      <c r="W157" s="37">
        <v>0</v>
      </c>
      <c r="X157" s="32">
        <v>31.824999999999999</v>
      </c>
      <c r="Y157" s="32">
        <v>3.4055555555555554</v>
      </c>
      <c r="Z157" s="37">
        <v>0.10700881557126647</v>
      </c>
      <c r="AA157" s="32">
        <v>0</v>
      </c>
      <c r="AB157" s="32">
        <v>0</v>
      </c>
      <c r="AC157" s="37" t="s">
        <v>1936</v>
      </c>
      <c r="AD157" s="32">
        <v>78.719444444444449</v>
      </c>
      <c r="AE157" s="32">
        <v>5.8472222222222223</v>
      </c>
      <c r="AF157" s="37">
        <v>7.4279261794699875E-2</v>
      </c>
      <c r="AG157" s="32">
        <v>0</v>
      </c>
      <c r="AH157" s="32">
        <v>0</v>
      </c>
      <c r="AI157" s="37" t="s">
        <v>1936</v>
      </c>
      <c r="AJ157" s="32">
        <v>0</v>
      </c>
      <c r="AK157" s="32">
        <v>0</v>
      </c>
      <c r="AL157" s="37" t="s">
        <v>1936</v>
      </c>
      <c r="AM157" t="s">
        <v>549</v>
      </c>
      <c r="AN157" s="34">
        <v>5</v>
      </c>
      <c r="AX157"/>
      <c r="AY157"/>
    </row>
    <row r="158" spans="1:51" x14ac:dyDescent="0.25">
      <c r="A158" t="s">
        <v>1812</v>
      </c>
      <c r="B158" t="s">
        <v>758</v>
      </c>
      <c r="C158" t="s">
        <v>1444</v>
      </c>
      <c r="D158" t="s">
        <v>1745</v>
      </c>
      <c r="E158" s="32">
        <v>69.955555555555549</v>
      </c>
      <c r="F158" s="32">
        <v>172.46711111111111</v>
      </c>
      <c r="G158" s="32">
        <v>0.73333333333333328</v>
      </c>
      <c r="H158" s="37">
        <v>4.2520184202591927E-3</v>
      </c>
      <c r="I158" s="32">
        <v>160.42222222222222</v>
      </c>
      <c r="J158" s="32">
        <v>0.16666666666666666</v>
      </c>
      <c r="K158" s="37">
        <v>1.03892505887242E-3</v>
      </c>
      <c r="L158" s="32">
        <v>57.081000000000003</v>
      </c>
      <c r="M158" s="32">
        <v>0.16666666666666666</v>
      </c>
      <c r="N158" s="37">
        <v>2.9198273798053055E-3</v>
      </c>
      <c r="O158" s="32">
        <v>45.602777777777774</v>
      </c>
      <c r="P158" s="32">
        <v>0.16666666666666666</v>
      </c>
      <c r="Q158" s="37">
        <v>3.654748126941585E-3</v>
      </c>
      <c r="R158" s="32">
        <v>11.478222222222225</v>
      </c>
      <c r="S158" s="32">
        <v>0</v>
      </c>
      <c r="T158" s="37">
        <v>0</v>
      </c>
      <c r="U158" s="32">
        <v>0</v>
      </c>
      <c r="V158" s="32">
        <v>0</v>
      </c>
      <c r="W158" s="37" t="s">
        <v>1936</v>
      </c>
      <c r="X158" s="32">
        <v>7.4611111111111112</v>
      </c>
      <c r="Y158" s="32">
        <v>0</v>
      </c>
      <c r="Z158" s="37">
        <v>0</v>
      </c>
      <c r="AA158" s="32">
        <v>0.56666666666666665</v>
      </c>
      <c r="AB158" s="32">
        <v>0.56666666666666665</v>
      </c>
      <c r="AC158" s="37">
        <v>1</v>
      </c>
      <c r="AD158" s="32">
        <v>107.35833333333333</v>
      </c>
      <c r="AE158" s="32">
        <v>0</v>
      </c>
      <c r="AF158" s="37">
        <v>0</v>
      </c>
      <c r="AG158" s="32">
        <v>0</v>
      </c>
      <c r="AH158" s="32">
        <v>0</v>
      </c>
      <c r="AI158" s="37" t="s">
        <v>1936</v>
      </c>
      <c r="AJ158" s="32">
        <v>0</v>
      </c>
      <c r="AK158" s="32">
        <v>0</v>
      </c>
      <c r="AL158" s="37" t="s">
        <v>1936</v>
      </c>
      <c r="AM158" t="s">
        <v>69</v>
      </c>
      <c r="AN158" s="34">
        <v>5</v>
      </c>
      <c r="AX158"/>
      <c r="AY158"/>
    </row>
    <row r="159" spans="1:51" x14ac:dyDescent="0.25">
      <c r="A159" t="s">
        <v>1812</v>
      </c>
      <c r="B159" t="s">
        <v>730</v>
      </c>
      <c r="C159" t="s">
        <v>1404</v>
      </c>
      <c r="D159" t="s">
        <v>1745</v>
      </c>
      <c r="E159" s="32">
        <v>77.422222222222217</v>
      </c>
      <c r="F159" s="32">
        <v>273.26</v>
      </c>
      <c r="G159" s="32">
        <v>75.20455555555553</v>
      </c>
      <c r="H159" s="37">
        <v>0.27521245537420602</v>
      </c>
      <c r="I159" s="32">
        <v>260.53499999999997</v>
      </c>
      <c r="J159" s="32">
        <v>71.421222222222198</v>
      </c>
      <c r="K159" s="37">
        <v>0.27413292733115402</v>
      </c>
      <c r="L159" s="32">
        <v>44.658333333333331</v>
      </c>
      <c r="M159" s="32">
        <v>11.494444444444444</v>
      </c>
      <c r="N159" s="37">
        <v>0.2573863282950799</v>
      </c>
      <c r="O159" s="32">
        <v>31.933333333333334</v>
      </c>
      <c r="P159" s="32">
        <v>7.7111111111111112</v>
      </c>
      <c r="Q159" s="37">
        <v>0.24147529575504523</v>
      </c>
      <c r="R159" s="32">
        <v>8.9916666666666671</v>
      </c>
      <c r="S159" s="32">
        <v>3.7833333333333332</v>
      </c>
      <c r="T159" s="37">
        <v>0.4207599629286376</v>
      </c>
      <c r="U159" s="32">
        <v>3.7333333333333334</v>
      </c>
      <c r="V159" s="32">
        <v>0</v>
      </c>
      <c r="W159" s="37">
        <v>0</v>
      </c>
      <c r="X159" s="32">
        <v>52.116666666666667</v>
      </c>
      <c r="Y159" s="32">
        <v>0</v>
      </c>
      <c r="Z159" s="37">
        <v>0</v>
      </c>
      <c r="AA159" s="32">
        <v>0</v>
      </c>
      <c r="AB159" s="32">
        <v>0</v>
      </c>
      <c r="AC159" s="37" t="s">
        <v>1936</v>
      </c>
      <c r="AD159" s="32">
        <v>176.48499999999999</v>
      </c>
      <c r="AE159" s="32">
        <v>63.71011111111109</v>
      </c>
      <c r="AF159" s="37">
        <v>0.36099448174695353</v>
      </c>
      <c r="AG159" s="32">
        <v>0</v>
      </c>
      <c r="AH159" s="32">
        <v>0</v>
      </c>
      <c r="AI159" s="37" t="s">
        <v>1936</v>
      </c>
      <c r="AJ159" s="32">
        <v>0</v>
      </c>
      <c r="AK159" s="32">
        <v>0</v>
      </c>
      <c r="AL159" s="37" t="s">
        <v>1936</v>
      </c>
      <c r="AM159" t="s">
        <v>41</v>
      </c>
      <c r="AN159" s="34">
        <v>5</v>
      </c>
      <c r="AX159"/>
      <c r="AY159"/>
    </row>
    <row r="160" spans="1:51" x14ac:dyDescent="0.25">
      <c r="A160" t="s">
        <v>1812</v>
      </c>
      <c r="B160" t="s">
        <v>732</v>
      </c>
      <c r="C160" t="s">
        <v>1455</v>
      </c>
      <c r="D160" t="s">
        <v>1758</v>
      </c>
      <c r="E160" s="32">
        <v>86.288888888888891</v>
      </c>
      <c r="F160" s="32">
        <v>391.63611111111118</v>
      </c>
      <c r="G160" s="32">
        <v>0</v>
      </c>
      <c r="H160" s="37">
        <v>0</v>
      </c>
      <c r="I160" s="32">
        <v>362.71388888888885</v>
      </c>
      <c r="J160" s="32">
        <v>0</v>
      </c>
      <c r="K160" s="37">
        <v>0</v>
      </c>
      <c r="L160" s="32">
        <v>156.35000000000002</v>
      </c>
      <c r="M160" s="32">
        <v>0</v>
      </c>
      <c r="N160" s="37">
        <v>0</v>
      </c>
      <c r="O160" s="32">
        <v>127.42777777777778</v>
      </c>
      <c r="P160" s="32">
        <v>0</v>
      </c>
      <c r="Q160" s="37">
        <v>0</v>
      </c>
      <c r="R160" s="32">
        <v>23.411111111111111</v>
      </c>
      <c r="S160" s="32">
        <v>0</v>
      </c>
      <c r="T160" s="37">
        <v>0</v>
      </c>
      <c r="U160" s="32">
        <v>5.5111111111111111</v>
      </c>
      <c r="V160" s="32">
        <v>0</v>
      </c>
      <c r="W160" s="37">
        <v>0</v>
      </c>
      <c r="X160" s="32">
        <v>30.088888888888889</v>
      </c>
      <c r="Y160" s="32">
        <v>0</v>
      </c>
      <c r="Z160" s="37">
        <v>0</v>
      </c>
      <c r="AA160" s="32">
        <v>0</v>
      </c>
      <c r="AB160" s="32">
        <v>0</v>
      </c>
      <c r="AC160" s="37" t="s">
        <v>1936</v>
      </c>
      <c r="AD160" s="32">
        <v>205.19722222222222</v>
      </c>
      <c r="AE160" s="32">
        <v>0</v>
      </c>
      <c r="AF160" s="37">
        <v>0</v>
      </c>
      <c r="AG160" s="32">
        <v>0</v>
      </c>
      <c r="AH160" s="32">
        <v>0</v>
      </c>
      <c r="AI160" s="37" t="s">
        <v>1936</v>
      </c>
      <c r="AJ160" s="32">
        <v>0</v>
      </c>
      <c r="AK160" s="32">
        <v>0</v>
      </c>
      <c r="AL160" s="37" t="s">
        <v>1936</v>
      </c>
      <c r="AM160" t="s">
        <v>43</v>
      </c>
      <c r="AN160" s="34">
        <v>5</v>
      </c>
      <c r="AX160"/>
      <c r="AY160"/>
    </row>
    <row r="161" spans="1:51" x14ac:dyDescent="0.25">
      <c r="A161" t="s">
        <v>1812</v>
      </c>
      <c r="B161" t="s">
        <v>1129</v>
      </c>
      <c r="C161" t="s">
        <v>1631</v>
      </c>
      <c r="D161" t="s">
        <v>1713</v>
      </c>
      <c r="E161" s="32">
        <v>60.977777777777774</v>
      </c>
      <c r="F161" s="32">
        <v>150.13611111111112</v>
      </c>
      <c r="G161" s="32">
        <v>18.900444444444446</v>
      </c>
      <c r="H161" s="37">
        <v>0.12588873059631076</v>
      </c>
      <c r="I161" s="32">
        <v>138.41499999999999</v>
      </c>
      <c r="J161" s="32">
        <v>18.900444444444446</v>
      </c>
      <c r="K161" s="37">
        <v>0.13654910554813024</v>
      </c>
      <c r="L161" s="32">
        <v>26.907444444444444</v>
      </c>
      <c r="M161" s="32">
        <v>0</v>
      </c>
      <c r="N161" s="37">
        <v>0</v>
      </c>
      <c r="O161" s="32">
        <v>16.255777777777777</v>
      </c>
      <c r="P161" s="32">
        <v>0</v>
      </c>
      <c r="Q161" s="37">
        <v>0</v>
      </c>
      <c r="R161" s="32">
        <v>6.4496666666666673</v>
      </c>
      <c r="S161" s="32">
        <v>0</v>
      </c>
      <c r="T161" s="37">
        <v>0</v>
      </c>
      <c r="U161" s="32">
        <v>4.2019999999999991</v>
      </c>
      <c r="V161" s="32">
        <v>0</v>
      </c>
      <c r="W161" s="37">
        <v>0</v>
      </c>
      <c r="X161" s="32">
        <v>44.076999999999991</v>
      </c>
      <c r="Y161" s="32">
        <v>3.304333333333334</v>
      </c>
      <c r="Z161" s="37">
        <v>7.4967292087332049E-2</v>
      </c>
      <c r="AA161" s="32">
        <v>1.0694444444444442</v>
      </c>
      <c r="AB161" s="32">
        <v>0</v>
      </c>
      <c r="AC161" s="37">
        <v>0</v>
      </c>
      <c r="AD161" s="32">
        <v>76.014111111111134</v>
      </c>
      <c r="AE161" s="32">
        <v>15.59611111111111</v>
      </c>
      <c r="AF161" s="37">
        <v>0.20517389315141771</v>
      </c>
      <c r="AG161" s="32">
        <v>2.0681111111111115</v>
      </c>
      <c r="AH161" s="32">
        <v>0</v>
      </c>
      <c r="AI161" s="37">
        <v>0</v>
      </c>
      <c r="AJ161" s="32">
        <v>0</v>
      </c>
      <c r="AK161" s="32">
        <v>0</v>
      </c>
      <c r="AL161" s="37" t="s">
        <v>1936</v>
      </c>
      <c r="AM161" t="s">
        <v>440</v>
      </c>
      <c r="AN161" s="34">
        <v>5</v>
      </c>
      <c r="AX161"/>
      <c r="AY161"/>
    </row>
    <row r="162" spans="1:51" x14ac:dyDescent="0.25">
      <c r="A162" t="s">
        <v>1812</v>
      </c>
      <c r="B162" t="s">
        <v>841</v>
      </c>
      <c r="C162" t="s">
        <v>1518</v>
      </c>
      <c r="D162" t="s">
        <v>1767</v>
      </c>
      <c r="E162" s="32">
        <v>63.87777777777778</v>
      </c>
      <c r="F162" s="32">
        <v>153.32555555555555</v>
      </c>
      <c r="G162" s="32">
        <v>18.344999999999999</v>
      </c>
      <c r="H162" s="37">
        <v>0.11964737341749218</v>
      </c>
      <c r="I162" s="32">
        <v>152.16999999999999</v>
      </c>
      <c r="J162" s="32">
        <v>18.344999999999999</v>
      </c>
      <c r="K162" s="37">
        <v>0.12055595715318394</v>
      </c>
      <c r="L162" s="32">
        <v>7.6558888888888887</v>
      </c>
      <c r="M162" s="32">
        <v>5.5086666666666666</v>
      </c>
      <c r="N162" s="37">
        <v>0.71953325689737746</v>
      </c>
      <c r="O162" s="32">
        <v>6.5003333333333329</v>
      </c>
      <c r="P162" s="32">
        <v>5.5086666666666666</v>
      </c>
      <c r="Q162" s="37">
        <v>0.847443720834829</v>
      </c>
      <c r="R162" s="32">
        <v>0</v>
      </c>
      <c r="S162" s="32">
        <v>0</v>
      </c>
      <c r="T162" s="37" t="s">
        <v>1936</v>
      </c>
      <c r="U162" s="32">
        <v>1.1555555555555554</v>
      </c>
      <c r="V162" s="32">
        <v>0</v>
      </c>
      <c r="W162" s="37">
        <v>0</v>
      </c>
      <c r="X162" s="32">
        <v>60.790444444444447</v>
      </c>
      <c r="Y162" s="32">
        <v>2.6904444444444446</v>
      </c>
      <c r="Z162" s="37">
        <v>4.4257686697836286E-2</v>
      </c>
      <c r="AA162" s="32">
        <v>0</v>
      </c>
      <c r="AB162" s="32">
        <v>0</v>
      </c>
      <c r="AC162" s="37" t="s">
        <v>1936</v>
      </c>
      <c r="AD162" s="32">
        <v>84.879222222222211</v>
      </c>
      <c r="AE162" s="32">
        <v>10.145888888888887</v>
      </c>
      <c r="AF162" s="37">
        <v>0.11953324527793086</v>
      </c>
      <c r="AG162" s="32">
        <v>0</v>
      </c>
      <c r="AH162" s="32">
        <v>0</v>
      </c>
      <c r="AI162" s="37" t="s">
        <v>1936</v>
      </c>
      <c r="AJ162" s="32">
        <v>0</v>
      </c>
      <c r="AK162" s="32">
        <v>0</v>
      </c>
      <c r="AL162" s="37" t="s">
        <v>1936</v>
      </c>
      <c r="AM162" t="s">
        <v>152</v>
      </c>
      <c r="AN162" s="34">
        <v>5</v>
      </c>
      <c r="AX162"/>
      <c r="AY162"/>
    </row>
    <row r="163" spans="1:51" x14ac:dyDescent="0.25">
      <c r="A163" t="s">
        <v>1812</v>
      </c>
      <c r="B163" t="s">
        <v>967</v>
      </c>
      <c r="C163" t="s">
        <v>1444</v>
      </c>
      <c r="D163" t="s">
        <v>1745</v>
      </c>
      <c r="E163" s="32">
        <v>180.7</v>
      </c>
      <c r="F163" s="32">
        <v>438.35611111111109</v>
      </c>
      <c r="G163" s="32">
        <v>6.2088888888888878</v>
      </c>
      <c r="H163" s="37">
        <v>1.4164029499100806E-2</v>
      </c>
      <c r="I163" s="32">
        <v>406.08388888888891</v>
      </c>
      <c r="J163" s="32">
        <v>6.2088888888888878</v>
      </c>
      <c r="K163" s="37">
        <v>1.5289670579833665E-2</v>
      </c>
      <c r="L163" s="32">
        <v>134.28055555555554</v>
      </c>
      <c r="M163" s="32">
        <v>0</v>
      </c>
      <c r="N163" s="37">
        <v>0</v>
      </c>
      <c r="O163" s="32">
        <v>112.06944444444444</v>
      </c>
      <c r="P163" s="32">
        <v>0</v>
      </c>
      <c r="Q163" s="37">
        <v>0</v>
      </c>
      <c r="R163" s="32">
        <v>16.236111111111111</v>
      </c>
      <c r="S163" s="32">
        <v>0</v>
      </c>
      <c r="T163" s="37">
        <v>0</v>
      </c>
      <c r="U163" s="32">
        <v>5.9749999999999996</v>
      </c>
      <c r="V163" s="32">
        <v>0</v>
      </c>
      <c r="W163" s="37">
        <v>0</v>
      </c>
      <c r="X163" s="32">
        <v>96.925555555555547</v>
      </c>
      <c r="Y163" s="32">
        <v>6.1255555555555548</v>
      </c>
      <c r="Z163" s="37">
        <v>6.3198560177914323E-2</v>
      </c>
      <c r="AA163" s="32">
        <v>10.061111111111112</v>
      </c>
      <c r="AB163" s="32">
        <v>0</v>
      </c>
      <c r="AC163" s="37">
        <v>0</v>
      </c>
      <c r="AD163" s="32">
        <v>197.0888888888889</v>
      </c>
      <c r="AE163" s="32">
        <v>8.3333333333333329E-2</v>
      </c>
      <c r="AF163" s="37">
        <v>4.2282106212650802E-4</v>
      </c>
      <c r="AG163" s="32">
        <v>0</v>
      </c>
      <c r="AH163" s="32">
        <v>0</v>
      </c>
      <c r="AI163" s="37" t="s">
        <v>1936</v>
      </c>
      <c r="AJ163" s="32">
        <v>0</v>
      </c>
      <c r="AK163" s="32">
        <v>0</v>
      </c>
      <c r="AL163" s="37" t="s">
        <v>1936</v>
      </c>
      <c r="AM163" t="s">
        <v>278</v>
      </c>
      <c r="AN163" s="34">
        <v>5</v>
      </c>
      <c r="AX163"/>
      <c r="AY163"/>
    </row>
    <row r="164" spans="1:51" x14ac:dyDescent="0.25">
      <c r="A164" t="s">
        <v>1812</v>
      </c>
      <c r="B164" t="s">
        <v>1003</v>
      </c>
      <c r="C164" t="s">
        <v>1590</v>
      </c>
      <c r="D164" t="s">
        <v>1774</v>
      </c>
      <c r="E164" s="32">
        <v>75.655555555555551</v>
      </c>
      <c r="F164" s="32">
        <v>313.56544444444444</v>
      </c>
      <c r="G164" s="32">
        <v>0</v>
      </c>
      <c r="H164" s="37">
        <v>0</v>
      </c>
      <c r="I164" s="32">
        <v>313.56544444444444</v>
      </c>
      <c r="J164" s="32">
        <v>0</v>
      </c>
      <c r="K164" s="37">
        <v>0</v>
      </c>
      <c r="L164" s="32">
        <v>25.197222222222223</v>
      </c>
      <c r="M164" s="32">
        <v>0</v>
      </c>
      <c r="N164" s="37">
        <v>0</v>
      </c>
      <c r="O164" s="32">
        <v>25.197222222222223</v>
      </c>
      <c r="P164" s="32">
        <v>0</v>
      </c>
      <c r="Q164" s="37">
        <v>0</v>
      </c>
      <c r="R164" s="32">
        <v>0</v>
      </c>
      <c r="S164" s="32">
        <v>0</v>
      </c>
      <c r="T164" s="37" t="s">
        <v>1936</v>
      </c>
      <c r="U164" s="32">
        <v>0</v>
      </c>
      <c r="V164" s="32">
        <v>0</v>
      </c>
      <c r="W164" s="37" t="s">
        <v>1936</v>
      </c>
      <c r="X164" s="32">
        <v>74.143222222222221</v>
      </c>
      <c r="Y164" s="32">
        <v>0</v>
      </c>
      <c r="Z164" s="37">
        <v>0</v>
      </c>
      <c r="AA164" s="32">
        <v>0</v>
      </c>
      <c r="AB164" s="32">
        <v>0</v>
      </c>
      <c r="AC164" s="37" t="s">
        <v>1936</v>
      </c>
      <c r="AD164" s="32">
        <v>214.22499999999999</v>
      </c>
      <c r="AE164" s="32">
        <v>0</v>
      </c>
      <c r="AF164" s="37">
        <v>0</v>
      </c>
      <c r="AG164" s="32">
        <v>0</v>
      </c>
      <c r="AH164" s="32">
        <v>0</v>
      </c>
      <c r="AI164" s="37" t="s">
        <v>1936</v>
      </c>
      <c r="AJ164" s="32">
        <v>0</v>
      </c>
      <c r="AK164" s="32">
        <v>0</v>
      </c>
      <c r="AL164" s="37" t="s">
        <v>1936</v>
      </c>
      <c r="AM164" t="s">
        <v>314</v>
      </c>
      <c r="AN164" s="34">
        <v>5</v>
      </c>
      <c r="AX164"/>
      <c r="AY164"/>
    </row>
    <row r="165" spans="1:51" x14ac:dyDescent="0.25">
      <c r="A165" t="s">
        <v>1812</v>
      </c>
      <c r="B165" t="s">
        <v>1289</v>
      </c>
      <c r="C165" t="s">
        <v>1654</v>
      </c>
      <c r="D165" t="s">
        <v>1727</v>
      </c>
      <c r="E165" s="32">
        <v>45.477777777777774</v>
      </c>
      <c r="F165" s="32">
        <v>153.42066666666662</v>
      </c>
      <c r="G165" s="32">
        <v>0</v>
      </c>
      <c r="H165" s="37">
        <v>0</v>
      </c>
      <c r="I165" s="32">
        <v>148.44288888888883</v>
      </c>
      <c r="J165" s="32">
        <v>0</v>
      </c>
      <c r="K165" s="37">
        <v>0</v>
      </c>
      <c r="L165" s="32">
        <v>27.057555555555552</v>
      </c>
      <c r="M165" s="32">
        <v>0</v>
      </c>
      <c r="N165" s="37">
        <v>0</v>
      </c>
      <c r="O165" s="32">
        <v>22.079777777777775</v>
      </c>
      <c r="P165" s="32">
        <v>0</v>
      </c>
      <c r="Q165" s="37">
        <v>0</v>
      </c>
      <c r="R165" s="32">
        <v>0</v>
      </c>
      <c r="S165" s="32">
        <v>0</v>
      </c>
      <c r="T165" s="37" t="s">
        <v>1936</v>
      </c>
      <c r="U165" s="32">
        <v>4.9777777777777779</v>
      </c>
      <c r="V165" s="32">
        <v>0</v>
      </c>
      <c r="W165" s="37">
        <v>0</v>
      </c>
      <c r="X165" s="32">
        <v>30.053111111111114</v>
      </c>
      <c r="Y165" s="32">
        <v>0</v>
      </c>
      <c r="Z165" s="37">
        <v>0</v>
      </c>
      <c r="AA165" s="32">
        <v>0</v>
      </c>
      <c r="AB165" s="32">
        <v>0</v>
      </c>
      <c r="AC165" s="37" t="s">
        <v>1936</v>
      </c>
      <c r="AD165" s="32">
        <v>96.30999999999996</v>
      </c>
      <c r="AE165" s="32">
        <v>0</v>
      </c>
      <c r="AF165" s="37">
        <v>0</v>
      </c>
      <c r="AG165" s="32">
        <v>0</v>
      </c>
      <c r="AH165" s="32">
        <v>0</v>
      </c>
      <c r="AI165" s="37" t="s">
        <v>1936</v>
      </c>
      <c r="AJ165" s="32">
        <v>0</v>
      </c>
      <c r="AK165" s="32">
        <v>0</v>
      </c>
      <c r="AL165" s="37" t="s">
        <v>1936</v>
      </c>
      <c r="AM165" t="s">
        <v>601</v>
      </c>
      <c r="AN165" s="34">
        <v>5</v>
      </c>
      <c r="AX165"/>
      <c r="AY165"/>
    </row>
    <row r="166" spans="1:51" x14ac:dyDescent="0.25">
      <c r="A166" t="s">
        <v>1812</v>
      </c>
      <c r="B166" t="s">
        <v>771</v>
      </c>
      <c r="C166" t="s">
        <v>1477</v>
      </c>
      <c r="D166" t="s">
        <v>1732</v>
      </c>
      <c r="E166" s="32">
        <v>69.155555555555551</v>
      </c>
      <c r="F166" s="32">
        <v>173.35944444444442</v>
      </c>
      <c r="G166" s="32">
        <v>0</v>
      </c>
      <c r="H166" s="37">
        <v>0</v>
      </c>
      <c r="I166" s="32">
        <v>157.97733333333329</v>
      </c>
      <c r="J166" s="32">
        <v>0</v>
      </c>
      <c r="K166" s="37">
        <v>0</v>
      </c>
      <c r="L166" s="32">
        <v>41.684888888888878</v>
      </c>
      <c r="M166" s="32">
        <v>0</v>
      </c>
      <c r="N166" s="37">
        <v>0</v>
      </c>
      <c r="O166" s="32">
        <v>31.594555555555548</v>
      </c>
      <c r="P166" s="32">
        <v>0</v>
      </c>
      <c r="Q166" s="37">
        <v>0</v>
      </c>
      <c r="R166" s="32">
        <v>5.112555555555554</v>
      </c>
      <c r="S166" s="32">
        <v>0</v>
      </c>
      <c r="T166" s="37">
        <v>0</v>
      </c>
      <c r="U166" s="32">
        <v>4.9777777777777779</v>
      </c>
      <c r="V166" s="32">
        <v>0</v>
      </c>
      <c r="W166" s="37">
        <v>0</v>
      </c>
      <c r="X166" s="32">
        <v>33.807111111111105</v>
      </c>
      <c r="Y166" s="32">
        <v>0</v>
      </c>
      <c r="Z166" s="37">
        <v>0</v>
      </c>
      <c r="AA166" s="32">
        <v>5.2917777777777788</v>
      </c>
      <c r="AB166" s="32">
        <v>0</v>
      </c>
      <c r="AC166" s="37">
        <v>0</v>
      </c>
      <c r="AD166" s="32">
        <v>92.575666666666635</v>
      </c>
      <c r="AE166" s="32">
        <v>0</v>
      </c>
      <c r="AF166" s="37">
        <v>0</v>
      </c>
      <c r="AG166" s="32">
        <v>0</v>
      </c>
      <c r="AH166" s="32">
        <v>0</v>
      </c>
      <c r="AI166" s="37" t="s">
        <v>1936</v>
      </c>
      <c r="AJ166" s="32">
        <v>0</v>
      </c>
      <c r="AK166" s="32">
        <v>0</v>
      </c>
      <c r="AL166" s="37" t="s">
        <v>1936</v>
      </c>
      <c r="AM166" t="s">
        <v>82</v>
      </c>
      <c r="AN166" s="34">
        <v>5</v>
      </c>
      <c r="AX166"/>
      <c r="AY166"/>
    </row>
    <row r="167" spans="1:51" x14ac:dyDescent="0.25">
      <c r="A167" t="s">
        <v>1812</v>
      </c>
      <c r="B167" t="s">
        <v>1283</v>
      </c>
      <c r="C167" t="s">
        <v>1499</v>
      </c>
      <c r="D167" t="s">
        <v>1733</v>
      </c>
      <c r="E167" s="32">
        <v>36.077777777777776</v>
      </c>
      <c r="F167" s="32">
        <v>151.28055555555557</v>
      </c>
      <c r="G167" s="32">
        <v>0</v>
      </c>
      <c r="H167" s="37">
        <v>0</v>
      </c>
      <c r="I167" s="32">
        <v>140.7658888888889</v>
      </c>
      <c r="J167" s="32">
        <v>0</v>
      </c>
      <c r="K167" s="37">
        <v>0</v>
      </c>
      <c r="L167" s="32">
        <v>24.091000000000008</v>
      </c>
      <c r="M167" s="32">
        <v>0</v>
      </c>
      <c r="N167" s="37">
        <v>0</v>
      </c>
      <c r="O167" s="32">
        <v>14.219666666666672</v>
      </c>
      <c r="P167" s="32">
        <v>0</v>
      </c>
      <c r="Q167" s="37">
        <v>0</v>
      </c>
      <c r="R167" s="32">
        <v>4.6991111111111117</v>
      </c>
      <c r="S167" s="32">
        <v>0</v>
      </c>
      <c r="T167" s="37">
        <v>0</v>
      </c>
      <c r="U167" s="32">
        <v>5.1722222222222225</v>
      </c>
      <c r="V167" s="32">
        <v>0</v>
      </c>
      <c r="W167" s="37">
        <v>0</v>
      </c>
      <c r="X167" s="32">
        <v>21.327333333333335</v>
      </c>
      <c r="Y167" s="32">
        <v>0</v>
      </c>
      <c r="Z167" s="37">
        <v>0</v>
      </c>
      <c r="AA167" s="32">
        <v>0.64333333333333331</v>
      </c>
      <c r="AB167" s="32">
        <v>0</v>
      </c>
      <c r="AC167" s="37">
        <v>0</v>
      </c>
      <c r="AD167" s="32">
        <v>91.450111111111099</v>
      </c>
      <c r="AE167" s="32">
        <v>0</v>
      </c>
      <c r="AF167" s="37">
        <v>0</v>
      </c>
      <c r="AG167" s="32">
        <v>13.768777777777778</v>
      </c>
      <c r="AH167" s="32">
        <v>0</v>
      </c>
      <c r="AI167" s="37">
        <v>0</v>
      </c>
      <c r="AJ167" s="32">
        <v>0</v>
      </c>
      <c r="AK167" s="32">
        <v>0</v>
      </c>
      <c r="AL167" s="37" t="s">
        <v>1936</v>
      </c>
      <c r="AM167" t="s">
        <v>595</v>
      </c>
      <c r="AN167" s="34">
        <v>5</v>
      </c>
      <c r="AX167"/>
      <c r="AY167"/>
    </row>
    <row r="168" spans="1:51" x14ac:dyDescent="0.25">
      <c r="A168" t="s">
        <v>1812</v>
      </c>
      <c r="B168" t="s">
        <v>900</v>
      </c>
      <c r="C168" t="s">
        <v>1547</v>
      </c>
      <c r="D168" t="s">
        <v>1721</v>
      </c>
      <c r="E168" s="32">
        <v>89.811111111111117</v>
      </c>
      <c r="F168" s="32">
        <v>246.55822222222218</v>
      </c>
      <c r="G168" s="32">
        <v>80.647111111111116</v>
      </c>
      <c r="H168" s="37">
        <v>0.32709155015898889</v>
      </c>
      <c r="I168" s="32">
        <v>232.22488888888884</v>
      </c>
      <c r="J168" s="32">
        <v>80.647111111111116</v>
      </c>
      <c r="K168" s="37">
        <v>0.34728022261945324</v>
      </c>
      <c r="L168" s="32">
        <v>23.919444444444444</v>
      </c>
      <c r="M168" s="32">
        <v>0</v>
      </c>
      <c r="N168" s="37">
        <v>0</v>
      </c>
      <c r="O168" s="32">
        <v>13.283333333333333</v>
      </c>
      <c r="P168" s="32">
        <v>0</v>
      </c>
      <c r="Q168" s="37">
        <v>0</v>
      </c>
      <c r="R168" s="32">
        <v>9.4805555555555561</v>
      </c>
      <c r="S168" s="32">
        <v>0</v>
      </c>
      <c r="T168" s="37">
        <v>0</v>
      </c>
      <c r="U168" s="32">
        <v>1.1555555555555554</v>
      </c>
      <c r="V168" s="32">
        <v>0</v>
      </c>
      <c r="W168" s="37">
        <v>0</v>
      </c>
      <c r="X168" s="32">
        <v>65.929111111111126</v>
      </c>
      <c r="Y168" s="32">
        <v>19.012444444444441</v>
      </c>
      <c r="Z168" s="37">
        <v>0.28837707841081822</v>
      </c>
      <c r="AA168" s="32">
        <v>3.6972222222222224</v>
      </c>
      <c r="AB168" s="32">
        <v>0</v>
      </c>
      <c r="AC168" s="37">
        <v>0</v>
      </c>
      <c r="AD168" s="32">
        <v>151.13744444444438</v>
      </c>
      <c r="AE168" s="32">
        <v>61.634666666666668</v>
      </c>
      <c r="AF168" s="37">
        <v>0.40780540449936314</v>
      </c>
      <c r="AG168" s="32">
        <v>1.875</v>
      </c>
      <c r="AH168" s="32">
        <v>0</v>
      </c>
      <c r="AI168" s="37">
        <v>0</v>
      </c>
      <c r="AJ168" s="32">
        <v>0</v>
      </c>
      <c r="AK168" s="32">
        <v>0</v>
      </c>
      <c r="AL168" s="37" t="s">
        <v>1936</v>
      </c>
      <c r="AM168" t="s">
        <v>211</v>
      </c>
      <c r="AN168" s="34">
        <v>5</v>
      </c>
      <c r="AX168"/>
      <c r="AY168"/>
    </row>
    <row r="169" spans="1:51" x14ac:dyDescent="0.25">
      <c r="A169" t="s">
        <v>1812</v>
      </c>
      <c r="B169" t="s">
        <v>894</v>
      </c>
      <c r="C169" t="s">
        <v>1545</v>
      </c>
      <c r="D169" t="s">
        <v>1721</v>
      </c>
      <c r="E169" s="32">
        <v>99.12222222222222</v>
      </c>
      <c r="F169" s="32">
        <v>376.74366666666674</v>
      </c>
      <c r="G169" s="32">
        <v>17.780555555555555</v>
      </c>
      <c r="H169" s="37">
        <v>4.7195366846836312E-2</v>
      </c>
      <c r="I169" s="32">
        <v>349.2792222222223</v>
      </c>
      <c r="J169" s="32">
        <v>0.80277777777777781</v>
      </c>
      <c r="K169" s="37">
        <v>2.2983840054105068E-3</v>
      </c>
      <c r="L169" s="32">
        <v>35.267333333333333</v>
      </c>
      <c r="M169" s="32">
        <v>10.4</v>
      </c>
      <c r="N169" s="37">
        <v>0.29489045575698003</v>
      </c>
      <c r="O169" s="32">
        <v>17.261777777777777</v>
      </c>
      <c r="P169" s="32">
        <v>0</v>
      </c>
      <c r="Q169" s="37">
        <v>0</v>
      </c>
      <c r="R169" s="32">
        <v>11.533333333333333</v>
      </c>
      <c r="S169" s="32">
        <v>10.4</v>
      </c>
      <c r="T169" s="37">
        <v>0.90173410404624277</v>
      </c>
      <c r="U169" s="32">
        <v>6.4722222222222223</v>
      </c>
      <c r="V169" s="32">
        <v>0</v>
      </c>
      <c r="W169" s="37">
        <v>0</v>
      </c>
      <c r="X169" s="32">
        <v>100.22822222222227</v>
      </c>
      <c r="Y169" s="32">
        <v>0</v>
      </c>
      <c r="Z169" s="37">
        <v>0</v>
      </c>
      <c r="AA169" s="32">
        <v>9.4588888888888878</v>
      </c>
      <c r="AB169" s="32">
        <v>6.5777777777777775</v>
      </c>
      <c r="AC169" s="37">
        <v>0.69540702455068726</v>
      </c>
      <c r="AD169" s="32">
        <v>231.78922222222224</v>
      </c>
      <c r="AE169" s="32">
        <v>0.80277777777777781</v>
      </c>
      <c r="AF169" s="37">
        <v>3.4633956233225301E-3</v>
      </c>
      <c r="AG169" s="32">
        <v>0</v>
      </c>
      <c r="AH169" s="32">
        <v>0</v>
      </c>
      <c r="AI169" s="37" t="s">
        <v>1936</v>
      </c>
      <c r="AJ169" s="32">
        <v>0</v>
      </c>
      <c r="AK169" s="32">
        <v>0</v>
      </c>
      <c r="AL169" s="37" t="s">
        <v>1936</v>
      </c>
      <c r="AM169" t="s">
        <v>205</v>
      </c>
      <c r="AN169" s="34">
        <v>5</v>
      </c>
      <c r="AX169"/>
      <c r="AY169"/>
    </row>
    <row r="170" spans="1:51" x14ac:dyDescent="0.25">
      <c r="A170" t="s">
        <v>1812</v>
      </c>
      <c r="B170" t="s">
        <v>1331</v>
      </c>
      <c r="C170" t="s">
        <v>1458</v>
      </c>
      <c r="D170" t="s">
        <v>1745</v>
      </c>
      <c r="E170" s="32">
        <v>51.477777777777774</v>
      </c>
      <c r="F170" s="32">
        <v>206.94311111111108</v>
      </c>
      <c r="G170" s="32">
        <v>5.9131111111111121</v>
      </c>
      <c r="H170" s="37">
        <v>2.857360691719894E-2</v>
      </c>
      <c r="I170" s="32">
        <v>192.72866666666664</v>
      </c>
      <c r="J170" s="32">
        <v>5.9131111111111121</v>
      </c>
      <c r="K170" s="37">
        <v>3.0681014990562448E-2</v>
      </c>
      <c r="L170" s="32">
        <v>57.031111111111116</v>
      </c>
      <c r="M170" s="32">
        <v>0</v>
      </c>
      <c r="N170" s="37">
        <v>0</v>
      </c>
      <c r="O170" s="32">
        <v>42.81666666666667</v>
      </c>
      <c r="P170" s="32">
        <v>0</v>
      </c>
      <c r="Q170" s="37">
        <v>0</v>
      </c>
      <c r="R170" s="32">
        <v>9.1477777777777778</v>
      </c>
      <c r="S170" s="32">
        <v>0</v>
      </c>
      <c r="T170" s="37">
        <v>0</v>
      </c>
      <c r="U170" s="32">
        <v>5.0666666666666664</v>
      </c>
      <c r="V170" s="32">
        <v>0</v>
      </c>
      <c r="W170" s="37">
        <v>0</v>
      </c>
      <c r="X170" s="32">
        <v>28.753333333333327</v>
      </c>
      <c r="Y170" s="32">
        <v>0</v>
      </c>
      <c r="Z170" s="37">
        <v>0</v>
      </c>
      <c r="AA170" s="32">
        <v>0</v>
      </c>
      <c r="AB170" s="32">
        <v>0</v>
      </c>
      <c r="AC170" s="37" t="s">
        <v>1936</v>
      </c>
      <c r="AD170" s="32">
        <v>121.15866666666665</v>
      </c>
      <c r="AE170" s="32">
        <v>5.9131111111111121</v>
      </c>
      <c r="AF170" s="37">
        <v>4.8804689534751505E-2</v>
      </c>
      <c r="AG170" s="32">
        <v>0</v>
      </c>
      <c r="AH170" s="32">
        <v>0</v>
      </c>
      <c r="AI170" s="37" t="s">
        <v>1936</v>
      </c>
      <c r="AJ170" s="32">
        <v>0</v>
      </c>
      <c r="AK170" s="32">
        <v>0</v>
      </c>
      <c r="AL170" s="37" t="s">
        <v>1936</v>
      </c>
      <c r="AM170" t="s">
        <v>644</v>
      </c>
      <c r="AN170" s="34">
        <v>5</v>
      </c>
      <c r="AX170"/>
      <c r="AY170"/>
    </row>
    <row r="171" spans="1:51" x14ac:dyDescent="0.25">
      <c r="A171" t="s">
        <v>1812</v>
      </c>
      <c r="B171" t="s">
        <v>1238</v>
      </c>
      <c r="C171" t="s">
        <v>1444</v>
      </c>
      <c r="D171" t="s">
        <v>1745</v>
      </c>
      <c r="E171" s="32">
        <v>96.788888888888891</v>
      </c>
      <c r="F171" s="32">
        <v>225.49722222222221</v>
      </c>
      <c r="G171" s="32">
        <v>0</v>
      </c>
      <c r="H171" s="37">
        <v>0</v>
      </c>
      <c r="I171" s="32">
        <v>214.99444444444444</v>
      </c>
      <c r="J171" s="32">
        <v>0</v>
      </c>
      <c r="K171" s="37">
        <v>0</v>
      </c>
      <c r="L171" s="32">
        <v>31.355555555555554</v>
      </c>
      <c r="M171" s="32">
        <v>0</v>
      </c>
      <c r="N171" s="37">
        <v>0</v>
      </c>
      <c r="O171" s="32">
        <v>26.527777777777779</v>
      </c>
      <c r="P171" s="32">
        <v>0</v>
      </c>
      <c r="Q171" s="37">
        <v>0</v>
      </c>
      <c r="R171" s="32">
        <v>0</v>
      </c>
      <c r="S171" s="32">
        <v>0</v>
      </c>
      <c r="T171" s="37" t="s">
        <v>1936</v>
      </c>
      <c r="U171" s="32">
        <v>4.8277777777777775</v>
      </c>
      <c r="V171" s="32">
        <v>0</v>
      </c>
      <c r="W171" s="37">
        <v>0</v>
      </c>
      <c r="X171" s="32">
        <v>50.283333333333331</v>
      </c>
      <c r="Y171" s="32">
        <v>0</v>
      </c>
      <c r="Z171" s="37">
        <v>0</v>
      </c>
      <c r="AA171" s="32">
        <v>5.6749999999999998</v>
      </c>
      <c r="AB171" s="32">
        <v>0</v>
      </c>
      <c r="AC171" s="37">
        <v>0</v>
      </c>
      <c r="AD171" s="32">
        <v>138.18333333333334</v>
      </c>
      <c r="AE171" s="32">
        <v>0</v>
      </c>
      <c r="AF171" s="37">
        <v>0</v>
      </c>
      <c r="AG171" s="32">
        <v>0</v>
      </c>
      <c r="AH171" s="32">
        <v>0</v>
      </c>
      <c r="AI171" s="37" t="s">
        <v>1936</v>
      </c>
      <c r="AJ171" s="32">
        <v>0</v>
      </c>
      <c r="AK171" s="32">
        <v>0</v>
      </c>
      <c r="AL171" s="37" t="s">
        <v>1936</v>
      </c>
      <c r="AM171" t="s">
        <v>550</v>
      </c>
      <c r="AN171" s="34">
        <v>5</v>
      </c>
      <c r="AX171"/>
      <c r="AY171"/>
    </row>
    <row r="172" spans="1:51" x14ac:dyDescent="0.25">
      <c r="A172" t="s">
        <v>1812</v>
      </c>
      <c r="B172" t="s">
        <v>1090</v>
      </c>
      <c r="C172" t="s">
        <v>1479</v>
      </c>
      <c r="D172" t="s">
        <v>1745</v>
      </c>
      <c r="E172" s="32">
        <v>89.37777777777778</v>
      </c>
      <c r="F172" s="32">
        <v>372.27544444444447</v>
      </c>
      <c r="G172" s="32">
        <v>7.35</v>
      </c>
      <c r="H172" s="37">
        <v>1.974344563866838E-2</v>
      </c>
      <c r="I172" s="32">
        <v>344.16399999999999</v>
      </c>
      <c r="J172" s="32">
        <v>6.9972222222222218</v>
      </c>
      <c r="K172" s="37">
        <v>2.0331069554695502E-2</v>
      </c>
      <c r="L172" s="32">
        <v>115.55000000000004</v>
      </c>
      <c r="M172" s="32">
        <v>1.1111111111111112E-2</v>
      </c>
      <c r="N172" s="37">
        <v>9.6158469157170995E-5</v>
      </c>
      <c r="O172" s="32">
        <v>87.79133333333337</v>
      </c>
      <c r="P172" s="32">
        <v>1.1111111111111112E-2</v>
      </c>
      <c r="Q172" s="37">
        <v>1.2656273335003956E-4</v>
      </c>
      <c r="R172" s="32">
        <v>22.678111111111125</v>
      </c>
      <c r="S172" s="32">
        <v>0</v>
      </c>
      <c r="T172" s="37">
        <v>0</v>
      </c>
      <c r="U172" s="32">
        <v>5.0805555555555557</v>
      </c>
      <c r="V172" s="32">
        <v>0</v>
      </c>
      <c r="W172" s="37">
        <v>0</v>
      </c>
      <c r="X172" s="32">
        <v>34.165555555555571</v>
      </c>
      <c r="Y172" s="32">
        <v>0</v>
      </c>
      <c r="Z172" s="37">
        <v>0</v>
      </c>
      <c r="AA172" s="32">
        <v>0.3527777777777778</v>
      </c>
      <c r="AB172" s="32">
        <v>0.3527777777777778</v>
      </c>
      <c r="AC172" s="37">
        <v>1</v>
      </c>
      <c r="AD172" s="32">
        <v>222.20711111111106</v>
      </c>
      <c r="AE172" s="32">
        <v>6.9861111111111107</v>
      </c>
      <c r="AF172" s="37">
        <v>3.143963789537689E-2</v>
      </c>
      <c r="AG172" s="32">
        <v>0</v>
      </c>
      <c r="AH172" s="32">
        <v>0</v>
      </c>
      <c r="AI172" s="37" t="s">
        <v>1936</v>
      </c>
      <c r="AJ172" s="32">
        <v>0</v>
      </c>
      <c r="AK172" s="32">
        <v>0</v>
      </c>
      <c r="AL172" s="37" t="s">
        <v>1936</v>
      </c>
      <c r="AM172" t="s">
        <v>401</v>
      </c>
      <c r="AN172" s="34">
        <v>5</v>
      </c>
      <c r="AX172"/>
      <c r="AY172"/>
    </row>
    <row r="173" spans="1:51" x14ac:dyDescent="0.25">
      <c r="A173" t="s">
        <v>1812</v>
      </c>
      <c r="B173" t="s">
        <v>942</v>
      </c>
      <c r="C173" t="s">
        <v>1444</v>
      </c>
      <c r="D173" t="s">
        <v>1745</v>
      </c>
      <c r="E173" s="32">
        <v>186.47777777777779</v>
      </c>
      <c r="F173" s="32">
        <v>170.59722222222223</v>
      </c>
      <c r="G173" s="32">
        <v>0</v>
      </c>
      <c r="H173" s="37">
        <v>0</v>
      </c>
      <c r="I173" s="32">
        <v>170.59722222222223</v>
      </c>
      <c r="J173" s="32">
        <v>0</v>
      </c>
      <c r="K173" s="37">
        <v>0</v>
      </c>
      <c r="L173" s="32">
        <v>58.863888888888887</v>
      </c>
      <c r="M173" s="32">
        <v>0</v>
      </c>
      <c r="N173" s="37">
        <v>0</v>
      </c>
      <c r="O173" s="32">
        <v>58.863888888888887</v>
      </c>
      <c r="P173" s="32">
        <v>0</v>
      </c>
      <c r="Q173" s="37">
        <v>0</v>
      </c>
      <c r="R173" s="32">
        <v>0</v>
      </c>
      <c r="S173" s="32">
        <v>0</v>
      </c>
      <c r="T173" s="37" t="s">
        <v>1936</v>
      </c>
      <c r="U173" s="32">
        <v>0</v>
      </c>
      <c r="V173" s="32">
        <v>0</v>
      </c>
      <c r="W173" s="37" t="s">
        <v>1936</v>
      </c>
      <c r="X173" s="32">
        <v>0</v>
      </c>
      <c r="Y173" s="32">
        <v>0</v>
      </c>
      <c r="Z173" s="37" t="s">
        <v>1936</v>
      </c>
      <c r="AA173" s="32">
        <v>0</v>
      </c>
      <c r="AB173" s="32">
        <v>0</v>
      </c>
      <c r="AC173" s="37" t="s">
        <v>1936</v>
      </c>
      <c r="AD173" s="32">
        <v>111.06944444444444</v>
      </c>
      <c r="AE173" s="32">
        <v>0</v>
      </c>
      <c r="AF173" s="37">
        <v>0</v>
      </c>
      <c r="AG173" s="32">
        <v>0.66388888888888886</v>
      </c>
      <c r="AH173" s="32">
        <v>0</v>
      </c>
      <c r="AI173" s="37">
        <v>0</v>
      </c>
      <c r="AJ173" s="32">
        <v>0</v>
      </c>
      <c r="AK173" s="32">
        <v>0</v>
      </c>
      <c r="AL173" s="37" t="s">
        <v>1936</v>
      </c>
      <c r="AM173" t="s">
        <v>253</v>
      </c>
      <c r="AN173" s="34">
        <v>5</v>
      </c>
      <c r="AX173"/>
      <c r="AY173"/>
    </row>
    <row r="174" spans="1:51" x14ac:dyDescent="0.25">
      <c r="A174" t="s">
        <v>1812</v>
      </c>
      <c r="B174" t="s">
        <v>959</v>
      </c>
      <c r="C174" t="s">
        <v>1572</v>
      </c>
      <c r="D174" t="s">
        <v>1718</v>
      </c>
      <c r="E174" s="32">
        <v>63.677777777777777</v>
      </c>
      <c r="F174" s="32">
        <v>236.55833333333331</v>
      </c>
      <c r="G174" s="32">
        <v>0</v>
      </c>
      <c r="H174" s="37">
        <v>0</v>
      </c>
      <c r="I174" s="32">
        <v>231.40277777777777</v>
      </c>
      <c r="J174" s="32">
        <v>0</v>
      </c>
      <c r="K174" s="37">
        <v>0</v>
      </c>
      <c r="L174" s="32">
        <v>43.269444444444446</v>
      </c>
      <c r="M174" s="32">
        <v>0</v>
      </c>
      <c r="N174" s="37">
        <v>0</v>
      </c>
      <c r="O174" s="32">
        <v>38.113888888888887</v>
      </c>
      <c r="P174" s="32">
        <v>0</v>
      </c>
      <c r="Q174" s="37">
        <v>0</v>
      </c>
      <c r="R174" s="32">
        <v>0</v>
      </c>
      <c r="S174" s="32">
        <v>0</v>
      </c>
      <c r="T174" s="37" t="s">
        <v>1936</v>
      </c>
      <c r="U174" s="32">
        <v>5.1555555555555559</v>
      </c>
      <c r="V174" s="32">
        <v>0</v>
      </c>
      <c r="W174" s="37">
        <v>0</v>
      </c>
      <c r="X174" s="32">
        <v>54.738888888888887</v>
      </c>
      <c r="Y174" s="32">
        <v>0</v>
      </c>
      <c r="Z174" s="37">
        <v>0</v>
      </c>
      <c r="AA174" s="32">
        <v>0</v>
      </c>
      <c r="AB174" s="32">
        <v>0</v>
      </c>
      <c r="AC174" s="37" t="s">
        <v>1936</v>
      </c>
      <c r="AD174" s="32">
        <v>131.77222222222221</v>
      </c>
      <c r="AE174" s="32">
        <v>0</v>
      </c>
      <c r="AF174" s="37">
        <v>0</v>
      </c>
      <c r="AG174" s="32">
        <v>6.7777777777777777</v>
      </c>
      <c r="AH174" s="32">
        <v>0</v>
      </c>
      <c r="AI174" s="37">
        <v>0</v>
      </c>
      <c r="AJ174" s="32">
        <v>0</v>
      </c>
      <c r="AK174" s="32">
        <v>0</v>
      </c>
      <c r="AL174" s="37" t="s">
        <v>1936</v>
      </c>
      <c r="AM174" t="s">
        <v>270</v>
      </c>
      <c r="AN174" s="34">
        <v>5</v>
      </c>
      <c r="AX174"/>
      <c r="AY174"/>
    </row>
    <row r="175" spans="1:51" x14ac:dyDescent="0.25">
      <c r="A175" t="s">
        <v>1812</v>
      </c>
      <c r="B175" t="s">
        <v>963</v>
      </c>
      <c r="C175" t="s">
        <v>1444</v>
      </c>
      <c r="D175" t="s">
        <v>1745</v>
      </c>
      <c r="E175" s="32">
        <v>185.78888888888889</v>
      </c>
      <c r="F175" s="32">
        <v>422.23888888888888</v>
      </c>
      <c r="G175" s="32">
        <v>0</v>
      </c>
      <c r="H175" s="37">
        <v>0</v>
      </c>
      <c r="I175" s="32">
        <v>390.50555555555559</v>
      </c>
      <c r="J175" s="32">
        <v>0</v>
      </c>
      <c r="K175" s="37">
        <v>0</v>
      </c>
      <c r="L175" s="32">
        <v>60.580555555555556</v>
      </c>
      <c r="M175" s="32">
        <v>0</v>
      </c>
      <c r="N175" s="37">
        <v>0</v>
      </c>
      <c r="O175" s="32">
        <v>44.225000000000001</v>
      </c>
      <c r="P175" s="32">
        <v>0</v>
      </c>
      <c r="Q175" s="37">
        <v>0</v>
      </c>
      <c r="R175" s="32">
        <v>10.666666666666666</v>
      </c>
      <c r="S175" s="32">
        <v>0</v>
      </c>
      <c r="T175" s="37">
        <v>0</v>
      </c>
      <c r="U175" s="32">
        <v>5.6888888888888891</v>
      </c>
      <c r="V175" s="32">
        <v>0</v>
      </c>
      <c r="W175" s="37">
        <v>0</v>
      </c>
      <c r="X175" s="32">
        <v>132.67777777777778</v>
      </c>
      <c r="Y175" s="32">
        <v>0</v>
      </c>
      <c r="Z175" s="37">
        <v>0</v>
      </c>
      <c r="AA175" s="32">
        <v>15.377777777777778</v>
      </c>
      <c r="AB175" s="32">
        <v>0</v>
      </c>
      <c r="AC175" s="37">
        <v>0</v>
      </c>
      <c r="AD175" s="32">
        <v>213.60277777777779</v>
      </c>
      <c r="AE175" s="32">
        <v>0</v>
      </c>
      <c r="AF175" s="37">
        <v>0</v>
      </c>
      <c r="AG175" s="32">
        <v>0</v>
      </c>
      <c r="AH175" s="32">
        <v>0</v>
      </c>
      <c r="AI175" s="37" t="s">
        <v>1936</v>
      </c>
      <c r="AJ175" s="32">
        <v>0</v>
      </c>
      <c r="AK175" s="32">
        <v>0</v>
      </c>
      <c r="AL175" s="37" t="s">
        <v>1936</v>
      </c>
      <c r="AM175" t="s">
        <v>274</v>
      </c>
      <c r="AN175" s="34">
        <v>5</v>
      </c>
      <c r="AX175"/>
      <c r="AY175"/>
    </row>
    <row r="176" spans="1:51" x14ac:dyDescent="0.25">
      <c r="A176" t="s">
        <v>1812</v>
      </c>
      <c r="B176" t="s">
        <v>829</v>
      </c>
      <c r="C176" t="s">
        <v>1509</v>
      </c>
      <c r="D176" t="s">
        <v>1770</v>
      </c>
      <c r="E176" s="32">
        <v>109.38888888888889</v>
      </c>
      <c r="F176" s="32">
        <v>276.16977777777777</v>
      </c>
      <c r="G176" s="32">
        <v>35.977000000000004</v>
      </c>
      <c r="H176" s="37">
        <v>0.13027131458587474</v>
      </c>
      <c r="I176" s="32">
        <v>262.04699999999997</v>
      </c>
      <c r="J176" s="32">
        <v>35.977000000000004</v>
      </c>
      <c r="K176" s="37">
        <v>0.13729216514594714</v>
      </c>
      <c r="L176" s="32">
        <v>56.112777777777787</v>
      </c>
      <c r="M176" s="32">
        <v>3.3877777777777776</v>
      </c>
      <c r="N176" s="37">
        <v>6.0374444323435923E-2</v>
      </c>
      <c r="O176" s="32">
        <v>41.99</v>
      </c>
      <c r="P176" s="32">
        <v>3.3877777777777776</v>
      </c>
      <c r="Q176" s="37">
        <v>8.0680585324548165E-2</v>
      </c>
      <c r="R176" s="32">
        <v>12.727777777777778</v>
      </c>
      <c r="S176" s="32">
        <v>0</v>
      </c>
      <c r="T176" s="37">
        <v>0</v>
      </c>
      <c r="U176" s="32">
        <v>1.395</v>
      </c>
      <c r="V176" s="32">
        <v>0</v>
      </c>
      <c r="W176" s="37">
        <v>0</v>
      </c>
      <c r="X176" s="32">
        <v>68.315111111111108</v>
      </c>
      <c r="Y176" s="32">
        <v>2.4651111111111108</v>
      </c>
      <c r="Z176" s="37">
        <v>3.608441925977008E-2</v>
      </c>
      <c r="AA176" s="32">
        <v>0</v>
      </c>
      <c r="AB176" s="32">
        <v>0</v>
      </c>
      <c r="AC176" s="37" t="s">
        <v>1936</v>
      </c>
      <c r="AD176" s="32">
        <v>151.74188888888887</v>
      </c>
      <c r="AE176" s="32">
        <v>30.124111111111112</v>
      </c>
      <c r="AF176" s="37">
        <v>0.19852205170036549</v>
      </c>
      <c r="AG176" s="32">
        <v>0</v>
      </c>
      <c r="AH176" s="32">
        <v>0</v>
      </c>
      <c r="AI176" s="37" t="s">
        <v>1936</v>
      </c>
      <c r="AJ176" s="32">
        <v>0</v>
      </c>
      <c r="AK176" s="32">
        <v>0</v>
      </c>
      <c r="AL176" s="37" t="s">
        <v>1936</v>
      </c>
      <c r="AM176" t="s">
        <v>140</v>
      </c>
      <c r="AN176" s="34">
        <v>5</v>
      </c>
      <c r="AX176"/>
      <c r="AY176"/>
    </row>
    <row r="177" spans="1:51" x14ac:dyDescent="0.25">
      <c r="A177" t="s">
        <v>1812</v>
      </c>
      <c r="B177" t="s">
        <v>935</v>
      </c>
      <c r="C177" t="s">
        <v>1394</v>
      </c>
      <c r="D177" t="s">
        <v>1781</v>
      </c>
      <c r="E177" s="32">
        <v>61.888888888888886</v>
      </c>
      <c r="F177" s="32">
        <v>166.79622222222221</v>
      </c>
      <c r="G177" s="32">
        <v>0</v>
      </c>
      <c r="H177" s="37">
        <v>0</v>
      </c>
      <c r="I177" s="32">
        <v>154.14077777777777</v>
      </c>
      <c r="J177" s="32">
        <v>0</v>
      </c>
      <c r="K177" s="37">
        <v>0</v>
      </c>
      <c r="L177" s="32">
        <v>27.095888888888886</v>
      </c>
      <c r="M177" s="32">
        <v>0</v>
      </c>
      <c r="N177" s="37">
        <v>0</v>
      </c>
      <c r="O177" s="32">
        <v>19.973666666666666</v>
      </c>
      <c r="P177" s="32">
        <v>0</v>
      </c>
      <c r="Q177" s="37">
        <v>0</v>
      </c>
      <c r="R177" s="32">
        <v>1.9666666666666666</v>
      </c>
      <c r="S177" s="32">
        <v>0</v>
      </c>
      <c r="T177" s="37">
        <v>0</v>
      </c>
      <c r="U177" s="32">
        <v>5.1555555555555559</v>
      </c>
      <c r="V177" s="32">
        <v>0</v>
      </c>
      <c r="W177" s="37">
        <v>0</v>
      </c>
      <c r="X177" s="32">
        <v>17.175000000000001</v>
      </c>
      <c r="Y177" s="32">
        <v>0</v>
      </c>
      <c r="Z177" s="37">
        <v>0</v>
      </c>
      <c r="AA177" s="32">
        <v>5.5332222222222232</v>
      </c>
      <c r="AB177" s="32">
        <v>0</v>
      </c>
      <c r="AC177" s="37">
        <v>0</v>
      </c>
      <c r="AD177" s="32">
        <v>110.16988888888888</v>
      </c>
      <c r="AE177" s="32">
        <v>0</v>
      </c>
      <c r="AF177" s="37">
        <v>0</v>
      </c>
      <c r="AG177" s="32">
        <v>6.8222222222222264</v>
      </c>
      <c r="AH177" s="32">
        <v>0</v>
      </c>
      <c r="AI177" s="37">
        <v>0</v>
      </c>
      <c r="AJ177" s="32">
        <v>0</v>
      </c>
      <c r="AK177" s="32">
        <v>0</v>
      </c>
      <c r="AL177" s="37" t="s">
        <v>1936</v>
      </c>
      <c r="AM177" t="s">
        <v>246</v>
      </c>
      <c r="AN177" s="34">
        <v>5</v>
      </c>
      <c r="AX177"/>
      <c r="AY177"/>
    </row>
    <row r="178" spans="1:51" x14ac:dyDescent="0.25">
      <c r="A178" t="s">
        <v>1812</v>
      </c>
      <c r="B178" t="s">
        <v>919</v>
      </c>
      <c r="C178" t="s">
        <v>1557</v>
      </c>
      <c r="D178" t="s">
        <v>1758</v>
      </c>
      <c r="E178" s="32">
        <v>104.1</v>
      </c>
      <c r="F178" s="32">
        <v>286.64388888888891</v>
      </c>
      <c r="G178" s="32">
        <v>21.809444444444445</v>
      </c>
      <c r="H178" s="37">
        <v>7.6085502917867504E-2</v>
      </c>
      <c r="I178" s="32">
        <v>265.62944444444446</v>
      </c>
      <c r="J178" s="32">
        <v>17.576111111111111</v>
      </c>
      <c r="K178" s="37">
        <v>6.6167781767834472E-2</v>
      </c>
      <c r="L178" s="32">
        <v>70.850555555555573</v>
      </c>
      <c r="M178" s="32">
        <v>6.9972222222222218</v>
      </c>
      <c r="N178" s="37">
        <v>9.8760301416910362E-2</v>
      </c>
      <c r="O178" s="32">
        <v>59.589444444444467</v>
      </c>
      <c r="P178" s="32">
        <v>2.7638888888888888</v>
      </c>
      <c r="Q178" s="37">
        <v>4.6382189239332079E-2</v>
      </c>
      <c r="R178" s="32">
        <v>5.927777777777778</v>
      </c>
      <c r="S178" s="32">
        <v>4.2333333333333334</v>
      </c>
      <c r="T178" s="37">
        <v>0.7141518275538894</v>
      </c>
      <c r="U178" s="32">
        <v>5.333333333333333</v>
      </c>
      <c r="V178" s="32">
        <v>0</v>
      </c>
      <c r="W178" s="37">
        <v>0</v>
      </c>
      <c r="X178" s="32">
        <v>59.457222222222228</v>
      </c>
      <c r="Y178" s="32">
        <v>2.8061111111111114</v>
      </c>
      <c r="Z178" s="37">
        <v>4.7195462657559591E-2</v>
      </c>
      <c r="AA178" s="32">
        <v>9.7533333333333356</v>
      </c>
      <c r="AB178" s="32">
        <v>0</v>
      </c>
      <c r="AC178" s="37">
        <v>0</v>
      </c>
      <c r="AD178" s="32">
        <v>146.58277777777778</v>
      </c>
      <c r="AE178" s="32">
        <v>12.00611111111111</v>
      </c>
      <c r="AF178" s="37">
        <v>8.1906696633301621E-2</v>
      </c>
      <c r="AG178" s="32">
        <v>0</v>
      </c>
      <c r="AH178" s="32">
        <v>0</v>
      </c>
      <c r="AI178" s="37" t="s">
        <v>1936</v>
      </c>
      <c r="AJ178" s="32">
        <v>0</v>
      </c>
      <c r="AK178" s="32">
        <v>0</v>
      </c>
      <c r="AL178" s="37" t="s">
        <v>1936</v>
      </c>
      <c r="AM178" t="s">
        <v>230</v>
      </c>
      <c r="AN178" s="34">
        <v>5</v>
      </c>
      <c r="AX178"/>
      <c r="AY178"/>
    </row>
    <row r="179" spans="1:51" x14ac:dyDescent="0.25">
      <c r="A179" t="s">
        <v>1812</v>
      </c>
      <c r="B179" t="s">
        <v>938</v>
      </c>
      <c r="C179" t="s">
        <v>1563</v>
      </c>
      <c r="D179" t="s">
        <v>1745</v>
      </c>
      <c r="E179" s="32">
        <v>189.35555555555555</v>
      </c>
      <c r="F179" s="32">
        <v>320.71388888888885</v>
      </c>
      <c r="G179" s="32">
        <v>70.469444444444449</v>
      </c>
      <c r="H179" s="37">
        <v>0.21972682470530158</v>
      </c>
      <c r="I179" s="32">
        <v>299.86944444444441</v>
      </c>
      <c r="J179" s="32">
        <v>70.469444444444449</v>
      </c>
      <c r="K179" s="37">
        <v>0.23500041684807282</v>
      </c>
      <c r="L179" s="32">
        <v>89.95</v>
      </c>
      <c r="M179" s="32">
        <v>9.8972222222222221</v>
      </c>
      <c r="N179" s="37">
        <v>0.11003026372676178</v>
      </c>
      <c r="O179" s="32">
        <v>74.705555555555549</v>
      </c>
      <c r="P179" s="32">
        <v>9.8972222222222221</v>
      </c>
      <c r="Q179" s="37">
        <v>0.13248308172826653</v>
      </c>
      <c r="R179" s="32">
        <v>11.222222222222221</v>
      </c>
      <c r="S179" s="32">
        <v>0</v>
      </c>
      <c r="T179" s="37">
        <v>0</v>
      </c>
      <c r="U179" s="32">
        <v>4.0222222222222221</v>
      </c>
      <c r="V179" s="32">
        <v>0</v>
      </c>
      <c r="W179" s="37">
        <v>0</v>
      </c>
      <c r="X179" s="32">
        <v>51.919444444444444</v>
      </c>
      <c r="Y179" s="32">
        <v>4.8361111111111112</v>
      </c>
      <c r="Z179" s="37">
        <v>9.314643411267455E-2</v>
      </c>
      <c r="AA179" s="32">
        <v>5.6</v>
      </c>
      <c r="AB179" s="32">
        <v>0</v>
      </c>
      <c r="AC179" s="37">
        <v>0</v>
      </c>
      <c r="AD179" s="32">
        <v>173.24444444444444</v>
      </c>
      <c r="AE179" s="32">
        <v>55.736111111111114</v>
      </c>
      <c r="AF179" s="37">
        <v>0.32171947152385844</v>
      </c>
      <c r="AG179" s="32">
        <v>0</v>
      </c>
      <c r="AH179" s="32">
        <v>0</v>
      </c>
      <c r="AI179" s="37" t="s">
        <v>1936</v>
      </c>
      <c r="AJ179" s="32">
        <v>0</v>
      </c>
      <c r="AK179" s="32">
        <v>0</v>
      </c>
      <c r="AL179" s="37" t="s">
        <v>1936</v>
      </c>
      <c r="AM179" t="s">
        <v>249</v>
      </c>
      <c r="AN179" s="34">
        <v>5</v>
      </c>
      <c r="AX179"/>
      <c r="AY179"/>
    </row>
    <row r="180" spans="1:51" x14ac:dyDescent="0.25">
      <c r="A180" t="s">
        <v>1812</v>
      </c>
      <c r="B180" t="s">
        <v>822</v>
      </c>
      <c r="C180" t="s">
        <v>1505</v>
      </c>
      <c r="D180" t="s">
        <v>1736</v>
      </c>
      <c r="E180" s="32">
        <v>71.788888888888891</v>
      </c>
      <c r="F180" s="32">
        <v>277.27222222222224</v>
      </c>
      <c r="G180" s="32">
        <v>1.3333333333333333</v>
      </c>
      <c r="H180" s="37">
        <v>4.808751928509887E-3</v>
      </c>
      <c r="I180" s="32">
        <v>248.45833333333334</v>
      </c>
      <c r="J180" s="32">
        <v>0</v>
      </c>
      <c r="K180" s="37">
        <v>0</v>
      </c>
      <c r="L180" s="32">
        <v>46.672222222222224</v>
      </c>
      <c r="M180" s="32">
        <v>1.3333333333333333</v>
      </c>
      <c r="N180" s="37">
        <v>2.8568027615760026E-2</v>
      </c>
      <c r="O180" s="32">
        <v>19.911111111111111</v>
      </c>
      <c r="P180" s="32">
        <v>0</v>
      </c>
      <c r="Q180" s="37">
        <v>0</v>
      </c>
      <c r="R180" s="32">
        <v>20.927777777777777</v>
      </c>
      <c r="S180" s="32">
        <v>0</v>
      </c>
      <c r="T180" s="37">
        <v>0</v>
      </c>
      <c r="U180" s="32">
        <v>5.833333333333333</v>
      </c>
      <c r="V180" s="32">
        <v>1.3333333333333333</v>
      </c>
      <c r="W180" s="37">
        <v>0.22857142857142856</v>
      </c>
      <c r="X180" s="32">
        <v>54.35</v>
      </c>
      <c r="Y180" s="32">
        <v>0</v>
      </c>
      <c r="Z180" s="37">
        <v>0</v>
      </c>
      <c r="AA180" s="32">
        <v>2.0527777777777776</v>
      </c>
      <c r="AB180" s="32">
        <v>0</v>
      </c>
      <c r="AC180" s="37">
        <v>0</v>
      </c>
      <c r="AD180" s="32">
        <v>174.19722222222222</v>
      </c>
      <c r="AE180" s="32">
        <v>0</v>
      </c>
      <c r="AF180" s="37">
        <v>0</v>
      </c>
      <c r="AG180" s="32">
        <v>0</v>
      </c>
      <c r="AH180" s="32">
        <v>0</v>
      </c>
      <c r="AI180" s="37" t="s">
        <v>1936</v>
      </c>
      <c r="AJ180" s="32">
        <v>0</v>
      </c>
      <c r="AK180" s="32">
        <v>0</v>
      </c>
      <c r="AL180" s="37" t="s">
        <v>1936</v>
      </c>
      <c r="AM180" t="s">
        <v>133</v>
      </c>
      <c r="AN180" s="34">
        <v>5</v>
      </c>
      <c r="AX180"/>
      <c r="AY180"/>
    </row>
    <row r="181" spans="1:51" x14ac:dyDescent="0.25">
      <c r="A181" t="s">
        <v>1812</v>
      </c>
      <c r="B181" t="s">
        <v>703</v>
      </c>
      <c r="C181" t="s">
        <v>1433</v>
      </c>
      <c r="D181" t="s">
        <v>1756</v>
      </c>
      <c r="E181" s="32">
        <v>87.488888888888894</v>
      </c>
      <c r="F181" s="32">
        <v>249.53444444444443</v>
      </c>
      <c r="G181" s="32">
        <v>0.16666666666666666</v>
      </c>
      <c r="H181" s="37">
        <v>6.6791046437588222E-4</v>
      </c>
      <c r="I181" s="32">
        <v>232.20111111111109</v>
      </c>
      <c r="J181" s="32">
        <v>0.16666666666666666</v>
      </c>
      <c r="K181" s="37">
        <v>7.1776860097329427E-4</v>
      </c>
      <c r="L181" s="32">
        <v>29.6</v>
      </c>
      <c r="M181" s="32">
        <v>0.16666666666666666</v>
      </c>
      <c r="N181" s="37">
        <v>5.6306306306306304E-3</v>
      </c>
      <c r="O181" s="32">
        <v>17.955555555555556</v>
      </c>
      <c r="P181" s="32">
        <v>0.16666666666666666</v>
      </c>
      <c r="Q181" s="37">
        <v>9.2821782178217817E-3</v>
      </c>
      <c r="R181" s="32">
        <v>6.572222222222222</v>
      </c>
      <c r="S181" s="32">
        <v>0</v>
      </c>
      <c r="T181" s="37">
        <v>0</v>
      </c>
      <c r="U181" s="32">
        <v>5.072222222222222</v>
      </c>
      <c r="V181" s="32">
        <v>0</v>
      </c>
      <c r="W181" s="37">
        <v>0</v>
      </c>
      <c r="X181" s="32">
        <v>59.491666666666667</v>
      </c>
      <c r="Y181" s="32">
        <v>0</v>
      </c>
      <c r="Z181" s="37">
        <v>0</v>
      </c>
      <c r="AA181" s="32">
        <v>5.6888888888888891</v>
      </c>
      <c r="AB181" s="32">
        <v>0</v>
      </c>
      <c r="AC181" s="37">
        <v>0</v>
      </c>
      <c r="AD181" s="32">
        <v>109.58722222222222</v>
      </c>
      <c r="AE181" s="32">
        <v>0</v>
      </c>
      <c r="AF181" s="37">
        <v>0</v>
      </c>
      <c r="AG181" s="32">
        <v>45.166666666666664</v>
      </c>
      <c r="AH181" s="32">
        <v>0</v>
      </c>
      <c r="AI181" s="37">
        <v>0</v>
      </c>
      <c r="AJ181" s="32">
        <v>0</v>
      </c>
      <c r="AK181" s="32">
        <v>0</v>
      </c>
      <c r="AL181" s="37" t="s">
        <v>1936</v>
      </c>
      <c r="AM181" t="s">
        <v>14</v>
      </c>
      <c r="AN181" s="34">
        <v>5</v>
      </c>
      <c r="AX181"/>
      <c r="AY181"/>
    </row>
    <row r="182" spans="1:51" x14ac:dyDescent="0.25">
      <c r="A182" t="s">
        <v>1812</v>
      </c>
      <c r="B182" t="s">
        <v>1142</v>
      </c>
      <c r="C182" t="s">
        <v>1636</v>
      </c>
      <c r="D182" t="s">
        <v>1745</v>
      </c>
      <c r="E182" s="32">
        <v>55.866666666666667</v>
      </c>
      <c r="F182" s="32">
        <v>217.63055555555556</v>
      </c>
      <c r="G182" s="32">
        <v>0.16666666666666666</v>
      </c>
      <c r="H182" s="37">
        <v>7.6582383499049092E-4</v>
      </c>
      <c r="I182" s="32">
        <v>201.1527777777778</v>
      </c>
      <c r="J182" s="32">
        <v>0.16666666666666666</v>
      </c>
      <c r="K182" s="37">
        <v>8.2855761927777376E-4</v>
      </c>
      <c r="L182" s="32">
        <v>52.583333333333336</v>
      </c>
      <c r="M182" s="32">
        <v>0.16666666666666666</v>
      </c>
      <c r="N182" s="37">
        <v>3.1695721077654514E-3</v>
      </c>
      <c r="O182" s="32">
        <v>41.616666666666667</v>
      </c>
      <c r="P182" s="32">
        <v>0.16666666666666666</v>
      </c>
      <c r="Q182" s="37">
        <v>4.0048057669203043E-3</v>
      </c>
      <c r="R182" s="32">
        <v>5.5444444444444443</v>
      </c>
      <c r="S182" s="32">
        <v>0</v>
      </c>
      <c r="T182" s="37">
        <v>0</v>
      </c>
      <c r="U182" s="32">
        <v>5.4222222222222225</v>
      </c>
      <c r="V182" s="32">
        <v>0</v>
      </c>
      <c r="W182" s="37">
        <v>0</v>
      </c>
      <c r="X182" s="32">
        <v>33.769444444444446</v>
      </c>
      <c r="Y182" s="32">
        <v>0</v>
      </c>
      <c r="Z182" s="37">
        <v>0</v>
      </c>
      <c r="AA182" s="32">
        <v>5.5111111111111111</v>
      </c>
      <c r="AB182" s="32">
        <v>0</v>
      </c>
      <c r="AC182" s="37">
        <v>0</v>
      </c>
      <c r="AD182" s="32">
        <v>106.04166666666667</v>
      </c>
      <c r="AE182" s="32">
        <v>0</v>
      </c>
      <c r="AF182" s="37">
        <v>0</v>
      </c>
      <c r="AG182" s="32">
        <v>19.725000000000001</v>
      </c>
      <c r="AH182" s="32">
        <v>0</v>
      </c>
      <c r="AI182" s="37">
        <v>0</v>
      </c>
      <c r="AJ182" s="32">
        <v>0</v>
      </c>
      <c r="AK182" s="32">
        <v>0</v>
      </c>
      <c r="AL182" s="37" t="s">
        <v>1936</v>
      </c>
      <c r="AM182" t="s">
        <v>453</v>
      </c>
      <c r="AN182" s="34">
        <v>5</v>
      </c>
      <c r="AX182"/>
      <c r="AY182"/>
    </row>
    <row r="183" spans="1:51" x14ac:dyDescent="0.25">
      <c r="A183" t="s">
        <v>1812</v>
      </c>
      <c r="B183" t="s">
        <v>883</v>
      </c>
      <c r="C183" t="s">
        <v>1540</v>
      </c>
      <c r="D183" t="s">
        <v>1756</v>
      </c>
      <c r="E183" s="32">
        <v>90.088888888888889</v>
      </c>
      <c r="F183" s="32">
        <v>239.25633333333334</v>
      </c>
      <c r="G183" s="32">
        <v>1.7924444444444445</v>
      </c>
      <c r="H183" s="37">
        <v>7.4917324840350213E-3</v>
      </c>
      <c r="I183" s="32">
        <v>223.39244444444444</v>
      </c>
      <c r="J183" s="32">
        <v>1.7924444444444445</v>
      </c>
      <c r="K183" s="37">
        <v>8.0237469485688363E-3</v>
      </c>
      <c r="L183" s="32">
        <v>42.727777777777781</v>
      </c>
      <c r="M183" s="32">
        <v>0.16666666666666666</v>
      </c>
      <c r="N183" s="37">
        <v>3.9006631127291632E-3</v>
      </c>
      <c r="O183" s="32">
        <v>26.863888888888887</v>
      </c>
      <c r="P183" s="32">
        <v>0.16666666666666666</v>
      </c>
      <c r="Q183" s="37">
        <v>6.2041153965463761E-3</v>
      </c>
      <c r="R183" s="32">
        <v>10.619444444444444</v>
      </c>
      <c r="S183" s="32">
        <v>0</v>
      </c>
      <c r="T183" s="37">
        <v>0</v>
      </c>
      <c r="U183" s="32">
        <v>5.2444444444444445</v>
      </c>
      <c r="V183" s="32">
        <v>0</v>
      </c>
      <c r="W183" s="37">
        <v>0</v>
      </c>
      <c r="X183" s="32">
        <v>74.461111111111109</v>
      </c>
      <c r="Y183" s="32">
        <v>0</v>
      </c>
      <c r="Z183" s="37">
        <v>0</v>
      </c>
      <c r="AA183" s="32">
        <v>0</v>
      </c>
      <c r="AB183" s="32">
        <v>0</v>
      </c>
      <c r="AC183" s="37" t="s">
        <v>1936</v>
      </c>
      <c r="AD183" s="32">
        <v>84.592444444444453</v>
      </c>
      <c r="AE183" s="32">
        <v>1.6257777777777778</v>
      </c>
      <c r="AF183" s="37">
        <v>1.9218947844041757E-2</v>
      </c>
      <c r="AG183" s="32">
        <v>37.475000000000001</v>
      </c>
      <c r="AH183" s="32">
        <v>0</v>
      </c>
      <c r="AI183" s="37">
        <v>0</v>
      </c>
      <c r="AJ183" s="32">
        <v>0</v>
      </c>
      <c r="AK183" s="32">
        <v>0</v>
      </c>
      <c r="AL183" s="37" t="s">
        <v>1936</v>
      </c>
      <c r="AM183" t="s">
        <v>194</v>
      </c>
      <c r="AN183" s="34">
        <v>5</v>
      </c>
      <c r="AX183"/>
      <c r="AY183"/>
    </row>
    <row r="184" spans="1:51" x14ac:dyDescent="0.25">
      <c r="A184" t="s">
        <v>1812</v>
      </c>
      <c r="B184" t="s">
        <v>1014</v>
      </c>
      <c r="C184" t="s">
        <v>1467</v>
      </c>
      <c r="D184" t="s">
        <v>1745</v>
      </c>
      <c r="E184" s="32">
        <v>107.15555555555555</v>
      </c>
      <c r="F184" s="32">
        <v>318.23322222222225</v>
      </c>
      <c r="G184" s="32">
        <v>36.888777777777783</v>
      </c>
      <c r="H184" s="37">
        <v>0.11591743162509396</v>
      </c>
      <c r="I184" s="32">
        <v>303.14433333333335</v>
      </c>
      <c r="J184" s="32">
        <v>36.888777777777783</v>
      </c>
      <c r="K184" s="37">
        <v>0.12168717578241975</v>
      </c>
      <c r="L184" s="32">
        <v>78.825000000000003</v>
      </c>
      <c r="M184" s="32">
        <v>0.25</v>
      </c>
      <c r="N184" s="37">
        <v>3.171582619727244E-3</v>
      </c>
      <c r="O184" s="32">
        <v>63.736111111111114</v>
      </c>
      <c r="P184" s="32">
        <v>0.25</v>
      </c>
      <c r="Q184" s="37">
        <v>3.9224231858792759E-3</v>
      </c>
      <c r="R184" s="32">
        <v>8.6</v>
      </c>
      <c r="S184" s="32">
        <v>0</v>
      </c>
      <c r="T184" s="37">
        <v>0</v>
      </c>
      <c r="U184" s="32">
        <v>6.4888888888888889</v>
      </c>
      <c r="V184" s="32">
        <v>0</v>
      </c>
      <c r="W184" s="37">
        <v>0</v>
      </c>
      <c r="X184" s="32">
        <v>48.50277777777778</v>
      </c>
      <c r="Y184" s="32">
        <v>0</v>
      </c>
      <c r="Z184" s="37">
        <v>0</v>
      </c>
      <c r="AA184" s="32">
        <v>0</v>
      </c>
      <c r="AB184" s="32">
        <v>0</v>
      </c>
      <c r="AC184" s="37" t="s">
        <v>1936</v>
      </c>
      <c r="AD184" s="32">
        <v>162.31933333333336</v>
      </c>
      <c r="AE184" s="32">
        <v>36.638777777777783</v>
      </c>
      <c r="AF184" s="37">
        <v>0.22572035644415603</v>
      </c>
      <c r="AG184" s="32">
        <v>28.586111111111112</v>
      </c>
      <c r="AH184" s="32">
        <v>0</v>
      </c>
      <c r="AI184" s="37">
        <v>0</v>
      </c>
      <c r="AJ184" s="32">
        <v>0</v>
      </c>
      <c r="AK184" s="32">
        <v>0</v>
      </c>
      <c r="AL184" s="37" t="s">
        <v>1936</v>
      </c>
      <c r="AM184" t="s">
        <v>325</v>
      </c>
      <c r="AN184" s="34">
        <v>5</v>
      </c>
      <c r="AX184"/>
      <c r="AY184"/>
    </row>
    <row r="185" spans="1:51" x14ac:dyDescent="0.25">
      <c r="A185" t="s">
        <v>1812</v>
      </c>
      <c r="B185" t="s">
        <v>1177</v>
      </c>
      <c r="C185" t="s">
        <v>1448</v>
      </c>
      <c r="D185" t="s">
        <v>1745</v>
      </c>
      <c r="E185" s="32">
        <v>132.35555555555555</v>
      </c>
      <c r="F185" s="32">
        <v>370.68888888888887</v>
      </c>
      <c r="G185" s="32">
        <v>29.380555555555553</v>
      </c>
      <c r="H185" s="37">
        <v>7.9259336970205624E-2</v>
      </c>
      <c r="I185" s="32">
        <v>353.72222222222223</v>
      </c>
      <c r="J185" s="32">
        <v>29.380555555555553</v>
      </c>
      <c r="K185" s="37">
        <v>8.3061096277681781E-2</v>
      </c>
      <c r="L185" s="32">
        <v>108.46388888888889</v>
      </c>
      <c r="M185" s="32">
        <v>0.33333333333333331</v>
      </c>
      <c r="N185" s="37">
        <v>3.0732194534791404E-3</v>
      </c>
      <c r="O185" s="32">
        <v>94.697222222222223</v>
      </c>
      <c r="P185" s="32">
        <v>0.33333333333333331</v>
      </c>
      <c r="Q185" s="37">
        <v>3.5199906133583643E-3</v>
      </c>
      <c r="R185" s="32">
        <v>8.2555555555555564</v>
      </c>
      <c r="S185" s="32">
        <v>0</v>
      </c>
      <c r="T185" s="37">
        <v>0</v>
      </c>
      <c r="U185" s="32">
        <v>5.5111111111111111</v>
      </c>
      <c r="V185" s="32">
        <v>0</v>
      </c>
      <c r="W185" s="37">
        <v>0</v>
      </c>
      <c r="X185" s="32">
        <v>59.4</v>
      </c>
      <c r="Y185" s="32">
        <v>0</v>
      </c>
      <c r="Z185" s="37">
        <v>0</v>
      </c>
      <c r="AA185" s="32">
        <v>3.2</v>
      </c>
      <c r="AB185" s="32">
        <v>0</v>
      </c>
      <c r="AC185" s="37">
        <v>0</v>
      </c>
      <c r="AD185" s="32">
        <v>178.56944444444446</v>
      </c>
      <c r="AE185" s="32">
        <v>29.047222222222221</v>
      </c>
      <c r="AF185" s="37">
        <v>0.16266625184724273</v>
      </c>
      <c r="AG185" s="32">
        <v>21.055555555555557</v>
      </c>
      <c r="AH185" s="32">
        <v>0</v>
      </c>
      <c r="AI185" s="37">
        <v>0</v>
      </c>
      <c r="AJ185" s="32">
        <v>0</v>
      </c>
      <c r="AK185" s="32">
        <v>0</v>
      </c>
      <c r="AL185" s="37" t="s">
        <v>1936</v>
      </c>
      <c r="AM185" t="s">
        <v>489</v>
      </c>
      <c r="AN185" s="34">
        <v>5</v>
      </c>
      <c r="AX185"/>
      <c r="AY185"/>
    </row>
    <row r="186" spans="1:51" x14ac:dyDescent="0.25">
      <c r="A186" t="s">
        <v>1812</v>
      </c>
      <c r="B186" t="s">
        <v>849</v>
      </c>
      <c r="C186" t="s">
        <v>1524</v>
      </c>
      <c r="D186" t="s">
        <v>1745</v>
      </c>
      <c r="E186" s="32">
        <v>96.022222222222226</v>
      </c>
      <c r="F186" s="32">
        <v>250.08333333333334</v>
      </c>
      <c r="G186" s="32">
        <v>0.52222222222222225</v>
      </c>
      <c r="H186" s="37">
        <v>2.0881928246140177E-3</v>
      </c>
      <c r="I186" s="32">
        <v>236.97500000000002</v>
      </c>
      <c r="J186" s="32">
        <v>0.52222222222222225</v>
      </c>
      <c r="K186" s="37">
        <v>2.2037017500674003E-3</v>
      </c>
      <c r="L186" s="32">
        <v>45.575000000000003</v>
      </c>
      <c r="M186" s="32">
        <v>0.16666666666666666</v>
      </c>
      <c r="N186" s="37">
        <v>3.6569756811117202E-3</v>
      </c>
      <c r="O186" s="32">
        <v>38.06666666666667</v>
      </c>
      <c r="P186" s="32">
        <v>0.16666666666666666</v>
      </c>
      <c r="Q186" s="37">
        <v>4.3782837127845876E-3</v>
      </c>
      <c r="R186" s="32">
        <v>1.9972222222222222</v>
      </c>
      <c r="S186" s="32">
        <v>0</v>
      </c>
      <c r="T186" s="37">
        <v>0</v>
      </c>
      <c r="U186" s="32">
        <v>5.5111111111111111</v>
      </c>
      <c r="V186" s="32">
        <v>0</v>
      </c>
      <c r="W186" s="37">
        <v>0</v>
      </c>
      <c r="X186" s="32">
        <v>50.37222222222222</v>
      </c>
      <c r="Y186" s="32">
        <v>0</v>
      </c>
      <c r="Z186" s="37">
        <v>0</v>
      </c>
      <c r="AA186" s="32">
        <v>5.6</v>
      </c>
      <c r="AB186" s="32">
        <v>0</v>
      </c>
      <c r="AC186" s="37">
        <v>0</v>
      </c>
      <c r="AD186" s="32">
        <v>115.52500000000001</v>
      </c>
      <c r="AE186" s="32">
        <v>0.35555555555555557</v>
      </c>
      <c r="AF186" s="37">
        <v>3.0777369015845537E-3</v>
      </c>
      <c r="AG186" s="32">
        <v>33.011111111111113</v>
      </c>
      <c r="AH186" s="32">
        <v>0</v>
      </c>
      <c r="AI186" s="37">
        <v>0</v>
      </c>
      <c r="AJ186" s="32">
        <v>0</v>
      </c>
      <c r="AK186" s="32">
        <v>0</v>
      </c>
      <c r="AL186" s="37" t="s">
        <v>1936</v>
      </c>
      <c r="AM186" t="s">
        <v>160</v>
      </c>
      <c r="AN186" s="34">
        <v>5</v>
      </c>
      <c r="AX186"/>
      <c r="AY186"/>
    </row>
    <row r="187" spans="1:51" x14ac:dyDescent="0.25">
      <c r="A187" t="s">
        <v>1812</v>
      </c>
      <c r="B187" t="s">
        <v>757</v>
      </c>
      <c r="C187" t="s">
        <v>1406</v>
      </c>
      <c r="D187" t="s">
        <v>1766</v>
      </c>
      <c r="E187" s="32">
        <v>83.844444444444449</v>
      </c>
      <c r="F187" s="32">
        <v>210.86388888888888</v>
      </c>
      <c r="G187" s="32">
        <v>0.16666666666666666</v>
      </c>
      <c r="H187" s="37">
        <v>7.9039928337131644E-4</v>
      </c>
      <c r="I187" s="32">
        <v>194.53055555555557</v>
      </c>
      <c r="J187" s="32">
        <v>0.16666666666666666</v>
      </c>
      <c r="K187" s="37">
        <v>8.5676343333666513E-4</v>
      </c>
      <c r="L187" s="32">
        <v>33.43611111111111</v>
      </c>
      <c r="M187" s="32">
        <v>0.16666666666666666</v>
      </c>
      <c r="N187" s="37">
        <v>4.9846307219406829E-3</v>
      </c>
      <c r="O187" s="32">
        <v>27.683333333333334</v>
      </c>
      <c r="P187" s="32">
        <v>0.16666666666666666</v>
      </c>
      <c r="Q187" s="37">
        <v>6.020469596628537E-3</v>
      </c>
      <c r="R187" s="32">
        <v>0.53333333333333333</v>
      </c>
      <c r="S187" s="32">
        <v>0</v>
      </c>
      <c r="T187" s="37">
        <v>0</v>
      </c>
      <c r="U187" s="32">
        <v>5.2194444444444441</v>
      </c>
      <c r="V187" s="32">
        <v>0</v>
      </c>
      <c r="W187" s="37">
        <v>0</v>
      </c>
      <c r="X187" s="32">
        <v>37.483333333333334</v>
      </c>
      <c r="Y187" s="32">
        <v>0</v>
      </c>
      <c r="Z187" s="37">
        <v>0</v>
      </c>
      <c r="AA187" s="32">
        <v>10.580555555555556</v>
      </c>
      <c r="AB187" s="32">
        <v>0</v>
      </c>
      <c r="AC187" s="37">
        <v>0</v>
      </c>
      <c r="AD187" s="32">
        <v>125.40277777777777</v>
      </c>
      <c r="AE187" s="32">
        <v>0</v>
      </c>
      <c r="AF187" s="37">
        <v>0</v>
      </c>
      <c r="AG187" s="32">
        <v>3.9611111111111112</v>
      </c>
      <c r="AH187" s="32">
        <v>0</v>
      </c>
      <c r="AI187" s="37">
        <v>0</v>
      </c>
      <c r="AJ187" s="32">
        <v>0</v>
      </c>
      <c r="AK187" s="32">
        <v>0</v>
      </c>
      <c r="AL187" s="37" t="s">
        <v>1936</v>
      </c>
      <c r="AM187" t="s">
        <v>68</v>
      </c>
      <c r="AN187" s="34">
        <v>5</v>
      </c>
      <c r="AX187"/>
      <c r="AY187"/>
    </row>
    <row r="188" spans="1:51" x14ac:dyDescent="0.25">
      <c r="A188" t="s">
        <v>1812</v>
      </c>
      <c r="B188" t="s">
        <v>1087</v>
      </c>
      <c r="C188" t="s">
        <v>1593</v>
      </c>
      <c r="D188" t="s">
        <v>1745</v>
      </c>
      <c r="E188" s="32">
        <v>263.73333333333335</v>
      </c>
      <c r="F188" s="32">
        <v>425.97500000000002</v>
      </c>
      <c r="G188" s="32">
        <v>0</v>
      </c>
      <c r="H188" s="37">
        <v>0</v>
      </c>
      <c r="I188" s="32">
        <v>355.10555555555555</v>
      </c>
      <c r="J188" s="32">
        <v>0</v>
      </c>
      <c r="K188" s="37">
        <v>0</v>
      </c>
      <c r="L188" s="32">
        <v>36.81666666666667</v>
      </c>
      <c r="M188" s="32">
        <v>0</v>
      </c>
      <c r="N188" s="37">
        <v>0</v>
      </c>
      <c r="O188" s="32">
        <v>18.005555555555556</v>
      </c>
      <c r="P188" s="32">
        <v>0</v>
      </c>
      <c r="Q188" s="37">
        <v>0</v>
      </c>
      <c r="R188" s="32">
        <v>5.2277777777777779</v>
      </c>
      <c r="S188" s="32">
        <v>0</v>
      </c>
      <c r="T188" s="37">
        <v>0</v>
      </c>
      <c r="U188" s="32">
        <v>13.583333333333334</v>
      </c>
      <c r="V188" s="32">
        <v>0</v>
      </c>
      <c r="W188" s="37">
        <v>0</v>
      </c>
      <c r="X188" s="32">
        <v>145.32499999999999</v>
      </c>
      <c r="Y188" s="32">
        <v>0</v>
      </c>
      <c r="Z188" s="37">
        <v>0</v>
      </c>
      <c r="AA188" s="32">
        <v>52.05833333333333</v>
      </c>
      <c r="AB188" s="32">
        <v>0</v>
      </c>
      <c r="AC188" s="37">
        <v>0</v>
      </c>
      <c r="AD188" s="32">
        <v>191.77500000000001</v>
      </c>
      <c r="AE188" s="32">
        <v>0</v>
      </c>
      <c r="AF188" s="37">
        <v>0</v>
      </c>
      <c r="AG188" s="32">
        <v>0</v>
      </c>
      <c r="AH188" s="32">
        <v>0</v>
      </c>
      <c r="AI188" s="37" t="s">
        <v>1936</v>
      </c>
      <c r="AJ188" s="32">
        <v>0</v>
      </c>
      <c r="AK188" s="32">
        <v>0</v>
      </c>
      <c r="AL188" s="37" t="s">
        <v>1936</v>
      </c>
      <c r="AM188" t="s">
        <v>398</v>
      </c>
      <c r="AN188" s="34">
        <v>5</v>
      </c>
      <c r="AX188"/>
      <c r="AY188"/>
    </row>
    <row r="189" spans="1:51" x14ac:dyDescent="0.25">
      <c r="A189" t="s">
        <v>1812</v>
      </c>
      <c r="B189" t="s">
        <v>825</v>
      </c>
      <c r="C189" t="s">
        <v>1507</v>
      </c>
      <c r="D189" t="s">
        <v>1738</v>
      </c>
      <c r="E189" s="32">
        <v>90.777777777777771</v>
      </c>
      <c r="F189" s="32">
        <v>181.77500000000001</v>
      </c>
      <c r="G189" s="32">
        <v>4.5277777777777777</v>
      </c>
      <c r="H189" s="37">
        <v>2.4908693592505998E-2</v>
      </c>
      <c r="I189" s="32">
        <v>173.88055555555553</v>
      </c>
      <c r="J189" s="32">
        <v>4.5277777777777777</v>
      </c>
      <c r="K189" s="37">
        <v>2.6039586561656312E-2</v>
      </c>
      <c r="L189" s="32">
        <v>64.905555555555566</v>
      </c>
      <c r="M189" s="32">
        <v>4.5277777777777777</v>
      </c>
      <c r="N189" s="37">
        <v>6.9759479585722831E-2</v>
      </c>
      <c r="O189" s="32">
        <v>57.011111111111113</v>
      </c>
      <c r="P189" s="32">
        <v>4.5277777777777777</v>
      </c>
      <c r="Q189" s="37">
        <v>7.9419216526992784E-2</v>
      </c>
      <c r="R189" s="32">
        <v>2.2277777777777779</v>
      </c>
      <c r="S189" s="32">
        <v>0</v>
      </c>
      <c r="T189" s="37">
        <v>0</v>
      </c>
      <c r="U189" s="32">
        <v>5.666666666666667</v>
      </c>
      <c r="V189" s="32">
        <v>0</v>
      </c>
      <c r="W189" s="37">
        <v>0</v>
      </c>
      <c r="X189" s="32">
        <v>7.1277777777777782</v>
      </c>
      <c r="Y189" s="32">
        <v>0</v>
      </c>
      <c r="Z189" s="37">
        <v>0</v>
      </c>
      <c r="AA189" s="32">
        <v>0</v>
      </c>
      <c r="AB189" s="32">
        <v>0</v>
      </c>
      <c r="AC189" s="37" t="s">
        <v>1936</v>
      </c>
      <c r="AD189" s="32">
        <v>109.74166666666666</v>
      </c>
      <c r="AE189" s="32">
        <v>0</v>
      </c>
      <c r="AF189" s="37">
        <v>0</v>
      </c>
      <c r="AG189" s="32">
        <v>0</v>
      </c>
      <c r="AH189" s="32">
        <v>0</v>
      </c>
      <c r="AI189" s="37" t="s">
        <v>1936</v>
      </c>
      <c r="AJ189" s="32">
        <v>0</v>
      </c>
      <c r="AK189" s="32">
        <v>0</v>
      </c>
      <c r="AL189" s="37" t="s">
        <v>1936</v>
      </c>
      <c r="AM189" t="s">
        <v>136</v>
      </c>
      <c r="AN189" s="34">
        <v>5</v>
      </c>
      <c r="AX189"/>
      <c r="AY189"/>
    </row>
    <row r="190" spans="1:51" x14ac:dyDescent="0.25">
      <c r="A190" t="s">
        <v>1812</v>
      </c>
      <c r="B190" t="s">
        <v>869</v>
      </c>
      <c r="C190" t="s">
        <v>1444</v>
      </c>
      <c r="D190" t="s">
        <v>1745</v>
      </c>
      <c r="E190" s="32">
        <v>241.6888888888889</v>
      </c>
      <c r="F190" s="32">
        <v>542.73888888888894</v>
      </c>
      <c r="G190" s="32">
        <v>0</v>
      </c>
      <c r="H190" s="37">
        <v>0</v>
      </c>
      <c r="I190" s="32">
        <v>505.05833333333334</v>
      </c>
      <c r="J190" s="32">
        <v>0</v>
      </c>
      <c r="K190" s="37">
        <v>0</v>
      </c>
      <c r="L190" s="32">
        <v>115.07777777777778</v>
      </c>
      <c r="M190" s="32">
        <v>0</v>
      </c>
      <c r="N190" s="37">
        <v>0</v>
      </c>
      <c r="O190" s="32">
        <v>77.913888888888891</v>
      </c>
      <c r="P190" s="32">
        <v>0</v>
      </c>
      <c r="Q190" s="37">
        <v>0</v>
      </c>
      <c r="R190" s="32">
        <v>31.741666666666667</v>
      </c>
      <c r="S190" s="32">
        <v>0</v>
      </c>
      <c r="T190" s="37">
        <v>0</v>
      </c>
      <c r="U190" s="32">
        <v>5.4222222222222225</v>
      </c>
      <c r="V190" s="32">
        <v>0</v>
      </c>
      <c r="W190" s="37">
        <v>0</v>
      </c>
      <c r="X190" s="32">
        <v>120.50277777777778</v>
      </c>
      <c r="Y190" s="32">
        <v>0</v>
      </c>
      <c r="Z190" s="37">
        <v>0</v>
      </c>
      <c r="AA190" s="32">
        <v>0.51666666666666672</v>
      </c>
      <c r="AB190" s="32">
        <v>0</v>
      </c>
      <c r="AC190" s="37">
        <v>0</v>
      </c>
      <c r="AD190" s="32">
        <v>306.64166666666665</v>
      </c>
      <c r="AE190" s="32">
        <v>0</v>
      </c>
      <c r="AF190" s="37">
        <v>0</v>
      </c>
      <c r="AG190" s="32">
        <v>0</v>
      </c>
      <c r="AH190" s="32">
        <v>0</v>
      </c>
      <c r="AI190" s="37" t="s">
        <v>1936</v>
      </c>
      <c r="AJ190" s="32">
        <v>0</v>
      </c>
      <c r="AK190" s="32">
        <v>0</v>
      </c>
      <c r="AL190" s="37" t="s">
        <v>1936</v>
      </c>
      <c r="AM190" t="s">
        <v>180</v>
      </c>
      <c r="AN190" s="34">
        <v>5</v>
      </c>
      <c r="AX190"/>
      <c r="AY190"/>
    </row>
    <row r="191" spans="1:51" x14ac:dyDescent="0.25">
      <c r="A191" t="s">
        <v>1812</v>
      </c>
      <c r="B191" t="s">
        <v>795</v>
      </c>
      <c r="C191" t="s">
        <v>1485</v>
      </c>
      <c r="D191" t="s">
        <v>1770</v>
      </c>
      <c r="E191" s="32">
        <v>32.6</v>
      </c>
      <c r="F191" s="32">
        <v>181.88211111111113</v>
      </c>
      <c r="G191" s="32">
        <v>0</v>
      </c>
      <c r="H191" s="37">
        <v>0</v>
      </c>
      <c r="I191" s="32">
        <v>157.58311111111112</v>
      </c>
      <c r="J191" s="32">
        <v>0</v>
      </c>
      <c r="K191" s="37">
        <v>0</v>
      </c>
      <c r="L191" s="32">
        <v>57.520666666666678</v>
      </c>
      <c r="M191" s="32">
        <v>0</v>
      </c>
      <c r="N191" s="37">
        <v>0</v>
      </c>
      <c r="O191" s="32">
        <v>33.221666666666678</v>
      </c>
      <c r="P191" s="32">
        <v>0</v>
      </c>
      <c r="Q191" s="37">
        <v>0</v>
      </c>
      <c r="R191" s="32">
        <v>19.143444444444444</v>
      </c>
      <c r="S191" s="32">
        <v>0</v>
      </c>
      <c r="T191" s="37">
        <v>0</v>
      </c>
      <c r="U191" s="32">
        <v>5.1555555555555559</v>
      </c>
      <c r="V191" s="32">
        <v>0</v>
      </c>
      <c r="W191" s="37">
        <v>0</v>
      </c>
      <c r="X191" s="32">
        <v>30.678111111111107</v>
      </c>
      <c r="Y191" s="32">
        <v>0</v>
      </c>
      <c r="Z191" s="37">
        <v>0</v>
      </c>
      <c r="AA191" s="32">
        <v>0</v>
      </c>
      <c r="AB191" s="32">
        <v>0</v>
      </c>
      <c r="AC191" s="37" t="s">
        <v>1936</v>
      </c>
      <c r="AD191" s="32">
        <v>93.683333333333337</v>
      </c>
      <c r="AE191" s="32">
        <v>0</v>
      </c>
      <c r="AF191" s="37">
        <v>0</v>
      </c>
      <c r="AG191" s="32">
        <v>0</v>
      </c>
      <c r="AH191" s="32">
        <v>0</v>
      </c>
      <c r="AI191" s="37" t="s">
        <v>1936</v>
      </c>
      <c r="AJ191" s="32">
        <v>0</v>
      </c>
      <c r="AK191" s="32">
        <v>0</v>
      </c>
      <c r="AL191" s="37" t="s">
        <v>1936</v>
      </c>
      <c r="AM191" t="s">
        <v>106</v>
      </c>
      <c r="AN191" s="34">
        <v>5</v>
      </c>
      <c r="AX191"/>
      <c r="AY191"/>
    </row>
    <row r="192" spans="1:51" x14ac:dyDescent="0.25">
      <c r="A192" t="s">
        <v>1812</v>
      </c>
      <c r="B192" t="s">
        <v>1207</v>
      </c>
      <c r="C192" t="s">
        <v>1655</v>
      </c>
      <c r="D192" t="s">
        <v>1774</v>
      </c>
      <c r="E192" s="32">
        <v>25.466666666666665</v>
      </c>
      <c r="F192" s="32">
        <v>194.4038888888889</v>
      </c>
      <c r="G192" s="32">
        <v>0</v>
      </c>
      <c r="H192" s="37">
        <v>0</v>
      </c>
      <c r="I192" s="32">
        <v>161</v>
      </c>
      <c r="J192" s="32">
        <v>0</v>
      </c>
      <c r="K192" s="37">
        <v>0</v>
      </c>
      <c r="L192" s="32">
        <v>50.60111111111113</v>
      </c>
      <c r="M192" s="32">
        <v>0</v>
      </c>
      <c r="N192" s="37">
        <v>0</v>
      </c>
      <c r="O192" s="32">
        <v>21.580555555555556</v>
      </c>
      <c r="P192" s="32">
        <v>0</v>
      </c>
      <c r="Q192" s="37">
        <v>0</v>
      </c>
      <c r="R192" s="32">
        <v>23.348333333333347</v>
      </c>
      <c r="S192" s="32">
        <v>0</v>
      </c>
      <c r="T192" s="37">
        <v>0</v>
      </c>
      <c r="U192" s="32">
        <v>5.6722222222222225</v>
      </c>
      <c r="V192" s="32">
        <v>0</v>
      </c>
      <c r="W192" s="37">
        <v>0</v>
      </c>
      <c r="X192" s="32">
        <v>43.044444444444444</v>
      </c>
      <c r="Y192" s="32">
        <v>0</v>
      </c>
      <c r="Z192" s="37">
        <v>0</v>
      </c>
      <c r="AA192" s="32">
        <v>4.3833333333333337</v>
      </c>
      <c r="AB192" s="32">
        <v>0</v>
      </c>
      <c r="AC192" s="37">
        <v>0</v>
      </c>
      <c r="AD192" s="32">
        <v>96.375</v>
      </c>
      <c r="AE192" s="32">
        <v>0</v>
      </c>
      <c r="AF192" s="37">
        <v>0</v>
      </c>
      <c r="AG192" s="32">
        <v>0</v>
      </c>
      <c r="AH192" s="32">
        <v>0</v>
      </c>
      <c r="AI192" s="37" t="s">
        <v>1936</v>
      </c>
      <c r="AJ192" s="32">
        <v>0</v>
      </c>
      <c r="AK192" s="32">
        <v>0</v>
      </c>
      <c r="AL192" s="37" t="s">
        <v>1936</v>
      </c>
      <c r="AM192" t="s">
        <v>519</v>
      </c>
      <c r="AN192" s="34">
        <v>5</v>
      </c>
      <c r="AX192"/>
      <c r="AY192"/>
    </row>
    <row r="193" spans="1:51" x14ac:dyDescent="0.25">
      <c r="A193" t="s">
        <v>1812</v>
      </c>
      <c r="B193" t="s">
        <v>828</v>
      </c>
      <c r="C193" t="s">
        <v>1379</v>
      </c>
      <c r="D193" t="s">
        <v>1711</v>
      </c>
      <c r="E193" s="32">
        <v>53.544444444444444</v>
      </c>
      <c r="F193" s="32">
        <v>178.14811111111112</v>
      </c>
      <c r="G193" s="32">
        <v>16.610111111111109</v>
      </c>
      <c r="H193" s="37">
        <v>9.3237649321756599E-2</v>
      </c>
      <c r="I193" s="32">
        <v>164.49966666666666</v>
      </c>
      <c r="J193" s="32">
        <v>16.610111111111109</v>
      </c>
      <c r="K193" s="37">
        <v>0.10097352443132272</v>
      </c>
      <c r="L193" s="32">
        <v>11.172222222222222</v>
      </c>
      <c r="M193" s="32">
        <v>0</v>
      </c>
      <c r="N193" s="37">
        <v>0</v>
      </c>
      <c r="O193" s="32">
        <v>5.0861111111111112</v>
      </c>
      <c r="P193" s="32">
        <v>0</v>
      </c>
      <c r="Q193" s="37">
        <v>0</v>
      </c>
      <c r="R193" s="32">
        <v>5.0750000000000002</v>
      </c>
      <c r="S193" s="32">
        <v>0</v>
      </c>
      <c r="T193" s="37">
        <v>0</v>
      </c>
      <c r="U193" s="32">
        <v>1.0111111111111111</v>
      </c>
      <c r="V193" s="32">
        <v>0</v>
      </c>
      <c r="W193" s="37">
        <v>0</v>
      </c>
      <c r="X193" s="32">
        <v>48.339666666666673</v>
      </c>
      <c r="Y193" s="32">
        <v>10.651777777777776</v>
      </c>
      <c r="Z193" s="37">
        <v>0.22035273538869612</v>
      </c>
      <c r="AA193" s="32">
        <v>7.5623333333333349</v>
      </c>
      <c r="AB193" s="32">
        <v>0</v>
      </c>
      <c r="AC193" s="37">
        <v>0</v>
      </c>
      <c r="AD193" s="32">
        <v>111.07388888888889</v>
      </c>
      <c r="AE193" s="32">
        <v>5.958333333333333</v>
      </c>
      <c r="AF193" s="37">
        <v>5.3642970395082347E-2</v>
      </c>
      <c r="AG193" s="32">
        <v>0</v>
      </c>
      <c r="AH193" s="32">
        <v>0</v>
      </c>
      <c r="AI193" s="37" t="s">
        <v>1936</v>
      </c>
      <c r="AJ193" s="32">
        <v>0</v>
      </c>
      <c r="AK193" s="32">
        <v>0</v>
      </c>
      <c r="AL193" s="37" t="s">
        <v>1936</v>
      </c>
      <c r="AM193" t="s">
        <v>139</v>
      </c>
      <c r="AN193" s="34">
        <v>5</v>
      </c>
      <c r="AX193"/>
      <c r="AY193"/>
    </row>
    <row r="194" spans="1:51" x14ac:dyDescent="0.25">
      <c r="A194" t="s">
        <v>1812</v>
      </c>
      <c r="B194" t="s">
        <v>724</v>
      </c>
      <c r="C194" t="s">
        <v>1395</v>
      </c>
      <c r="D194" t="s">
        <v>1762</v>
      </c>
      <c r="E194" s="32">
        <v>54.366666666666667</v>
      </c>
      <c r="F194" s="32">
        <v>197.8138888888889</v>
      </c>
      <c r="G194" s="32">
        <v>19.397222222222226</v>
      </c>
      <c r="H194" s="37">
        <v>9.8057938859477917E-2</v>
      </c>
      <c r="I194" s="32">
        <v>189.86944444444444</v>
      </c>
      <c r="J194" s="32">
        <v>16.908333333333335</v>
      </c>
      <c r="K194" s="37">
        <v>8.9052419059880344E-2</v>
      </c>
      <c r="L194" s="32">
        <v>46.538888888888884</v>
      </c>
      <c r="M194" s="32">
        <v>9.1444444444444457</v>
      </c>
      <c r="N194" s="37">
        <v>0.19649039035454224</v>
      </c>
      <c r="O194" s="32">
        <v>38.594444444444441</v>
      </c>
      <c r="P194" s="32">
        <v>6.6555555555555559</v>
      </c>
      <c r="Q194" s="37">
        <v>0.17244853893767095</v>
      </c>
      <c r="R194" s="32">
        <v>5.4555555555555557</v>
      </c>
      <c r="S194" s="32">
        <v>0</v>
      </c>
      <c r="T194" s="37">
        <v>0</v>
      </c>
      <c r="U194" s="32">
        <v>2.4888888888888889</v>
      </c>
      <c r="V194" s="32">
        <v>2.4888888888888889</v>
      </c>
      <c r="W194" s="37">
        <v>1</v>
      </c>
      <c r="X194" s="32">
        <v>21.5</v>
      </c>
      <c r="Y194" s="32">
        <v>1.0555555555555556</v>
      </c>
      <c r="Z194" s="37">
        <v>4.909560723514212E-2</v>
      </c>
      <c r="AA194" s="32">
        <v>0</v>
      </c>
      <c r="AB194" s="32">
        <v>0</v>
      </c>
      <c r="AC194" s="37" t="s">
        <v>1936</v>
      </c>
      <c r="AD194" s="32">
        <v>129.77500000000001</v>
      </c>
      <c r="AE194" s="32">
        <v>9.1972222222222229</v>
      </c>
      <c r="AF194" s="37">
        <v>7.0870523769772473E-2</v>
      </c>
      <c r="AG194" s="32">
        <v>0</v>
      </c>
      <c r="AH194" s="32">
        <v>0</v>
      </c>
      <c r="AI194" s="37" t="s">
        <v>1936</v>
      </c>
      <c r="AJ194" s="32">
        <v>0</v>
      </c>
      <c r="AK194" s="32">
        <v>0</v>
      </c>
      <c r="AL194" s="37" t="s">
        <v>1936</v>
      </c>
      <c r="AM194" t="s">
        <v>35</v>
      </c>
      <c r="AN194" s="34">
        <v>5</v>
      </c>
      <c r="AX194"/>
      <c r="AY194"/>
    </row>
    <row r="195" spans="1:51" x14ac:dyDescent="0.25">
      <c r="A195" t="s">
        <v>1812</v>
      </c>
      <c r="B195" t="s">
        <v>687</v>
      </c>
      <c r="C195" t="s">
        <v>1444</v>
      </c>
      <c r="D195" t="s">
        <v>1745</v>
      </c>
      <c r="E195" s="32">
        <v>118.8</v>
      </c>
      <c r="F195" s="32">
        <v>306.31033333333312</v>
      </c>
      <c r="G195" s="32">
        <v>100.72577777777779</v>
      </c>
      <c r="H195" s="37">
        <v>0.32883571599318512</v>
      </c>
      <c r="I195" s="32">
        <v>289.08366666666649</v>
      </c>
      <c r="J195" s="32">
        <v>100.72577777777779</v>
      </c>
      <c r="K195" s="37">
        <v>0.34843123078939497</v>
      </c>
      <c r="L195" s="32">
        <v>32.111555555555569</v>
      </c>
      <c r="M195" s="32">
        <v>0.46111111111111114</v>
      </c>
      <c r="N195" s="37">
        <v>1.4359662842036783E-2</v>
      </c>
      <c r="O195" s="32">
        <v>23.689333333333348</v>
      </c>
      <c r="P195" s="32">
        <v>0.46111111111111114</v>
      </c>
      <c r="Q195" s="37">
        <v>1.9464925611151748E-2</v>
      </c>
      <c r="R195" s="32">
        <v>4.9611111111111112</v>
      </c>
      <c r="S195" s="32">
        <v>0</v>
      </c>
      <c r="T195" s="37">
        <v>0</v>
      </c>
      <c r="U195" s="32">
        <v>3.4611111111111112</v>
      </c>
      <c r="V195" s="32">
        <v>0</v>
      </c>
      <c r="W195" s="37">
        <v>0</v>
      </c>
      <c r="X195" s="32">
        <v>98.546777777777692</v>
      </c>
      <c r="Y195" s="32">
        <v>7.8361111111111112</v>
      </c>
      <c r="Z195" s="37">
        <v>7.9516664956630928E-2</v>
      </c>
      <c r="AA195" s="32">
        <v>8.8044444444444441</v>
      </c>
      <c r="AB195" s="32">
        <v>0</v>
      </c>
      <c r="AC195" s="37">
        <v>0</v>
      </c>
      <c r="AD195" s="32">
        <v>166.84755555555543</v>
      </c>
      <c r="AE195" s="32">
        <v>92.428555555555576</v>
      </c>
      <c r="AF195" s="37">
        <v>0.55397009112776319</v>
      </c>
      <c r="AG195" s="32">
        <v>0</v>
      </c>
      <c r="AH195" s="32">
        <v>0</v>
      </c>
      <c r="AI195" s="37" t="s">
        <v>1936</v>
      </c>
      <c r="AJ195" s="32">
        <v>0</v>
      </c>
      <c r="AK195" s="32">
        <v>0</v>
      </c>
      <c r="AL195" s="37" t="s">
        <v>1936</v>
      </c>
      <c r="AM195" t="s">
        <v>632</v>
      </c>
      <c r="AN195" s="34">
        <v>5</v>
      </c>
      <c r="AX195"/>
      <c r="AY195"/>
    </row>
    <row r="196" spans="1:51" x14ac:dyDescent="0.25">
      <c r="A196" t="s">
        <v>1812</v>
      </c>
      <c r="B196" t="s">
        <v>887</v>
      </c>
      <c r="C196" t="s">
        <v>1444</v>
      </c>
      <c r="D196" t="s">
        <v>1745</v>
      </c>
      <c r="E196" s="32">
        <v>22.155555555555555</v>
      </c>
      <c r="F196" s="32">
        <v>116.11300000000001</v>
      </c>
      <c r="G196" s="32">
        <v>0.17777777777777778</v>
      </c>
      <c r="H196" s="37">
        <v>1.5310755710194186E-3</v>
      </c>
      <c r="I196" s="32">
        <v>94.7638888888889</v>
      </c>
      <c r="J196" s="32">
        <v>0.17777777777777778</v>
      </c>
      <c r="K196" s="37">
        <v>1.8760076212809612E-3</v>
      </c>
      <c r="L196" s="32">
        <v>68.249111111111119</v>
      </c>
      <c r="M196" s="32">
        <v>0</v>
      </c>
      <c r="N196" s="37">
        <v>0</v>
      </c>
      <c r="O196" s="32">
        <v>46.9</v>
      </c>
      <c r="P196" s="32">
        <v>0</v>
      </c>
      <c r="Q196" s="37">
        <v>0</v>
      </c>
      <c r="R196" s="32">
        <v>16.238000000000003</v>
      </c>
      <c r="S196" s="32">
        <v>0</v>
      </c>
      <c r="T196" s="37">
        <v>0</v>
      </c>
      <c r="U196" s="32">
        <v>5.1111111111111107</v>
      </c>
      <c r="V196" s="32">
        <v>0</v>
      </c>
      <c r="W196" s="37">
        <v>0</v>
      </c>
      <c r="X196" s="32">
        <v>4.1333333333333337</v>
      </c>
      <c r="Y196" s="32">
        <v>0</v>
      </c>
      <c r="Z196" s="37">
        <v>0</v>
      </c>
      <c r="AA196" s="32">
        <v>0</v>
      </c>
      <c r="AB196" s="32">
        <v>0</v>
      </c>
      <c r="AC196" s="37" t="s">
        <v>1936</v>
      </c>
      <c r="AD196" s="32">
        <v>43.241666666666667</v>
      </c>
      <c r="AE196" s="32">
        <v>0.17777777777777778</v>
      </c>
      <c r="AF196" s="37">
        <v>4.1112610008351E-3</v>
      </c>
      <c r="AG196" s="32">
        <v>0.48888888888888887</v>
      </c>
      <c r="AH196" s="32">
        <v>0</v>
      </c>
      <c r="AI196" s="37">
        <v>0</v>
      </c>
      <c r="AJ196" s="32">
        <v>0</v>
      </c>
      <c r="AK196" s="32">
        <v>0</v>
      </c>
      <c r="AL196" s="37" t="s">
        <v>1936</v>
      </c>
      <c r="AM196" t="s">
        <v>198</v>
      </c>
      <c r="AN196" s="34">
        <v>5</v>
      </c>
      <c r="AX196"/>
      <c r="AY196"/>
    </row>
    <row r="197" spans="1:51" x14ac:dyDescent="0.25">
      <c r="A197" t="s">
        <v>1812</v>
      </c>
      <c r="B197" t="s">
        <v>1313</v>
      </c>
      <c r="C197" t="s">
        <v>1410</v>
      </c>
      <c r="D197" t="s">
        <v>1760</v>
      </c>
      <c r="E197" s="32">
        <v>48.62222222222222</v>
      </c>
      <c r="F197" s="32">
        <v>210.33422222222222</v>
      </c>
      <c r="G197" s="32">
        <v>0</v>
      </c>
      <c r="H197" s="37">
        <v>0</v>
      </c>
      <c r="I197" s="32">
        <v>197.02311111111112</v>
      </c>
      <c r="J197" s="32">
        <v>0</v>
      </c>
      <c r="K197" s="37">
        <v>0</v>
      </c>
      <c r="L197" s="32">
        <v>50.109222222222229</v>
      </c>
      <c r="M197" s="32">
        <v>0</v>
      </c>
      <c r="N197" s="37">
        <v>0</v>
      </c>
      <c r="O197" s="32">
        <v>36.798111111111112</v>
      </c>
      <c r="P197" s="32">
        <v>0</v>
      </c>
      <c r="Q197" s="37">
        <v>0</v>
      </c>
      <c r="R197" s="32">
        <v>8.3777777777777782</v>
      </c>
      <c r="S197" s="32">
        <v>0</v>
      </c>
      <c r="T197" s="37">
        <v>0</v>
      </c>
      <c r="U197" s="32">
        <v>4.9333333333333336</v>
      </c>
      <c r="V197" s="32">
        <v>0</v>
      </c>
      <c r="W197" s="37">
        <v>0</v>
      </c>
      <c r="X197" s="32">
        <v>41.711111111111109</v>
      </c>
      <c r="Y197" s="32">
        <v>0</v>
      </c>
      <c r="Z197" s="37">
        <v>0</v>
      </c>
      <c r="AA197" s="32">
        <v>0</v>
      </c>
      <c r="AB197" s="32">
        <v>0</v>
      </c>
      <c r="AC197" s="37" t="s">
        <v>1936</v>
      </c>
      <c r="AD197" s="32">
        <v>118.51388888888889</v>
      </c>
      <c r="AE197" s="32">
        <v>0</v>
      </c>
      <c r="AF197" s="37">
        <v>0</v>
      </c>
      <c r="AG197" s="32">
        <v>0</v>
      </c>
      <c r="AH197" s="32">
        <v>0</v>
      </c>
      <c r="AI197" s="37" t="s">
        <v>1936</v>
      </c>
      <c r="AJ197" s="32">
        <v>0</v>
      </c>
      <c r="AK197" s="32">
        <v>0</v>
      </c>
      <c r="AL197" s="37" t="s">
        <v>1936</v>
      </c>
      <c r="AM197" t="s">
        <v>625</v>
      </c>
      <c r="AN197" s="34">
        <v>5</v>
      </c>
      <c r="AX197"/>
      <c r="AY197"/>
    </row>
    <row r="198" spans="1:51" x14ac:dyDescent="0.25">
      <c r="A198" t="s">
        <v>1812</v>
      </c>
      <c r="B198" t="s">
        <v>1004</v>
      </c>
      <c r="C198" t="s">
        <v>1444</v>
      </c>
      <c r="D198" t="s">
        <v>1745</v>
      </c>
      <c r="E198" s="32">
        <v>160.07777777777778</v>
      </c>
      <c r="F198" s="32">
        <v>373.56944444444446</v>
      </c>
      <c r="G198" s="32">
        <v>0</v>
      </c>
      <c r="H198" s="37">
        <v>0</v>
      </c>
      <c r="I198" s="32">
        <v>358.04722222222222</v>
      </c>
      <c r="J198" s="32">
        <v>0</v>
      </c>
      <c r="K198" s="37">
        <v>0</v>
      </c>
      <c r="L198" s="32">
        <v>96.74444444444444</v>
      </c>
      <c r="M198" s="32">
        <v>0</v>
      </c>
      <c r="N198" s="37">
        <v>0</v>
      </c>
      <c r="O198" s="32">
        <v>85.536111111111111</v>
      </c>
      <c r="P198" s="32">
        <v>0</v>
      </c>
      <c r="Q198" s="37">
        <v>0</v>
      </c>
      <c r="R198" s="32">
        <v>5.5194444444444448</v>
      </c>
      <c r="S198" s="32">
        <v>0</v>
      </c>
      <c r="T198" s="37">
        <v>0</v>
      </c>
      <c r="U198" s="32">
        <v>5.6888888888888891</v>
      </c>
      <c r="V198" s="32">
        <v>0</v>
      </c>
      <c r="W198" s="37">
        <v>0</v>
      </c>
      <c r="X198" s="32">
        <v>85.908333333333331</v>
      </c>
      <c r="Y198" s="32">
        <v>0</v>
      </c>
      <c r="Z198" s="37">
        <v>0</v>
      </c>
      <c r="AA198" s="32">
        <v>4.3138888888888891</v>
      </c>
      <c r="AB198" s="32">
        <v>0</v>
      </c>
      <c r="AC198" s="37">
        <v>0</v>
      </c>
      <c r="AD198" s="32">
        <v>186.60277777777779</v>
      </c>
      <c r="AE198" s="32">
        <v>0</v>
      </c>
      <c r="AF198" s="37">
        <v>0</v>
      </c>
      <c r="AG198" s="32">
        <v>0</v>
      </c>
      <c r="AH198" s="32">
        <v>0</v>
      </c>
      <c r="AI198" s="37" t="s">
        <v>1936</v>
      </c>
      <c r="AJ198" s="32">
        <v>0</v>
      </c>
      <c r="AK198" s="32">
        <v>0</v>
      </c>
      <c r="AL198" s="37" t="s">
        <v>1936</v>
      </c>
      <c r="AM198" t="s">
        <v>315</v>
      </c>
      <c r="AN198" s="34">
        <v>5</v>
      </c>
      <c r="AX198"/>
      <c r="AY198"/>
    </row>
    <row r="199" spans="1:51" x14ac:dyDescent="0.25">
      <c r="A199" t="s">
        <v>1812</v>
      </c>
      <c r="B199" t="s">
        <v>739</v>
      </c>
      <c r="C199" t="s">
        <v>1459</v>
      </c>
      <c r="D199" t="s">
        <v>1755</v>
      </c>
      <c r="E199" s="32">
        <v>48.177777777777777</v>
      </c>
      <c r="F199" s="32">
        <v>162.65955555555558</v>
      </c>
      <c r="G199" s="32">
        <v>59.297555555555547</v>
      </c>
      <c r="H199" s="37">
        <v>0.36455008962140412</v>
      </c>
      <c r="I199" s="32">
        <v>156.15066666666669</v>
      </c>
      <c r="J199" s="32">
        <v>59.297555555555547</v>
      </c>
      <c r="K199" s="37">
        <v>0.37974577260139059</v>
      </c>
      <c r="L199" s="32">
        <v>21.199666666666666</v>
      </c>
      <c r="M199" s="32">
        <v>14.294111111111111</v>
      </c>
      <c r="N199" s="37">
        <v>0.6742611256990414</v>
      </c>
      <c r="O199" s="32">
        <v>15.866333333333333</v>
      </c>
      <c r="P199" s="32">
        <v>14.294111111111111</v>
      </c>
      <c r="Q199" s="37">
        <v>0.90090828238688481</v>
      </c>
      <c r="R199" s="32">
        <v>0</v>
      </c>
      <c r="S199" s="32">
        <v>0</v>
      </c>
      <c r="T199" s="37" t="s">
        <v>1936</v>
      </c>
      <c r="U199" s="32">
        <v>5.333333333333333</v>
      </c>
      <c r="V199" s="32">
        <v>0</v>
      </c>
      <c r="W199" s="37">
        <v>0</v>
      </c>
      <c r="X199" s="32">
        <v>23.785222222222224</v>
      </c>
      <c r="Y199" s="32">
        <v>16.776888888888884</v>
      </c>
      <c r="Z199" s="37">
        <v>0.70534925981118035</v>
      </c>
      <c r="AA199" s="32">
        <v>1.1755555555555555</v>
      </c>
      <c r="AB199" s="32">
        <v>0</v>
      </c>
      <c r="AC199" s="37">
        <v>0</v>
      </c>
      <c r="AD199" s="32">
        <v>101.53866666666669</v>
      </c>
      <c r="AE199" s="32">
        <v>28.226555555555553</v>
      </c>
      <c r="AF199" s="37">
        <v>0.27798824312139431</v>
      </c>
      <c r="AG199" s="32">
        <v>14.960444444444445</v>
      </c>
      <c r="AH199" s="32">
        <v>0</v>
      </c>
      <c r="AI199" s="37">
        <v>0</v>
      </c>
      <c r="AJ199" s="32">
        <v>0</v>
      </c>
      <c r="AK199" s="32">
        <v>0</v>
      </c>
      <c r="AL199" s="37" t="s">
        <v>1936</v>
      </c>
      <c r="AM199" t="s">
        <v>50</v>
      </c>
      <c r="AN199" s="34">
        <v>5</v>
      </c>
      <c r="AX199"/>
      <c r="AY199"/>
    </row>
    <row r="200" spans="1:51" x14ac:dyDescent="0.25">
      <c r="A200" t="s">
        <v>1812</v>
      </c>
      <c r="B200" t="s">
        <v>1184</v>
      </c>
      <c r="C200" t="s">
        <v>1650</v>
      </c>
      <c r="D200" t="s">
        <v>1716</v>
      </c>
      <c r="E200" s="32">
        <v>65.911111111111111</v>
      </c>
      <c r="F200" s="32">
        <v>172.74922222222224</v>
      </c>
      <c r="G200" s="32">
        <v>4.0269999999999992</v>
      </c>
      <c r="H200" s="37">
        <v>2.3311248225590976E-2</v>
      </c>
      <c r="I200" s="32">
        <v>163.56033333333335</v>
      </c>
      <c r="J200" s="32">
        <v>4.0269999999999992</v>
      </c>
      <c r="K200" s="37">
        <v>2.4620884036675554E-2</v>
      </c>
      <c r="L200" s="32">
        <v>36.835333333333331</v>
      </c>
      <c r="M200" s="32">
        <v>9.3666666666666662E-2</v>
      </c>
      <c r="N200" s="37">
        <v>2.5428483521256766E-3</v>
      </c>
      <c r="O200" s="32">
        <v>30.951999999999998</v>
      </c>
      <c r="P200" s="32">
        <v>9.3666666666666662E-2</v>
      </c>
      <c r="Q200" s="37">
        <v>3.0261910915826656E-3</v>
      </c>
      <c r="R200" s="32">
        <v>0</v>
      </c>
      <c r="S200" s="32">
        <v>0</v>
      </c>
      <c r="T200" s="37" t="s">
        <v>1936</v>
      </c>
      <c r="U200" s="32">
        <v>5.8833333333333337</v>
      </c>
      <c r="V200" s="32">
        <v>0</v>
      </c>
      <c r="W200" s="37">
        <v>0</v>
      </c>
      <c r="X200" s="32">
        <v>28.811888888888891</v>
      </c>
      <c r="Y200" s="32">
        <v>0.62577777777777777</v>
      </c>
      <c r="Z200" s="37">
        <v>2.1719429093699744E-2</v>
      </c>
      <c r="AA200" s="32">
        <v>3.3055555555555554</v>
      </c>
      <c r="AB200" s="32">
        <v>0</v>
      </c>
      <c r="AC200" s="37">
        <v>0</v>
      </c>
      <c r="AD200" s="32">
        <v>97.324222222222232</v>
      </c>
      <c r="AE200" s="32">
        <v>3.3075555555555551</v>
      </c>
      <c r="AF200" s="37">
        <v>3.3984916396283663E-2</v>
      </c>
      <c r="AG200" s="32">
        <v>6.4722222222222223</v>
      </c>
      <c r="AH200" s="32">
        <v>0</v>
      </c>
      <c r="AI200" s="37">
        <v>0</v>
      </c>
      <c r="AJ200" s="32">
        <v>0</v>
      </c>
      <c r="AK200" s="32">
        <v>0</v>
      </c>
      <c r="AL200" s="37" t="s">
        <v>1936</v>
      </c>
      <c r="AM200" t="s">
        <v>496</v>
      </c>
      <c r="AN200" s="34">
        <v>5</v>
      </c>
      <c r="AX200"/>
      <c r="AY200"/>
    </row>
    <row r="201" spans="1:51" x14ac:dyDescent="0.25">
      <c r="A201" t="s">
        <v>1812</v>
      </c>
      <c r="B201" t="s">
        <v>987</v>
      </c>
      <c r="C201" t="s">
        <v>1581</v>
      </c>
      <c r="D201" t="s">
        <v>1770</v>
      </c>
      <c r="E201" s="32">
        <v>67.922222222222217</v>
      </c>
      <c r="F201" s="32">
        <v>265.55833333333334</v>
      </c>
      <c r="G201" s="32">
        <v>26.761111111111109</v>
      </c>
      <c r="H201" s="37">
        <v>0.10077300446648046</v>
      </c>
      <c r="I201" s="32">
        <v>252.3111111111111</v>
      </c>
      <c r="J201" s="32">
        <v>26.761111111111109</v>
      </c>
      <c r="K201" s="37">
        <v>0.10606394222300511</v>
      </c>
      <c r="L201" s="32">
        <v>49.844444444444441</v>
      </c>
      <c r="M201" s="32">
        <v>0.25555555555555554</v>
      </c>
      <c r="N201" s="37">
        <v>5.1270619705751225E-3</v>
      </c>
      <c r="O201" s="32">
        <v>41.480555555555554</v>
      </c>
      <c r="P201" s="32">
        <v>0.25555555555555554</v>
      </c>
      <c r="Q201" s="37">
        <v>6.1608518047277837E-3</v>
      </c>
      <c r="R201" s="32">
        <v>4.4555555555555557</v>
      </c>
      <c r="S201" s="32">
        <v>0</v>
      </c>
      <c r="T201" s="37">
        <v>0</v>
      </c>
      <c r="U201" s="32">
        <v>3.9083333333333332</v>
      </c>
      <c r="V201" s="32">
        <v>0</v>
      </c>
      <c r="W201" s="37">
        <v>0</v>
      </c>
      <c r="X201" s="32">
        <v>62.80833333333333</v>
      </c>
      <c r="Y201" s="32">
        <v>1.5333333333333334</v>
      </c>
      <c r="Z201" s="37">
        <v>2.441289637786918E-2</v>
      </c>
      <c r="AA201" s="32">
        <v>4.8833333333333337</v>
      </c>
      <c r="AB201" s="32">
        <v>0</v>
      </c>
      <c r="AC201" s="37">
        <v>0</v>
      </c>
      <c r="AD201" s="32">
        <v>148.02222222222221</v>
      </c>
      <c r="AE201" s="32">
        <v>24.972222222222221</v>
      </c>
      <c r="AF201" s="37">
        <v>0.16870590001501276</v>
      </c>
      <c r="AG201" s="32">
        <v>0</v>
      </c>
      <c r="AH201" s="32">
        <v>0</v>
      </c>
      <c r="AI201" s="37" t="s">
        <v>1936</v>
      </c>
      <c r="AJ201" s="32">
        <v>0</v>
      </c>
      <c r="AK201" s="32">
        <v>0</v>
      </c>
      <c r="AL201" s="37" t="s">
        <v>1936</v>
      </c>
      <c r="AM201" t="s">
        <v>298</v>
      </c>
      <c r="AN201" s="34">
        <v>5</v>
      </c>
      <c r="AX201"/>
      <c r="AY201"/>
    </row>
    <row r="202" spans="1:51" x14ac:dyDescent="0.25">
      <c r="A202" t="s">
        <v>1812</v>
      </c>
      <c r="B202" t="s">
        <v>1052</v>
      </c>
      <c r="C202" t="s">
        <v>1607</v>
      </c>
      <c r="D202" t="s">
        <v>1745</v>
      </c>
      <c r="E202" s="32">
        <v>152.85555555555555</v>
      </c>
      <c r="F202" s="32">
        <v>260.35611111111109</v>
      </c>
      <c r="G202" s="32">
        <v>0</v>
      </c>
      <c r="H202" s="37">
        <v>0</v>
      </c>
      <c r="I202" s="32">
        <v>249.09055555555554</v>
      </c>
      <c r="J202" s="32">
        <v>0</v>
      </c>
      <c r="K202" s="37">
        <v>0</v>
      </c>
      <c r="L202" s="32">
        <v>37.627777777777787</v>
      </c>
      <c r="M202" s="32">
        <v>0</v>
      </c>
      <c r="N202" s="37">
        <v>0</v>
      </c>
      <c r="O202" s="32">
        <v>33.515555555555565</v>
      </c>
      <c r="P202" s="32">
        <v>0</v>
      </c>
      <c r="Q202" s="37">
        <v>0</v>
      </c>
      <c r="R202" s="32">
        <v>0.73444444444444457</v>
      </c>
      <c r="S202" s="32">
        <v>0</v>
      </c>
      <c r="T202" s="37">
        <v>0</v>
      </c>
      <c r="U202" s="32">
        <v>3.3777777777777778</v>
      </c>
      <c r="V202" s="32">
        <v>0</v>
      </c>
      <c r="W202" s="37">
        <v>0</v>
      </c>
      <c r="X202" s="32">
        <v>79.121111111111091</v>
      </c>
      <c r="Y202" s="32">
        <v>0</v>
      </c>
      <c r="Z202" s="37">
        <v>0</v>
      </c>
      <c r="AA202" s="32">
        <v>7.1533333333333342</v>
      </c>
      <c r="AB202" s="32">
        <v>0</v>
      </c>
      <c r="AC202" s="37">
        <v>0</v>
      </c>
      <c r="AD202" s="32">
        <v>136.45388888888888</v>
      </c>
      <c r="AE202" s="32">
        <v>0</v>
      </c>
      <c r="AF202" s="37">
        <v>0</v>
      </c>
      <c r="AG202" s="32">
        <v>0</v>
      </c>
      <c r="AH202" s="32">
        <v>0</v>
      </c>
      <c r="AI202" s="37" t="s">
        <v>1936</v>
      </c>
      <c r="AJ202" s="32">
        <v>0</v>
      </c>
      <c r="AK202" s="32">
        <v>0</v>
      </c>
      <c r="AL202" s="37" t="s">
        <v>1936</v>
      </c>
      <c r="AM202" t="s">
        <v>363</v>
      </c>
      <c r="AN202" s="34">
        <v>5</v>
      </c>
      <c r="AX202"/>
      <c r="AY202"/>
    </row>
    <row r="203" spans="1:51" x14ac:dyDescent="0.25">
      <c r="A203" t="s">
        <v>1812</v>
      </c>
      <c r="B203" t="s">
        <v>1252</v>
      </c>
      <c r="C203" t="s">
        <v>1428</v>
      </c>
      <c r="D203" t="s">
        <v>1751</v>
      </c>
      <c r="E203" s="32">
        <v>43.711111111111109</v>
      </c>
      <c r="F203" s="32">
        <v>88.62722222222223</v>
      </c>
      <c r="G203" s="32">
        <v>24.735333333333326</v>
      </c>
      <c r="H203" s="37">
        <v>0.27909408320744178</v>
      </c>
      <c r="I203" s="32">
        <v>80.924222222222227</v>
      </c>
      <c r="J203" s="32">
        <v>24.735333333333326</v>
      </c>
      <c r="K203" s="37">
        <v>0.3056604395332807</v>
      </c>
      <c r="L203" s="32">
        <v>15.696777777777775</v>
      </c>
      <c r="M203" s="32">
        <v>6.8606666666666669</v>
      </c>
      <c r="N203" s="37">
        <v>0.43707484197039742</v>
      </c>
      <c r="O203" s="32">
        <v>10.43011111111111</v>
      </c>
      <c r="P203" s="32">
        <v>6.8606666666666669</v>
      </c>
      <c r="Q203" s="37">
        <v>0.65777503169242912</v>
      </c>
      <c r="R203" s="32">
        <v>0</v>
      </c>
      <c r="S203" s="32">
        <v>0</v>
      </c>
      <c r="T203" s="37" t="s">
        <v>1936</v>
      </c>
      <c r="U203" s="32">
        <v>5.2666666666666666</v>
      </c>
      <c r="V203" s="32">
        <v>0</v>
      </c>
      <c r="W203" s="37">
        <v>0</v>
      </c>
      <c r="X203" s="32">
        <v>18.14822222222222</v>
      </c>
      <c r="Y203" s="32">
        <v>1.6339999999999997</v>
      </c>
      <c r="Z203" s="37">
        <v>9.0036367198501221E-2</v>
      </c>
      <c r="AA203" s="32">
        <v>2.4363333333333332</v>
      </c>
      <c r="AB203" s="32">
        <v>0</v>
      </c>
      <c r="AC203" s="37">
        <v>0</v>
      </c>
      <c r="AD203" s="32">
        <v>52.345888888888901</v>
      </c>
      <c r="AE203" s="32">
        <v>16.240666666666659</v>
      </c>
      <c r="AF203" s="37">
        <v>0.31025677491387393</v>
      </c>
      <c r="AG203" s="32">
        <v>0</v>
      </c>
      <c r="AH203" s="32">
        <v>0</v>
      </c>
      <c r="AI203" s="37" t="s">
        <v>1936</v>
      </c>
      <c r="AJ203" s="32">
        <v>0</v>
      </c>
      <c r="AK203" s="32">
        <v>0</v>
      </c>
      <c r="AL203" s="37" t="s">
        <v>1936</v>
      </c>
      <c r="AM203" t="s">
        <v>564</v>
      </c>
      <c r="AN203" s="34">
        <v>5</v>
      </c>
      <c r="AX203"/>
      <c r="AY203"/>
    </row>
    <row r="204" spans="1:51" x14ac:dyDescent="0.25">
      <c r="A204" t="s">
        <v>1812</v>
      </c>
      <c r="B204" t="s">
        <v>911</v>
      </c>
      <c r="C204" t="s">
        <v>1552</v>
      </c>
      <c r="D204" t="s">
        <v>1758</v>
      </c>
      <c r="E204" s="32">
        <v>64.266666666666666</v>
      </c>
      <c r="F204" s="32">
        <v>236.43444444444447</v>
      </c>
      <c r="G204" s="32">
        <v>26.800888888888881</v>
      </c>
      <c r="H204" s="37">
        <v>0.11335441818497959</v>
      </c>
      <c r="I204" s="32">
        <v>223.10666666666668</v>
      </c>
      <c r="J204" s="32">
        <v>26.800888888888881</v>
      </c>
      <c r="K204" s="37">
        <v>0.12012589892228924</v>
      </c>
      <c r="L204" s="32">
        <v>61.759444444444462</v>
      </c>
      <c r="M204" s="32">
        <v>1.9039999999999999</v>
      </c>
      <c r="N204" s="37">
        <v>3.082929286568855E-2</v>
      </c>
      <c r="O204" s="32">
        <v>52.009444444444462</v>
      </c>
      <c r="P204" s="32">
        <v>1.9039999999999999</v>
      </c>
      <c r="Q204" s="37">
        <v>3.6608735592894438E-2</v>
      </c>
      <c r="R204" s="32">
        <v>4.0611111111111109</v>
      </c>
      <c r="S204" s="32">
        <v>0</v>
      </c>
      <c r="T204" s="37">
        <v>0</v>
      </c>
      <c r="U204" s="32">
        <v>5.6888888888888891</v>
      </c>
      <c r="V204" s="32">
        <v>0</v>
      </c>
      <c r="W204" s="37">
        <v>0</v>
      </c>
      <c r="X204" s="32">
        <v>29.481222222222218</v>
      </c>
      <c r="Y204" s="32">
        <v>1.7090000000000001</v>
      </c>
      <c r="Z204" s="37">
        <v>5.7969102743365843E-2</v>
      </c>
      <c r="AA204" s="32">
        <v>3.5777777777777784</v>
      </c>
      <c r="AB204" s="32">
        <v>0</v>
      </c>
      <c r="AC204" s="37">
        <v>0</v>
      </c>
      <c r="AD204" s="32">
        <v>141.61599999999999</v>
      </c>
      <c r="AE204" s="32">
        <v>23.187888888888882</v>
      </c>
      <c r="AF204" s="37">
        <v>0.16373777602028644</v>
      </c>
      <c r="AG204" s="32">
        <v>0</v>
      </c>
      <c r="AH204" s="32">
        <v>0</v>
      </c>
      <c r="AI204" s="37" t="s">
        <v>1936</v>
      </c>
      <c r="AJ204" s="32">
        <v>0</v>
      </c>
      <c r="AK204" s="32">
        <v>0</v>
      </c>
      <c r="AL204" s="37" t="s">
        <v>1936</v>
      </c>
      <c r="AM204" t="s">
        <v>222</v>
      </c>
      <c r="AN204" s="34">
        <v>5</v>
      </c>
      <c r="AX204"/>
      <c r="AY204"/>
    </row>
    <row r="205" spans="1:51" x14ac:dyDescent="0.25">
      <c r="A205" t="s">
        <v>1812</v>
      </c>
      <c r="B205" t="s">
        <v>690</v>
      </c>
      <c r="C205" t="s">
        <v>1423</v>
      </c>
      <c r="D205" t="s">
        <v>1748</v>
      </c>
      <c r="E205" s="32">
        <v>68.777777777777771</v>
      </c>
      <c r="F205" s="32">
        <v>240.80833333333334</v>
      </c>
      <c r="G205" s="32">
        <v>0</v>
      </c>
      <c r="H205" s="37">
        <v>0</v>
      </c>
      <c r="I205" s="32">
        <v>229.69722222222219</v>
      </c>
      <c r="J205" s="32">
        <v>0</v>
      </c>
      <c r="K205" s="37">
        <v>0</v>
      </c>
      <c r="L205" s="32">
        <v>38.972222222222221</v>
      </c>
      <c r="M205" s="32">
        <v>0</v>
      </c>
      <c r="N205" s="37">
        <v>0</v>
      </c>
      <c r="O205" s="32">
        <v>27.861111111111111</v>
      </c>
      <c r="P205" s="32">
        <v>0</v>
      </c>
      <c r="Q205" s="37">
        <v>0</v>
      </c>
      <c r="R205" s="32">
        <v>5.4222222222222225</v>
      </c>
      <c r="S205" s="32">
        <v>0</v>
      </c>
      <c r="T205" s="37">
        <v>0</v>
      </c>
      <c r="U205" s="32">
        <v>5.6888888888888891</v>
      </c>
      <c r="V205" s="32">
        <v>0</v>
      </c>
      <c r="W205" s="37">
        <v>0</v>
      </c>
      <c r="X205" s="32">
        <v>63.333333333333336</v>
      </c>
      <c r="Y205" s="32">
        <v>0</v>
      </c>
      <c r="Z205" s="37">
        <v>0</v>
      </c>
      <c r="AA205" s="32">
        <v>0</v>
      </c>
      <c r="AB205" s="32">
        <v>0</v>
      </c>
      <c r="AC205" s="37" t="s">
        <v>1936</v>
      </c>
      <c r="AD205" s="32">
        <v>138.50277777777777</v>
      </c>
      <c r="AE205" s="32">
        <v>0</v>
      </c>
      <c r="AF205" s="37">
        <v>0</v>
      </c>
      <c r="AG205" s="32">
        <v>0</v>
      </c>
      <c r="AH205" s="32">
        <v>0</v>
      </c>
      <c r="AI205" s="37" t="s">
        <v>1936</v>
      </c>
      <c r="AJ205" s="32">
        <v>0</v>
      </c>
      <c r="AK205" s="32">
        <v>0</v>
      </c>
      <c r="AL205" s="37" t="s">
        <v>1936</v>
      </c>
      <c r="AM205" t="s">
        <v>1</v>
      </c>
      <c r="AN205" s="34">
        <v>5</v>
      </c>
      <c r="AX205"/>
      <c r="AY205"/>
    </row>
    <row r="206" spans="1:51" x14ac:dyDescent="0.25">
      <c r="A206" t="s">
        <v>1812</v>
      </c>
      <c r="B206" t="s">
        <v>995</v>
      </c>
      <c r="C206" t="s">
        <v>1573</v>
      </c>
      <c r="D206" t="s">
        <v>1745</v>
      </c>
      <c r="E206" s="32">
        <v>159.95555555555555</v>
      </c>
      <c r="F206" s="32">
        <v>428.89577777777788</v>
      </c>
      <c r="G206" s="32">
        <v>1.85</v>
      </c>
      <c r="H206" s="37">
        <v>4.3134022199643419E-3</v>
      </c>
      <c r="I206" s="32">
        <v>408.17022222222238</v>
      </c>
      <c r="J206" s="32">
        <v>0</v>
      </c>
      <c r="K206" s="37">
        <v>0</v>
      </c>
      <c r="L206" s="32">
        <v>50.913333333333334</v>
      </c>
      <c r="M206" s="32">
        <v>1.85</v>
      </c>
      <c r="N206" s="37">
        <v>3.6336257692811312E-2</v>
      </c>
      <c r="O206" s="32">
        <v>34.544444444444444</v>
      </c>
      <c r="P206" s="32">
        <v>0</v>
      </c>
      <c r="Q206" s="37">
        <v>0</v>
      </c>
      <c r="R206" s="32">
        <v>10.630000000000003</v>
      </c>
      <c r="S206" s="32">
        <v>1.85</v>
      </c>
      <c r="T206" s="37">
        <v>0.17403574788334897</v>
      </c>
      <c r="U206" s="32">
        <v>5.7388888888888889</v>
      </c>
      <c r="V206" s="32">
        <v>0</v>
      </c>
      <c r="W206" s="37">
        <v>0</v>
      </c>
      <c r="X206" s="32">
        <v>167.45022222222229</v>
      </c>
      <c r="Y206" s="32">
        <v>0</v>
      </c>
      <c r="Z206" s="37">
        <v>0</v>
      </c>
      <c r="AA206" s="32">
        <v>4.3566666666666674</v>
      </c>
      <c r="AB206" s="32">
        <v>0</v>
      </c>
      <c r="AC206" s="37">
        <v>0</v>
      </c>
      <c r="AD206" s="32">
        <v>206.17555555555563</v>
      </c>
      <c r="AE206" s="32">
        <v>0</v>
      </c>
      <c r="AF206" s="37">
        <v>0</v>
      </c>
      <c r="AG206" s="32">
        <v>0</v>
      </c>
      <c r="AH206" s="32">
        <v>0</v>
      </c>
      <c r="AI206" s="37" t="s">
        <v>1936</v>
      </c>
      <c r="AJ206" s="32">
        <v>0</v>
      </c>
      <c r="AK206" s="32">
        <v>0</v>
      </c>
      <c r="AL206" s="37" t="s">
        <v>1936</v>
      </c>
      <c r="AM206" t="s">
        <v>306</v>
      </c>
      <c r="AN206" s="34">
        <v>5</v>
      </c>
      <c r="AX206"/>
      <c r="AY206"/>
    </row>
    <row r="207" spans="1:51" x14ac:dyDescent="0.25">
      <c r="A207" t="s">
        <v>1812</v>
      </c>
      <c r="B207" t="s">
        <v>1356</v>
      </c>
      <c r="C207" t="s">
        <v>1573</v>
      </c>
      <c r="D207" t="s">
        <v>1745</v>
      </c>
      <c r="E207" s="32">
        <v>98.655555555555551</v>
      </c>
      <c r="F207" s="32">
        <v>151.0644444444444</v>
      </c>
      <c r="G207" s="32">
        <v>0</v>
      </c>
      <c r="H207" s="37">
        <v>0</v>
      </c>
      <c r="I207" s="32">
        <v>139.33666666666664</v>
      </c>
      <c r="J207" s="32">
        <v>0</v>
      </c>
      <c r="K207" s="37">
        <v>0</v>
      </c>
      <c r="L207" s="32">
        <v>26.818888888888893</v>
      </c>
      <c r="M207" s="32">
        <v>0</v>
      </c>
      <c r="N207" s="37">
        <v>0</v>
      </c>
      <c r="O207" s="32">
        <v>15.091111111111115</v>
      </c>
      <c r="P207" s="32">
        <v>0</v>
      </c>
      <c r="Q207" s="37">
        <v>0</v>
      </c>
      <c r="R207" s="32">
        <v>5.7722222222222221</v>
      </c>
      <c r="S207" s="32">
        <v>0</v>
      </c>
      <c r="T207" s="37">
        <v>0</v>
      </c>
      <c r="U207" s="32">
        <v>5.9555555555555557</v>
      </c>
      <c r="V207" s="32">
        <v>0</v>
      </c>
      <c r="W207" s="37">
        <v>0</v>
      </c>
      <c r="X207" s="32">
        <v>38.927222222222248</v>
      </c>
      <c r="Y207" s="32">
        <v>0</v>
      </c>
      <c r="Z207" s="37">
        <v>0</v>
      </c>
      <c r="AA207" s="32">
        <v>0</v>
      </c>
      <c r="AB207" s="32">
        <v>0</v>
      </c>
      <c r="AC207" s="37" t="s">
        <v>1936</v>
      </c>
      <c r="AD207" s="32">
        <v>85.318333333333285</v>
      </c>
      <c r="AE207" s="32">
        <v>0</v>
      </c>
      <c r="AF207" s="37">
        <v>0</v>
      </c>
      <c r="AG207" s="32">
        <v>0</v>
      </c>
      <c r="AH207" s="32">
        <v>0</v>
      </c>
      <c r="AI207" s="37" t="s">
        <v>1936</v>
      </c>
      <c r="AJ207" s="32">
        <v>0</v>
      </c>
      <c r="AK207" s="32">
        <v>0</v>
      </c>
      <c r="AL207" s="37" t="s">
        <v>1936</v>
      </c>
      <c r="AM207" t="s">
        <v>670</v>
      </c>
      <c r="AN207" s="34">
        <v>5</v>
      </c>
      <c r="AX207"/>
      <c r="AY207"/>
    </row>
    <row r="208" spans="1:51" x14ac:dyDescent="0.25">
      <c r="A208" t="s">
        <v>1812</v>
      </c>
      <c r="B208" t="s">
        <v>735</v>
      </c>
      <c r="C208" t="s">
        <v>1421</v>
      </c>
      <c r="D208" t="s">
        <v>1763</v>
      </c>
      <c r="E208" s="32">
        <v>66.444444444444443</v>
      </c>
      <c r="F208" s="32">
        <v>164.59444444444443</v>
      </c>
      <c r="G208" s="32">
        <v>0</v>
      </c>
      <c r="H208" s="37">
        <v>0</v>
      </c>
      <c r="I208" s="32">
        <v>146.53888888888889</v>
      </c>
      <c r="J208" s="32">
        <v>0</v>
      </c>
      <c r="K208" s="37">
        <v>0</v>
      </c>
      <c r="L208" s="32">
        <v>41.302777777777777</v>
      </c>
      <c r="M208" s="32">
        <v>0</v>
      </c>
      <c r="N208" s="37">
        <v>0</v>
      </c>
      <c r="O208" s="32">
        <v>34.758333333333333</v>
      </c>
      <c r="P208" s="32">
        <v>0</v>
      </c>
      <c r="Q208" s="37">
        <v>0</v>
      </c>
      <c r="R208" s="32">
        <v>0</v>
      </c>
      <c r="S208" s="32">
        <v>0</v>
      </c>
      <c r="T208" s="37" t="s">
        <v>1936</v>
      </c>
      <c r="U208" s="32">
        <v>6.5444444444444443</v>
      </c>
      <c r="V208" s="32">
        <v>0</v>
      </c>
      <c r="W208" s="37">
        <v>0</v>
      </c>
      <c r="X208" s="32">
        <v>20.516666666666666</v>
      </c>
      <c r="Y208" s="32">
        <v>0</v>
      </c>
      <c r="Z208" s="37">
        <v>0</v>
      </c>
      <c r="AA208" s="32">
        <v>11.511111111111111</v>
      </c>
      <c r="AB208" s="32">
        <v>0</v>
      </c>
      <c r="AC208" s="37">
        <v>0</v>
      </c>
      <c r="AD208" s="32">
        <v>91.263888888888886</v>
      </c>
      <c r="AE208" s="32">
        <v>0</v>
      </c>
      <c r="AF208" s="37">
        <v>0</v>
      </c>
      <c r="AG208" s="32">
        <v>0</v>
      </c>
      <c r="AH208" s="32">
        <v>0</v>
      </c>
      <c r="AI208" s="37" t="s">
        <v>1936</v>
      </c>
      <c r="AJ208" s="32">
        <v>0</v>
      </c>
      <c r="AK208" s="32">
        <v>0</v>
      </c>
      <c r="AL208" s="37" t="s">
        <v>1936</v>
      </c>
      <c r="AM208" t="s">
        <v>46</v>
      </c>
      <c r="AN208" s="34">
        <v>5</v>
      </c>
      <c r="AX208"/>
      <c r="AY208"/>
    </row>
    <row r="209" spans="1:51" x14ac:dyDescent="0.25">
      <c r="A209" t="s">
        <v>1812</v>
      </c>
      <c r="B209" t="s">
        <v>747</v>
      </c>
      <c r="C209" t="s">
        <v>1463</v>
      </c>
      <c r="D209" t="s">
        <v>1763</v>
      </c>
      <c r="E209" s="32">
        <v>68.544444444444451</v>
      </c>
      <c r="F209" s="32">
        <v>204.14666666666668</v>
      </c>
      <c r="G209" s="32">
        <v>0</v>
      </c>
      <c r="H209" s="37">
        <v>0</v>
      </c>
      <c r="I209" s="32">
        <v>189.01333333333335</v>
      </c>
      <c r="J209" s="32">
        <v>0</v>
      </c>
      <c r="K209" s="37">
        <v>0</v>
      </c>
      <c r="L209" s="32">
        <v>54.419444444444437</v>
      </c>
      <c r="M209" s="32">
        <v>0</v>
      </c>
      <c r="N209" s="37">
        <v>0</v>
      </c>
      <c r="O209" s="32">
        <v>44.174999999999997</v>
      </c>
      <c r="P209" s="32">
        <v>0</v>
      </c>
      <c r="Q209" s="37">
        <v>0</v>
      </c>
      <c r="R209" s="32">
        <v>0</v>
      </c>
      <c r="S209" s="32">
        <v>0</v>
      </c>
      <c r="T209" s="37" t="s">
        <v>1936</v>
      </c>
      <c r="U209" s="32">
        <v>10.244444444444444</v>
      </c>
      <c r="V209" s="32">
        <v>0</v>
      </c>
      <c r="W209" s="37">
        <v>0</v>
      </c>
      <c r="X209" s="32">
        <v>35.883333333333333</v>
      </c>
      <c r="Y209" s="32">
        <v>0</v>
      </c>
      <c r="Z209" s="37">
        <v>0</v>
      </c>
      <c r="AA209" s="32">
        <v>4.8888888888888893</v>
      </c>
      <c r="AB209" s="32">
        <v>0</v>
      </c>
      <c r="AC209" s="37">
        <v>0</v>
      </c>
      <c r="AD209" s="32">
        <v>108.95500000000001</v>
      </c>
      <c r="AE209" s="32">
        <v>0</v>
      </c>
      <c r="AF209" s="37">
        <v>0</v>
      </c>
      <c r="AG209" s="32">
        <v>0</v>
      </c>
      <c r="AH209" s="32">
        <v>0</v>
      </c>
      <c r="AI209" s="37" t="s">
        <v>1936</v>
      </c>
      <c r="AJ209" s="32">
        <v>0</v>
      </c>
      <c r="AK209" s="32">
        <v>0</v>
      </c>
      <c r="AL209" s="37" t="s">
        <v>1936</v>
      </c>
      <c r="AM209" t="s">
        <v>58</v>
      </c>
      <c r="AN209" s="34">
        <v>5</v>
      </c>
      <c r="AX209"/>
      <c r="AY209"/>
    </row>
    <row r="210" spans="1:51" x14ac:dyDescent="0.25">
      <c r="A210" t="s">
        <v>1812</v>
      </c>
      <c r="B210" t="s">
        <v>1280</v>
      </c>
      <c r="C210" t="s">
        <v>1684</v>
      </c>
      <c r="D210" t="s">
        <v>1793</v>
      </c>
      <c r="E210" s="32">
        <v>38.044444444444444</v>
      </c>
      <c r="F210" s="32">
        <v>112.65744444444444</v>
      </c>
      <c r="G210" s="32">
        <v>0</v>
      </c>
      <c r="H210" s="37">
        <v>0</v>
      </c>
      <c r="I210" s="32">
        <v>102.07466666666666</v>
      </c>
      <c r="J210" s="32">
        <v>0</v>
      </c>
      <c r="K210" s="37">
        <v>0</v>
      </c>
      <c r="L210" s="32">
        <v>19.509888888888888</v>
      </c>
      <c r="M210" s="32">
        <v>0</v>
      </c>
      <c r="N210" s="37">
        <v>0</v>
      </c>
      <c r="O210" s="32">
        <v>9.0493333333333332</v>
      </c>
      <c r="P210" s="32">
        <v>0</v>
      </c>
      <c r="Q210" s="37">
        <v>0</v>
      </c>
      <c r="R210" s="32">
        <v>5.5438888888888886</v>
      </c>
      <c r="S210" s="32">
        <v>0</v>
      </c>
      <c r="T210" s="37">
        <v>0</v>
      </c>
      <c r="U210" s="32">
        <v>4.916666666666667</v>
      </c>
      <c r="V210" s="32">
        <v>0</v>
      </c>
      <c r="W210" s="37">
        <v>0</v>
      </c>
      <c r="X210" s="32">
        <v>23.169555555555561</v>
      </c>
      <c r="Y210" s="32">
        <v>0</v>
      </c>
      <c r="Z210" s="37">
        <v>0</v>
      </c>
      <c r="AA210" s="32">
        <v>0.12222222222222222</v>
      </c>
      <c r="AB210" s="32">
        <v>0</v>
      </c>
      <c r="AC210" s="37">
        <v>0</v>
      </c>
      <c r="AD210" s="32">
        <v>64.373888888888871</v>
      </c>
      <c r="AE210" s="32">
        <v>0</v>
      </c>
      <c r="AF210" s="37">
        <v>0</v>
      </c>
      <c r="AG210" s="32">
        <v>5.4818888888888893</v>
      </c>
      <c r="AH210" s="32">
        <v>0</v>
      </c>
      <c r="AI210" s="37">
        <v>0</v>
      </c>
      <c r="AJ210" s="32">
        <v>0</v>
      </c>
      <c r="AK210" s="32">
        <v>0</v>
      </c>
      <c r="AL210" s="37" t="s">
        <v>1936</v>
      </c>
      <c r="AM210" t="s">
        <v>592</v>
      </c>
      <c r="AN210" s="34">
        <v>5</v>
      </c>
      <c r="AX210"/>
      <c r="AY210"/>
    </row>
    <row r="211" spans="1:51" x14ac:dyDescent="0.25">
      <c r="A211" t="s">
        <v>1812</v>
      </c>
      <c r="B211" t="s">
        <v>1369</v>
      </c>
      <c r="C211" t="s">
        <v>1375</v>
      </c>
      <c r="D211" t="s">
        <v>1712</v>
      </c>
      <c r="E211" s="32">
        <v>27.455555555555556</v>
      </c>
      <c r="F211" s="32">
        <v>73.35466666666666</v>
      </c>
      <c r="G211" s="32">
        <v>0</v>
      </c>
      <c r="H211" s="37">
        <v>0</v>
      </c>
      <c r="I211" s="32">
        <v>72.924111111111102</v>
      </c>
      <c r="J211" s="32">
        <v>0</v>
      </c>
      <c r="K211" s="37">
        <v>0</v>
      </c>
      <c r="L211" s="32">
        <v>9.652333333333333</v>
      </c>
      <c r="M211" s="32">
        <v>0</v>
      </c>
      <c r="N211" s="37">
        <v>0</v>
      </c>
      <c r="O211" s="32">
        <v>9.2217777777777776</v>
      </c>
      <c r="P211" s="32">
        <v>0</v>
      </c>
      <c r="Q211" s="37">
        <v>0</v>
      </c>
      <c r="R211" s="32">
        <v>0.43055555555555558</v>
      </c>
      <c r="S211" s="32">
        <v>0</v>
      </c>
      <c r="T211" s="37">
        <v>0</v>
      </c>
      <c r="U211" s="32">
        <v>0</v>
      </c>
      <c r="V211" s="32">
        <v>0</v>
      </c>
      <c r="W211" s="37" t="s">
        <v>1936</v>
      </c>
      <c r="X211" s="32">
        <v>13.884666666666666</v>
      </c>
      <c r="Y211" s="32">
        <v>0</v>
      </c>
      <c r="Z211" s="37">
        <v>0</v>
      </c>
      <c r="AA211" s="32">
        <v>0</v>
      </c>
      <c r="AB211" s="32">
        <v>0</v>
      </c>
      <c r="AC211" s="37" t="s">
        <v>1936</v>
      </c>
      <c r="AD211" s="32">
        <v>49.817666666666661</v>
      </c>
      <c r="AE211" s="32">
        <v>0</v>
      </c>
      <c r="AF211" s="37">
        <v>0</v>
      </c>
      <c r="AG211" s="32">
        <v>0</v>
      </c>
      <c r="AH211" s="32">
        <v>0</v>
      </c>
      <c r="AI211" s="37" t="s">
        <v>1936</v>
      </c>
      <c r="AJ211" s="32">
        <v>0</v>
      </c>
      <c r="AK211" s="32">
        <v>0</v>
      </c>
      <c r="AL211" s="37" t="s">
        <v>1936</v>
      </c>
      <c r="AM211" t="s">
        <v>683</v>
      </c>
      <c r="AN211" s="34">
        <v>5</v>
      </c>
      <c r="AX211"/>
      <c r="AY211"/>
    </row>
    <row r="212" spans="1:51" x14ac:dyDescent="0.25">
      <c r="A212" t="s">
        <v>1812</v>
      </c>
      <c r="B212" t="s">
        <v>1169</v>
      </c>
      <c r="C212" t="s">
        <v>1448</v>
      </c>
      <c r="D212" t="s">
        <v>1745</v>
      </c>
      <c r="E212" s="32">
        <v>99.13333333333334</v>
      </c>
      <c r="F212" s="32">
        <v>284.05411111111107</v>
      </c>
      <c r="G212" s="32">
        <v>13.082777777777775</v>
      </c>
      <c r="H212" s="37">
        <v>4.605734353431095E-2</v>
      </c>
      <c r="I212" s="32">
        <v>259.51522222222218</v>
      </c>
      <c r="J212" s="32">
        <v>13.004999999999999</v>
      </c>
      <c r="K212" s="37">
        <v>5.0112667336576711E-2</v>
      </c>
      <c r="L212" s="32">
        <v>95.594999999999985</v>
      </c>
      <c r="M212" s="32">
        <v>7.2183333333333319</v>
      </c>
      <c r="N212" s="37">
        <v>7.550952804365639E-2</v>
      </c>
      <c r="O212" s="32">
        <v>75.642222222222216</v>
      </c>
      <c r="P212" s="32">
        <v>7.1405555555555544</v>
      </c>
      <c r="Q212" s="37">
        <v>9.439907165310378E-2</v>
      </c>
      <c r="R212" s="32">
        <v>14.869444444444444</v>
      </c>
      <c r="S212" s="32">
        <v>7.7777777777777779E-2</v>
      </c>
      <c r="T212" s="37">
        <v>5.2307117504203256E-3</v>
      </c>
      <c r="U212" s="32">
        <v>5.083333333333333</v>
      </c>
      <c r="V212" s="32">
        <v>0</v>
      </c>
      <c r="W212" s="37">
        <v>0</v>
      </c>
      <c r="X212" s="32">
        <v>42.414444444444442</v>
      </c>
      <c r="Y212" s="32">
        <v>0.66088888888888897</v>
      </c>
      <c r="Z212" s="37">
        <v>1.5581693867393187E-2</v>
      </c>
      <c r="AA212" s="32">
        <v>4.5861111111111112</v>
      </c>
      <c r="AB212" s="32">
        <v>0</v>
      </c>
      <c r="AC212" s="37">
        <v>0</v>
      </c>
      <c r="AD212" s="32">
        <v>134.36688888888889</v>
      </c>
      <c r="AE212" s="32">
        <v>5.203555555555555</v>
      </c>
      <c r="AF212" s="37">
        <v>3.8726471964819369E-2</v>
      </c>
      <c r="AG212" s="32">
        <v>7.0916666666666668</v>
      </c>
      <c r="AH212" s="32">
        <v>0</v>
      </c>
      <c r="AI212" s="37">
        <v>0</v>
      </c>
      <c r="AJ212" s="32">
        <v>0</v>
      </c>
      <c r="AK212" s="32">
        <v>0</v>
      </c>
      <c r="AL212" s="37" t="s">
        <v>1936</v>
      </c>
      <c r="AM212" t="s">
        <v>481</v>
      </c>
      <c r="AN212" s="34">
        <v>5</v>
      </c>
      <c r="AX212"/>
      <c r="AY212"/>
    </row>
    <row r="213" spans="1:51" x14ac:dyDescent="0.25">
      <c r="A213" t="s">
        <v>1812</v>
      </c>
      <c r="B213" t="s">
        <v>886</v>
      </c>
      <c r="C213" t="s">
        <v>1464</v>
      </c>
      <c r="D213" t="s">
        <v>1720</v>
      </c>
      <c r="E213" s="32">
        <v>123.42222222222222</v>
      </c>
      <c r="F213" s="32">
        <v>541.11666666666667</v>
      </c>
      <c r="G213" s="32">
        <v>210.06388888888887</v>
      </c>
      <c r="H213" s="37">
        <v>0.38820443321937143</v>
      </c>
      <c r="I213" s="32">
        <v>483.71666666666664</v>
      </c>
      <c r="J213" s="32">
        <v>210.06388888888887</v>
      </c>
      <c r="K213" s="37">
        <v>0.43427052108098174</v>
      </c>
      <c r="L213" s="32">
        <v>172.77500000000001</v>
      </c>
      <c r="M213" s="32">
        <v>21.622222222222224</v>
      </c>
      <c r="N213" s="37">
        <v>0.12514670653869034</v>
      </c>
      <c r="O213" s="32">
        <v>115.375</v>
      </c>
      <c r="P213" s="32">
        <v>21.622222222222224</v>
      </c>
      <c r="Q213" s="37">
        <v>0.18740820994342122</v>
      </c>
      <c r="R213" s="32">
        <v>52.1</v>
      </c>
      <c r="S213" s="32">
        <v>0</v>
      </c>
      <c r="T213" s="37">
        <v>0</v>
      </c>
      <c r="U213" s="32">
        <v>5.3</v>
      </c>
      <c r="V213" s="32">
        <v>0</v>
      </c>
      <c r="W213" s="37">
        <v>0</v>
      </c>
      <c r="X213" s="32">
        <v>28.894444444444446</v>
      </c>
      <c r="Y213" s="32">
        <v>14.736111111111111</v>
      </c>
      <c r="Z213" s="37">
        <v>0.50999807729282831</v>
      </c>
      <c r="AA213" s="32">
        <v>0</v>
      </c>
      <c r="AB213" s="32">
        <v>0</v>
      </c>
      <c r="AC213" s="37" t="s">
        <v>1936</v>
      </c>
      <c r="AD213" s="32">
        <v>339.44722222222219</v>
      </c>
      <c r="AE213" s="32">
        <v>173.70555555555555</v>
      </c>
      <c r="AF213" s="37">
        <v>0.51173067323507992</v>
      </c>
      <c r="AG213" s="32">
        <v>0</v>
      </c>
      <c r="AH213" s="32">
        <v>0</v>
      </c>
      <c r="AI213" s="37" t="s">
        <v>1936</v>
      </c>
      <c r="AJ213" s="32">
        <v>0</v>
      </c>
      <c r="AK213" s="32">
        <v>0</v>
      </c>
      <c r="AL213" s="37" t="s">
        <v>1936</v>
      </c>
      <c r="AM213" t="s">
        <v>197</v>
      </c>
      <c r="AN213" s="34">
        <v>5</v>
      </c>
      <c r="AX213"/>
      <c r="AY213"/>
    </row>
    <row r="214" spans="1:51" x14ac:dyDescent="0.25">
      <c r="A214" t="s">
        <v>1812</v>
      </c>
      <c r="B214" t="s">
        <v>1263</v>
      </c>
      <c r="C214" t="s">
        <v>1676</v>
      </c>
      <c r="D214" t="s">
        <v>1758</v>
      </c>
      <c r="E214" s="32">
        <v>21.18888888888889</v>
      </c>
      <c r="F214" s="32">
        <v>97.656333333333336</v>
      </c>
      <c r="G214" s="32">
        <v>51.982222222222219</v>
      </c>
      <c r="H214" s="37">
        <v>0.53229750132835441</v>
      </c>
      <c r="I214" s="32">
        <v>92.967444444444467</v>
      </c>
      <c r="J214" s="32">
        <v>49.426666666666662</v>
      </c>
      <c r="K214" s="37">
        <v>0.53165564528562548</v>
      </c>
      <c r="L214" s="32">
        <v>23.521666666666668</v>
      </c>
      <c r="M214" s="32">
        <v>7.5555555555555554</v>
      </c>
      <c r="N214" s="37">
        <v>0.3212168449892534</v>
      </c>
      <c r="O214" s="32">
        <v>18.832777777777778</v>
      </c>
      <c r="P214" s="32">
        <v>5</v>
      </c>
      <c r="Q214" s="37">
        <v>0.26549455736157407</v>
      </c>
      <c r="R214" s="32">
        <v>0</v>
      </c>
      <c r="S214" s="32">
        <v>0</v>
      </c>
      <c r="T214" s="37" t="s">
        <v>1936</v>
      </c>
      <c r="U214" s="32">
        <v>4.6888888888888891</v>
      </c>
      <c r="V214" s="32">
        <v>2.5555555555555554</v>
      </c>
      <c r="W214" s="37">
        <v>0.54502369668246442</v>
      </c>
      <c r="X214" s="32">
        <v>25.529666666666667</v>
      </c>
      <c r="Y214" s="32">
        <v>16.244444444444444</v>
      </c>
      <c r="Z214" s="37">
        <v>0.63629677020633946</v>
      </c>
      <c r="AA214" s="32">
        <v>0</v>
      </c>
      <c r="AB214" s="32">
        <v>0</v>
      </c>
      <c r="AC214" s="37" t="s">
        <v>1936</v>
      </c>
      <c r="AD214" s="32">
        <v>48.266111111111123</v>
      </c>
      <c r="AE214" s="32">
        <v>27.84333333333333</v>
      </c>
      <c r="AF214" s="37">
        <v>0.57687128074678551</v>
      </c>
      <c r="AG214" s="32">
        <v>0.33888888888888891</v>
      </c>
      <c r="AH214" s="32">
        <v>0.33888888888888891</v>
      </c>
      <c r="AI214" s="37">
        <v>1</v>
      </c>
      <c r="AJ214" s="32">
        <v>0</v>
      </c>
      <c r="AK214" s="32">
        <v>0</v>
      </c>
      <c r="AL214" s="37" t="s">
        <v>1936</v>
      </c>
      <c r="AM214" t="s">
        <v>575</v>
      </c>
      <c r="AN214" s="34">
        <v>5</v>
      </c>
      <c r="AX214"/>
      <c r="AY214"/>
    </row>
    <row r="215" spans="1:51" x14ac:dyDescent="0.25">
      <c r="A215" t="s">
        <v>1812</v>
      </c>
      <c r="B215" t="s">
        <v>1089</v>
      </c>
      <c r="C215" t="s">
        <v>1618</v>
      </c>
      <c r="D215" t="s">
        <v>1745</v>
      </c>
      <c r="E215" s="32">
        <v>20.066666666666666</v>
      </c>
      <c r="F215" s="32">
        <v>72.397555555555556</v>
      </c>
      <c r="G215" s="32">
        <v>5.6027777777777779</v>
      </c>
      <c r="H215" s="37">
        <v>7.7389046284558408E-2</v>
      </c>
      <c r="I215" s="32">
        <v>66.419777777777782</v>
      </c>
      <c r="J215" s="32">
        <v>1.7111111111111112</v>
      </c>
      <c r="K215" s="37">
        <v>2.5762072207408102E-2</v>
      </c>
      <c r="L215" s="32">
        <v>40.848666666666674</v>
      </c>
      <c r="M215" s="32">
        <v>5.4361111111111109</v>
      </c>
      <c r="N215" s="37">
        <v>0.13307927907343634</v>
      </c>
      <c r="O215" s="32">
        <v>34.870888888888892</v>
      </c>
      <c r="P215" s="32">
        <v>1.5444444444444445</v>
      </c>
      <c r="Q215" s="37">
        <v>4.42903663673615E-2</v>
      </c>
      <c r="R215" s="32">
        <v>0</v>
      </c>
      <c r="S215" s="32">
        <v>0</v>
      </c>
      <c r="T215" s="37" t="s">
        <v>1936</v>
      </c>
      <c r="U215" s="32">
        <v>5.9777777777777779</v>
      </c>
      <c r="V215" s="32">
        <v>3.8916666666666666</v>
      </c>
      <c r="W215" s="37">
        <v>0.65102230483271373</v>
      </c>
      <c r="X215" s="32">
        <v>0.16666666666666666</v>
      </c>
      <c r="Y215" s="32">
        <v>0.16666666666666666</v>
      </c>
      <c r="Z215" s="37">
        <v>1</v>
      </c>
      <c r="AA215" s="32">
        <v>0</v>
      </c>
      <c r="AB215" s="32">
        <v>0</v>
      </c>
      <c r="AC215" s="37" t="s">
        <v>1936</v>
      </c>
      <c r="AD215" s="32">
        <v>31.382222222222222</v>
      </c>
      <c r="AE215" s="32">
        <v>0</v>
      </c>
      <c r="AF215" s="37">
        <v>0</v>
      </c>
      <c r="AG215" s="32">
        <v>0</v>
      </c>
      <c r="AH215" s="32">
        <v>0</v>
      </c>
      <c r="AI215" s="37" t="s">
        <v>1936</v>
      </c>
      <c r="AJ215" s="32">
        <v>0</v>
      </c>
      <c r="AK215" s="32">
        <v>0</v>
      </c>
      <c r="AL215" s="37" t="s">
        <v>1936</v>
      </c>
      <c r="AM215" t="s">
        <v>400</v>
      </c>
      <c r="AN215" s="34">
        <v>5</v>
      </c>
      <c r="AX215"/>
      <c r="AY215"/>
    </row>
    <row r="216" spans="1:51" x14ac:dyDescent="0.25">
      <c r="A216" t="s">
        <v>1812</v>
      </c>
      <c r="B216" t="s">
        <v>1125</v>
      </c>
      <c r="C216" t="s">
        <v>1630</v>
      </c>
      <c r="D216" t="s">
        <v>1722</v>
      </c>
      <c r="E216" s="32">
        <v>72.044444444444451</v>
      </c>
      <c r="F216" s="32">
        <v>198.88955555555555</v>
      </c>
      <c r="G216" s="32">
        <v>11.558888888888891</v>
      </c>
      <c r="H216" s="37">
        <v>5.8117123629753208E-2</v>
      </c>
      <c r="I216" s="32">
        <v>194.79511111111111</v>
      </c>
      <c r="J216" s="32">
        <v>11.558888888888891</v>
      </c>
      <c r="K216" s="37">
        <v>5.9338701176620913E-2</v>
      </c>
      <c r="L216" s="32">
        <v>34.105555555555554</v>
      </c>
      <c r="M216" s="32">
        <v>0</v>
      </c>
      <c r="N216" s="37">
        <v>0</v>
      </c>
      <c r="O216" s="32">
        <v>31.088888888888889</v>
      </c>
      <c r="P216" s="32">
        <v>0</v>
      </c>
      <c r="Q216" s="37">
        <v>0</v>
      </c>
      <c r="R216" s="32">
        <v>0</v>
      </c>
      <c r="S216" s="32">
        <v>0</v>
      </c>
      <c r="T216" s="37" t="s">
        <v>1936</v>
      </c>
      <c r="U216" s="32">
        <v>3.0166666666666666</v>
      </c>
      <c r="V216" s="32">
        <v>0</v>
      </c>
      <c r="W216" s="37">
        <v>0</v>
      </c>
      <c r="X216" s="32">
        <v>52.409555555555563</v>
      </c>
      <c r="Y216" s="32">
        <v>0.32611111111111107</v>
      </c>
      <c r="Z216" s="37">
        <v>6.2223597901994105E-3</v>
      </c>
      <c r="AA216" s="32">
        <v>1.0777777777777777</v>
      </c>
      <c r="AB216" s="32">
        <v>0</v>
      </c>
      <c r="AC216" s="37">
        <v>0</v>
      </c>
      <c r="AD216" s="32">
        <v>95.160555555555561</v>
      </c>
      <c r="AE216" s="32">
        <v>11.23277777777778</v>
      </c>
      <c r="AF216" s="37">
        <v>0.11804027112073749</v>
      </c>
      <c r="AG216" s="32">
        <v>15.416666666666666</v>
      </c>
      <c r="AH216" s="32">
        <v>0</v>
      </c>
      <c r="AI216" s="37">
        <v>0</v>
      </c>
      <c r="AJ216" s="32">
        <v>0.71944444444444444</v>
      </c>
      <c r="AK216" s="32">
        <v>0</v>
      </c>
      <c r="AL216" s="37">
        <v>0</v>
      </c>
      <c r="AM216" t="s">
        <v>436</v>
      </c>
      <c r="AN216" s="34">
        <v>5</v>
      </c>
      <c r="AX216"/>
      <c r="AY216"/>
    </row>
    <row r="217" spans="1:51" x14ac:dyDescent="0.25">
      <c r="A217" t="s">
        <v>1812</v>
      </c>
      <c r="B217" t="s">
        <v>714</v>
      </c>
      <c r="C217" t="s">
        <v>1425</v>
      </c>
      <c r="D217" t="s">
        <v>1745</v>
      </c>
      <c r="E217" s="32">
        <v>85.466666666666669</v>
      </c>
      <c r="F217" s="32">
        <v>221.05166666666668</v>
      </c>
      <c r="G217" s="32">
        <v>7.3886666666666665</v>
      </c>
      <c r="H217" s="37">
        <v>3.3425066537988851E-2</v>
      </c>
      <c r="I217" s="32">
        <v>216.39333333333335</v>
      </c>
      <c r="J217" s="32">
        <v>7.3886666666666665</v>
      </c>
      <c r="K217" s="37">
        <v>3.4144613204350104E-2</v>
      </c>
      <c r="L217" s="32">
        <v>62.711111111111109</v>
      </c>
      <c r="M217" s="32">
        <v>0</v>
      </c>
      <c r="N217" s="37">
        <v>0</v>
      </c>
      <c r="O217" s="32">
        <v>58.052777777777777</v>
      </c>
      <c r="P217" s="32">
        <v>0</v>
      </c>
      <c r="Q217" s="37">
        <v>0</v>
      </c>
      <c r="R217" s="32">
        <v>1.8388888888888888</v>
      </c>
      <c r="S217" s="32">
        <v>0</v>
      </c>
      <c r="T217" s="37">
        <v>0</v>
      </c>
      <c r="U217" s="32">
        <v>2.8194444444444446</v>
      </c>
      <c r="V217" s="32">
        <v>0</v>
      </c>
      <c r="W217" s="37">
        <v>0</v>
      </c>
      <c r="X217" s="32">
        <v>10.566666666666666</v>
      </c>
      <c r="Y217" s="32">
        <v>0</v>
      </c>
      <c r="Z217" s="37">
        <v>0</v>
      </c>
      <c r="AA217" s="32">
        <v>0</v>
      </c>
      <c r="AB217" s="32">
        <v>0</v>
      </c>
      <c r="AC217" s="37" t="s">
        <v>1936</v>
      </c>
      <c r="AD217" s="32">
        <v>147.77388888888891</v>
      </c>
      <c r="AE217" s="32">
        <v>7.3886666666666665</v>
      </c>
      <c r="AF217" s="37">
        <v>4.9999812025128473E-2</v>
      </c>
      <c r="AG217" s="32">
        <v>0</v>
      </c>
      <c r="AH217" s="32">
        <v>0</v>
      </c>
      <c r="AI217" s="37" t="s">
        <v>1936</v>
      </c>
      <c r="AJ217" s="32">
        <v>0</v>
      </c>
      <c r="AK217" s="32">
        <v>0</v>
      </c>
      <c r="AL217" s="37" t="s">
        <v>1936</v>
      </c>
      <c r="AM217" t="s">
        <v>25</v>
      </c>
      <c r="AN217" s="34">
        <v>5</v>
      </c>
      <c r="AX217"/>
      <c r="AY217"/>
    </row>
    <row r="218" spans="1:51" x14ac:dyDescent="0.25">
      <c r="A218" t="s">
        <v>1812</v>
      </c>
      <c r="B218" t="s">
        <v>744</v>
      </c>
      <c r="C218" t="s">
        <v>1387</v>
      </c>
      <c r="D218" t="s">
        <v>1718</v>
      </c>
      <c r="E218" s="32">
        <v>64.955555555555549</v>
      </c>
      <c r="F218" s="32">
        <v>165.98477777777782</v>
      </c>
      <c r="G218" s="32">
        <v>34.003</v>
      </c>
      <c r="H218" s="37">
        <v>0.20485613473256914</v>
      </c>
      <c r="I218" s="32">
        <v>146.85488888888895</v>
      </c>
      <c r="J218" s="32">
        <v>34.003</v>
      </c>
      <c r="K218" s="37">
        <v>0.23154149144960925</v>
      </c>
      <c r="L218" s="32">
        <v>28.385777777777779</v>
      </c>
      <c r="M218" s="32">
        <v>0.27277777777777779</v>
      </c>
      <c r="N218" s="37">
        <v>9.6096636813427696E-3</v>
      </c>
      <c r="O218" s="32">
        <v>14.571111111111112</v>
      </c>
      <c r="P218" s="32">
        <v>0.27277777777777779</v>
      </c>
      <c r="Q218" s="37">
        <v>1.8720451425956991E-2</v>
      </c>
      <c r="R218" s="32">
        <v>8.5702222222222222</v>
      </c>
      <c r="S218" s="32">
        <v>0</v>
      </c>
      <c r="T218" s="37">
        <v>0</v>
      </c>
      <c r="U218" s="32">
        <v>5.2444444444444445</v>
      </c>
      <c r="V218" s="32">
        <v>0</v>
      </c>
      <c r="W218" s="37">
        <v>0</v>
      </c>
      <c r="X218" s="32">
        <v>43.412666666666667</v>
      </c>
      <c r="Y218" s="32">
        <v>1.2555555555555555</v>
      </c>
      <c r="Z218" s="37">
        <v>2.892141054582124E-2</v>
      </c>
      <c r="AA218" s="32">
        <v>5.3152222222222214</v>
      </c>
      <c r="AB218" s="32">
        <v>0</v>
      </c>
      <c r="AC218" s="37">
        <v>0</v>
      </c>
      <c r="AD218" s="32">
        <v>75.139222222222259</v>
      </c>
      <c r="AE218" s="32">
        <v>32.474666666666664</v>
      </c>
      <c r="AF218" s="37">
        <v>0.43219327677659075</v>
      </c>
      <c r="AG218" s="32">
        <v>13.731888888888893</v>
      </c>
      <c r="AH218" s="32">
        <v>0</v>
      </c>
      <c r="AI218" s="37">
        <v>0</v>
      </c>
      <c r="AJ218" s="32">
        <v>0</v>
      </c>
      <c r="AK218" s="32">
        <v>0</v>
      </c>
      <c r="AL218" s="37" t="s">
        <v>1936</v>
      </c>
      <c r="AM218" t="s">
        <v>55</v>
      </c>
      <c r="AN218" s="34">
        <v>5</v>
      </c>
      <c r="AX218"/>
      <c r="AY218"/>
    </row>
    <row r="219" spans="1:51" x14ac:dyDescent="0.25">
      <c r="A219" t="s">
        <v>1812</v>
      </c>
      <c r="B219" t="s">
        <v>706</v>
      </c>
      <c r="C219" t="s">
        <v>1436</v>
      </c>
      <c r="D219" t="s">
        <v>1758</v>
      </c>
      <c r="E219" s="32">
        <v>221.42222222222222</v>
      </c>
      <c r="F219" s="32">
        <v>842.84811111111105</v>
      </c>
      <c r="G219" s="32">
        <v>28.730555555555558</v>
      </c>
      <c r="H219" s="37">
        <v>3.4087465080369701E-2</v>
      </c>
      <c r="I219" s="32">
        <v>772.82311111111107</v>
      </c>
      <c r="J219" s="32">
        <v>28.730555555555558</v>
      </c>
      <c r="K219" s="37">
        <v>3.7176108144914004E-2</v>
      </c>
      <c r="L219" s="32">
        <v>292.56666666666666</v>
      </c>
      <c r="M219" s="32">
        <v>0.87777777777777777</v>
      </c>
      <c r="N219" s="37">
        <v>3.0002658463408149E-3</v>
      </c>
      <c r="O219" s="32">
        <v>222.54166666666666</v>
      </c>
      <c r="P219" s="32">
        <v>0.87777777777777777</v>
      </c>
      <c r="Q219" s="37">
        <v>3.9443300255882167E-3</v>
      </c>
      <c r="R219" s="32">
        <v>65.525000000000006</v>
      </c>
      <c r="S219" s="32">
        <v>0</v>
      </c>
      <c r="T219" s="37">
        <v>0</v>
      </c>
      <c r="U219" s="32">
        <v>4.5</v>
      </c>
      <c r="V219" s="32">
        <v>0</v>
      </c>
      <c r="W219" s="37">
        <v>0</v>
      </c>
      <c r="X219" s="32">
        <v>69.534222222222226</v>
      </c>
      <c r="Y219" s="32">
        <v>0.72222222222222221</v>
      </c>
      <c r="Z219" s="37">
        <v>1.0386572239408892E-2</v>
      </c>
      <c r="AA219" s="32">
        <v>0</v>
      </c>
      <c r="AB219" s="32">
        <v>0</v>
      </c>
      <c r="AC219" s="37" t="s">
        <v>1936</v>
      </c>
      <c r="AD219" s="32">
        <v>434.64444444444445</v>
      </c>
      <c r="AE219" s="32">
        <v>27.111111111111111</v>
      </c>
      <c r="AF219" s="37">
        <v>6.2375377064267087E-2</v>
      </c>
      <c r="AG219" s="32">
        <v>46.102777777777774</v>
      </c>
      <c r="AH219" s="32">
        <v>1.9444444444444445E-2</v>
      </c>
      <c r="AI219" s="37">
        <v>4.2176296921130329E-4</v>
      </c>
      <c r="AJ219" s="32">
        <v>0</v>
      </c>
      <c r="AK219" s="32">
        <v>0</v>
      </c>
      <c r="AL219" s="37" t="s">
        <v>1936</v>
      </c>
      <c r="AM219" t="s">
        <v>17</v>
      </c>
      <c r="AN219" s="34">
        <v>5</v>
      </c>
      <c r="AX219"/>
      <c r="AY219"/>
    </row>
    <row r="220" spans="1:51" x14ac:dyDescent="0.25">
      <c r="A220" t="s">
        <v>1812</v>
      </c>
      <c r="B220" t="s">
        <v>692</v>
      </c>
      <c r="C220" t="s">
        <v>1424</v>
      </c>
      <c r="D220" t="s">
        <v>1710</v>
      </c>
      <c r="E220" s="32">
        <v>64.066666666666663</v>
      </c>
      <c r="F220" s="32">
        <v>170.91366666666664</v>
      </c>
      <c r="G220" s="32">
        <v>0</v>
      </c>
      <c r="H220" s="37">
        <v>0</v>
      </c>
      <c r="I220" s="32">
        <v>164.29577777777774</v>
      </c>
      <c r="J220" s="32">
        <v>0</v>
      </c>
      <c r="K220" s="37">
        <v>0</v>
      </c>
      <c r="L220" s="32">
        <v>44.151111111111113</v>
      </c>
      <c r="M220" s="32">
        <v>0</v>
      </c>
      <c r="N220" s="37">
        <v>0</v>
      </c>
      <c r="O220" s="32">
        <v>39.973333333333336</v>
      </c>
      <c r="P220" s="32">
        <v>0</v>
      </c>
      <c r="Q220" s="37">
        <v>0</v>
      </c>
      <c r="R220" s="32">
        <v>0</v>
      </c>
      <c r="S220" s="32">
        <v>0</v>
      </c>
      <c r="T220" s="37" t="s">
        <v>1936</v>
      </c>
      <c r="U220" s="32">
        <v>4.177777777777778</v>
      </c>
      <c r="V220" s="32">
        <v>0</v>
      </c>
      <c r="W220" s="37">
        <v>0</v>
      </c>
      <c r="X220" s="32">
        <v>31.229777777777791</v>
      </c>
      <c r="Y220" s="32">
        <v>0</v>
      </c>
      <c r="Z220" s="37">
        <v>0</v>
      </c>
      <c r="AA220" s="32">
        <v>2.4401111111111105</v>
      </c>
      <c r="AB220" s="32">
        <v>0</v>
      </c>
      <c r="AC220" s="37">
        <v>0</v>
      </c>
      <c r="AD220" s="32">
        <v>93.092666666666631</v>
      </c>
      <c r="AE220" s="32">
        <v>0</v>
      </c>
      <c r="AF220" s="37">
        <v>0</v>
      </c>
      <c r="AG220" s="32">
        <v>0</v>
      </c>
      <c r="AH220" s="32">
        <v>0</v>
      </c>
      <c r="AI220" s="37" t="s">
        <v>1936</v>
      </c>
      <c r="AJ220" s="32">
        <v>0</v>
      </c>
      <c r="AK220" s="32">
        <v>0</v>
      </c>
      <c r="AL220" s="37" t="s">
        <v>1936</v>
      </c>
      <c r="AM220" t="s">
        <v>3</v>
      </c>
      <c r="AN220" s="34">
        <v>5</v>
      </c>
      <c r="AX220"/>
      <c r="AY220"/>
    </row>
    <row r="221" spans="1:51" x14ac:dyDescent="0.25">
      <c r="A221" t="s">
        <v>1812</v>
      </c>
      <c r="B221" t="s">
        <v>1244</v>
      </c>
      <c r="C221" t="s">
        <v>1672</v>
      </c>
      <c r="D221" t="s">
        <v>1761</v>
      </c>
      <c r="E221" s="32">
        <v>41.755555555555553</v>
      </c>
      <c r="F221" s="32">
        <v>155.62333333333333</v>
      </c>
      <c r="G221" s="32">
        <v>13.103666666666665</v>
      </c>
      <c r="H221" s="37">
        <v>8.4201169490436295E-2</v>
      </c>
      <c r="I221" s="32">
        <v>143.76333333333335</v>
      </c>
      <c r="J221" s="32">
        <v>13.103666666666665</v>
      </c>
      <c r="K221" s="37">
        <v>9.1147487769250371E-2</v>
      </c>
      <c r="L221" s="32">
        <v>55.292222222222208</v>
      </c>
      <c r="M221" s="32">
        <v>0</v>
      </c>
      <c r="N221" s="37">
        <v>0</v>
      </c>
      <c r="O221" s="32">
        <v>43.432222222222208</v>
      </c>
      <c r="P221" s="32">
        <v>0</v>
      </c>
      <c r="Q221" s="37">
        <v>0</v>
      </c>
      <c r="R221" s="32">
        <v>6.4642222222222223</v>
      </c>
      <c r="S221" s="32">
        <v>0</v>
      </c>
      <c r="T221" s="37">
        <v>0</v>
      </c>
      <c r="U221" s="32">
        <v>5.3957777777777771</v>
      </c>
      <c r="V221" s="32">
        <v>0</v>
      </c>
      <c r="W221" s="37">
        <v>0</v>
      </c>
      <c r="X221" s="32">
        <v>20.788666666666668</v>
      </c>
      <c r="Y221" s="32">
        <v>0</v>
      </c>
      <c r="Z221" s="37">
        <v>0</v>
      </c>
      <c r="AA221" s="32">
        <v>0</v>
      </c>
      <c r="AB221" s="32">
        <v>0</v>
      </c>
      <c r="AC221" s="37" t="s">
        <v>1936</v>
      </c>
      <c r="AD221" s="32">
        <v>78.571333333333371</v>
      </c>
      <c r="AE221" s="32">
        <v>13.103666666666665</v>
      </c>
      <c r="AF221" s="37">
        <v>0.16677414154441389</v>
      </c>
      <c r="AG221" s="32">
        <v>0.97111111111111115</v>
      </c>
      <c r="AH221" s="32">
        <v>0</v>
      </c>
      <c r="AI221" s="37">
        <v>0</v>
      </c>
      <c r="AJ221" s="32">
        <v>0</v>
      </c>
      <c r="AK221" s="32">
        <v>0</v>
      </c>
      <c r="AL221" s="37" t="s">
        <v>1936</v>
      </c>
      <c r="AM221" t="s">
        <v>556</v>
      </c>
      <c r="AN221" s="34">
        <v>5</v>
      </c>
      <c r="AX221"/>
      <c r="AY221"/>
    </row>
    <row r="222" spans="1:51" x14ac:dyDescent="0.25">
      <c r="A222" t="s">
        <v>1812</v>
      </c>
      <c r="B222" t="s">
        <v>1088</v>
      </c>
      <c r="C222" t="s">
        <v>1614</v>
      </c>
      <c r="D222" t="s">
        <v>1723</v>
      </c>
      <c r="E222" s="32">
        <v>44.233333333333334</v>
      </c>
      <c r="F222" s="32">
        <v>133.36133333333333</v>
      </c>
      <c r="G222" s="32">
        <v>0</v>
      </c>
      <c r="H222" s="37">
        <v>0</v>
      </c>
      <c r="I222" s="32">
        <v>124.01844444444447</v>
      </c>
      <c r="J222" s="32">
        <v>0</v>
      </c>
      <c r="K222" s="37">
        <v>0</v>
      </c>
      <c r="L222" s="32">
        <v>13.869444444444444</v>
      </c>
      <c r="M222" s="32">
        <v>0</v>
      </c>
      <c r="N222" s="37">
        <v>0</v>
      </c>
      <c r="O222" s="32">
        <v>9.2555555555555564</v>
      </c>
      <c r="P222" s="32">
        <v>0</v>
      </c>
      <c r="Q222" s="37">
        <v>0</v>
      </c>
      <c r="R222" s="32">
        <v>3.0555555555555555E-2</v>
      </c>
      <c r="S222" s="32">
        <v>0</v>
      </c>
      <c r="T222" s="37">
        <v>0</v>
      </c>
      <c r="U222" s="32">
        <v>4.583333333333333</v>
      </c>
      <c r="V222" s="32">
        <v>0</v>
      </c>
      <c r="W222" s="37">
        <v>0</v>
      </c>
      <c r="X222" s="32">
        <v>29.21522222222222</v>
      </c>
      <c r="Y222" s="32">
        <v>0</v>
      </c>
      <c r="Z222" s="37">
        <v>0</v>
      </c>
      <c r="AA222" s="32">
        <v>4.729000000000001</v>
      </c>
      <c r="AB222" s="32">
        <v>0</v>
      </c>
      <c r="AC222" s="37">
        <v>0</v>
      </c>
      <c r="AD222" s="32">
        <v>85.547666666666686</v>
      </c>
      <c r="AE222" s="32">
        <v>0</v>
      </c>
      <c r="AF222" s="37">
        <v>0</v>
      </c>
      <c r="AG222" s="32">
        <v>0</v>
      </c>
      <c r="AH222" s="32">
        <v>0</v>
      </c>
      <c r="AI222" s="37" t="s">
        <v>1936</v>
      </c>
      <c r="AJ222" s="32">
        <v>0</v>
      </c>
      <c r="AK222" s="32">
        <v>0</v>
      </c>
      <c r="AL222" s="37" t="s">
        <v>1936</v>
      </c>
      <c r="AM222" t="s">
        <v>399</v>
      </c>
      <c r="AN222" s="34">
        <v>5</v>
      </c>
      <c r="AX222"/>
      <c r="AY222"/>
    </row>
    <row r="223" spans="1:51" x14ac:dyDescent="0.25">
      <c r="A223" t="s">
        <v>1812</v>
      </c>
      <c r="B223" t="s">
        <v>1219</v>
      </c>
      <c r="C223" t="s">
        <v>1487</v>
      </c>
      <c r="D223" t="s">
        <v>1771</v>
      </c>
      <c r="E223" s="32">
        <v>44.666666666666664</v>
      </c>
      <c r="F223" s="32">
        <v>132.9903333333333</v>
      </c>
      <c r="G223" s="32">
        <v>0</v>
      </c>
      <c r="H223" s="37">
        <v>0</v>
      </c>
      <c r="I223" s="32">
        <v>116.08199999999998</v>
      </c>
      <c r="J223" s="32">
        <v>0</v>
      </c>
      <c r="K223" s="37">
        <v>0</v>
      </c>
      <c r="L223" s="32">
        <v>7.5414444444444442</v>
      </c>
      <c r="M223" s="32">
        <v>0</v>
      </c>
      <c r="N223" s="37">
        <v>0</v>
      </c>
      <c r="O223" s="32">
        <v>5.6303333333333336</v>
      </c>
      <c r="P223" s="32">
        <v>0</v>
      </c>
      <c r="Q223" s="37">
        <v>0</v>
      </c>
      <c r="R223" s="32">
        <v>7.2222222222222215E-2</v>
      </c>
      <c r="S223" s="32">
        <v>0</v>
      </c>
      <c r="T223" s="37">
        <v>0</v>
      </c>
      <c r="U223" s="32">
        <v>1.8388888888888888</v>
      </c>
      <c r="V223" s="32">
        <v>0</v>
      </c>
      <c r="W223" s="37">
        <v>0</v>
      </c>
      <c r="X223" s="32">
        <v>25.898888888888894</v>
      </c>
      <c r="Y223" s="32">
        <v>0</v>
      </c>
      <c r="Z223" s="37">
        <v>0</v>
      </c>
      <c r="AA223" s="32">
        <v>14.997222222222222</v>
      </c>
      <c r="AB223" s="32">
        <v>0</v>
      </c>
      <c r="AC223" s="37">
        <v>0</v>
      </c>
      <c r="AD223" s="32">
        <v>80.831666666666635</v>
      </c>
      <c r="AE223" s="32">
        <v>0</v>
      </c>
      <c r="AF223" s="37">
        <v>0</v>
      </c>
      <c r="AG223" s="32">
        <v>3.7211111111111115</v>
      </c>
      <c r="AH223" s="32">
        <v>0</v>
      </c>
      <c r="AI223" s="37">
        <v>0</v>
      </c>
      <c r="AJ223" s="32">
        <v>0</v>
      </c>
      <c r="AK223" s="32">
        <v>0</v>
      </c>
      <c r="AL223" s="37" t="s">
        <v>1936</v>
      </c>
      <c r="AM223" t="s">
        <v>531</v>
      </c>
      <c r="AN223" s="34">
        <v>5</v>
      </c>
      <c r="AX223"/>
      <c r="AY223"/>
    </row>
    <row r="224" spans="1:51" x14ac:dyDescent="0.25">
      <c r="A224" t="s">
        <v>1812</v>
      </c>
      <c r="B224" t="s">
        <v>797</v>
      </c>
      <c r="C224" t="s">
        <v>1490</v>
      </c>
      <c r="D224" t="s">
        <v>1711</v>
      </c>
      <c r="E224" s="32">
        <v>58.37777777777778</v>
      </c>
      <c r="F224" s="32">
        <v>229.26666666666665</v>
      </c>
      <c r="G224" s="32">
        <v>0</v>
      </c>
      <c r="H224" s="37">
        <v>0</v>
      </c>
      <c r="I224" s="32">
        <v>205.83055555555555</v>
      </c>
      <c r="J224" s="32">
        <v>0</v>
      </c>
      <c r="K224" s="37">
        <v>0</v>
      </c>
      <c r="L224" s="32">
        <v>38.222222222222221</v>
      </c>
      <c r="M224" s="32">
        <v>0</v>
      </c>
      <c r="N224" s="37">
        <v>0</v>
      </c>
      <c r="O224" s="32">
        <v>18.919444444444444</v>
      </c>
      <c r="P224" s="32">
        <v>0</v>
      </c>
      <c r="Q224" s="37">
        <v>0</v>
      </c>
      <c r="R224" s="32">
        <v>13.969444444444445</v>
      </c>
      <c r="S224" s="32">
        <v>0</v>
      </c>
      <c r="T224" s="37">
        <v>0</v>
      </c>
      <c r="U224" s="32">
        <v>5.333333333333333</v>
      </c>
      <c r="V224" s="32">
        <v>0</v>
      </c>
      <c r="W224" s="37">
        <v>0</v>
      </c>
      <c r="X224" s="32">
        <v>57.674999999999997</v>
      </c>
      <c r="Y224" s="32">
        <v>0</v>
      </c>
      <c r="Z224" s="37">
        <v>0</v>
      </c>
      <c r="AA224" s="32">
        <v>4.1333333333333337</v>
      </c>
      <c r="AB224" s="32">
        <v>0</v>
      </c>
      <c r="AC224" s="37">
        <v>0</v>
      </c>
      <c r="AD224" s="32">
        <v>129.23611111111111</v>
      </c>
      <c r="AE224" s="32">
        <v>0</v>
      </c>
      <c r="AF224" s="37">
        <v>0</v>
      </c>
      <c r="AG224" s="32">
        <v>0</v>
      </c>
      <c r="AH224" s="32">
        <v>0</v>
      </c>
      <c r="AI224" s="37" t="s">
        <v>1936</v>
      </c>
      <c r="AJ224" s="32">
        <v>0</v>
      </c>
      <c r="AK224" s="32">
        <v>0</v>
      </c>
      <c r="AL224" s="37" t="s">
        <v>1936</v>
      </c>
      <c r="AM224" t="s">
        <v>108</v>
      </c>
      <c r="AN224" s="34">
        <v>5</v>
      </c>
      <c r="AX224"/>
      <c r="AY224"/>
    </row>
    <row r="225" spans="1:51" x14ac:dyDescent="0.25">
      <c r="A225" t="s">
        <v>1812</v>
      </c>
      <c r="B225" t="s">
        <v>873</v>
      </c>
      <c r="C225" t="s">
        <v>1462</v>
      </c>
      <c r="D225" t="s">
        <v>1742</v>
      </c>
      <c r="E225" s="32">
        <v>29.611111111111111</v>
      </c>
      <c r="F225" s="32">
        <v>89.546000000000006</v>
      </c>
      <c r="G225" s="32">
        <v>31.958333333333332</v>
      </c>
      <c r="H225" s="37">
        <v>0.35689291909558585</v>
      </c>
      <c r="I225" s="32">
        <v>82.310333333333347</v>
      </c>
      <c r="J225" s="32">
        <v>31.958333333333332</v>
      </c>
      <c r="K225" s="37">
        <v>0.38826635780845653</v>
      </c>
      <c r="L225" s="32">
        <v>1.3115555555555556</v>
      </c>
      <c r="M225" s="32">
        <v>0</v>
      </c>
      <c r="N225" s="37">
        <v>0</v>
      </c>
      <c r="O225" s="32">
        <v>0.10833333333333334</v>
      </c>
      <c r="P225" s="32">
        <v>0</v>
      </c>
      <c r="Q225" s="37">
        <v>0</v>
      </c>
      <c r="R225" s="32">
        <v>0.36433333333333334</v>
      </c>
      <c r="S225" s="32">
        <v>0</v>
      </c>
      <c r="T225" s="37">
        <v>0</v>
      </c>
      <c r="U225" s="32">
        <v>0.83888888888888891</v>
      </c>
      <c r="V225" s="32">
        <v>0</v>
      </c>
      <c r="W225" s="37">
        <v>0</v>
      </c>
      <c r="X225" s="32">
        <v>36.818666666666672</v>
      </c>
      <c r="Y225" s="32">
        <v>0</v>
      </c>
      <c r="Z225" s="37">
        <v>0</v>
      </c>
      <c r="AA225" s="32">
        <v>6.0324444444444456</v>
      </c>
      <c r="AB225" s="32">
        <v>0</v>
      </c>
      <c r="AC225" s="37">
        <v>0</v>
      </c>
      <c r="AD225" s="32">
        <v>45.383333333333333</v>
      </c>
      <c r="AE225" s="32">
        <v>31.958333333333332</v>
      </c>
      <c r="AF225" s="37">
        <v>0.70418655894234294</v>
      </c>
      <c r="AG225" s="32">
        <v>0</v>
      </c>
      <c r="AH225" s="32">
        <v>0</v>
      </c>
      <c r="AI225" s="37" t="s">
        <v>1936</v>
      </c>
      <c r="AJ225" s="32">
        <v>0</v>
      </c>
      <c r="AK225" s="32">
        <v>0</v>
      </c>
      <c r="AL225" s="37" t="s">
        <v>1936</v>
      </c>
      <c r="AM225" t="s">
        <v>184</v>
      </c>
      <c r="AN225" s="34">
        <v>5</v>
      </c>
      <c r="AX225"/>
      <c r="AY225"/>
    </row>
    <row r="226" spans="1:51" x14ac:dyDescent="0.25">
      <c r="A226" t="s">
        <v>1812</v>
      </c>
      <c r="B226" t="s">
        <v>1266</v>
      </c>
      <c r="C226" t="s">
        <v>1476</v>
      </c>
      <c r="D226" t="s">
        <v>1768</v>
      </c>
      <c r="E226" s="32">
        <v>78.144444444444446</v>
      </c>
      <c r="F226" s="32">
        <v>138.55755555555555</v>
      </c>
      <c r="G226" s="32">
        <v>63.989333333333356</v>
      </c>
      <c r="H226" s="37">
        <v>0.46182492955193927</v>
      </c>
      <c r="I226" s="32">
        <v>131.85055555555556</v>
      </c>
      <c r="J226" s="32">
        <v>63.989333333333356</v>
      </c>
      <c r="K226" s="37">
        <v>0.48531713092684914</v>
      </c>
      <c r="L226" s="32">
        <v>28.49666666666667</v>
      </c>
      <c r="M226" s="32">
        <v>19.022333333333339</v>
      </c>
      <c r="N226" s="37">
        <v>0.6675283658907476</v>
      </c>
      <c r="O226" s="32">
        <v>27.610555555555557</v>
      </c>
      <c r="P226" s="32">
        <v>19.022333333333339</v>
      </c>
      <c r="Q226" s="37">
        <v>0.68895148795750438</v>
      </c>
      <c r="R226" s="32">
        <v>0.88611111111111107</v>
      </c>
      <c r="S226" s="32">
        <v>0</v>
      </c>
      <c r="T226" s="37">
        <v>0</v>
      </c>
      <c r="U226" s="32">
        <v>0</v>
      </c>
      <c r="V226" s="32">
        <v>0</v>
      </c>
      <c r="W226" s="37" t="s">
        <v>1936</v>
      </c>
      <c r="X226" s="32">
        <v>29.876666666666672</v>
      </c>
      <c r="Y226" s="32">
        <v>27.760000000000012</v>
      </c>
      <c r="Z226" s="37">
        <v>0.92915318531741631</v>
      </c>
      <c r="AA226" s="32">
        <v>5.8208888888888888</v>
      </c>
      <c r="AB226" s="32">
        <v>0</v>
      </c>
      <c r="AC226" s="37">
        <v>0</v>
      </c>
      <c r="AD226" s="32">
        <v>74.36333333333333</v>
      </c>
      <c r="AE226" s="32">
        <v>17.207000000000001</v>
      </c>
      <c r="AF226" s="37">
        <v>0.23139091846340043</v>
      </c>
      <c r="AG226" s="32">
        <v>0</v>
      </c>
      <c r="AH226" s="32">
        <v>0</v>
      </c>
      <c r="AI226" s="37" t="s">
        <v>1936</v>
      </c>
      <c r="AJ226" s="32">
        <v>0</v>
      </c>
      <c r="AK226" s="32">
        <v>0</v>
      </c>
      <c r="AL226" s="37" t="s">
        <v>1936</v>
      </c>
      <c r="AM226" t="s">
        <v>578</v>
      </c>
      <c r="AN226" s="34">
        <v>5</v>
      </c>
      <c r="AX226"/>
      <c r="AY226"/>
    </row>
    <row r="227" spans="1:51" x14ac:dyDescent="0.25">
      <c r="A227" t="s">
        <v>1812</v>
      </c>
      <c r="B227" t="s">
        <v>1113</v>
      </c>
      <c r="C227" t="s">
        <v>1626</v>
      </c>
      <c r="D227" t="s">
        <v>1732</v>
      </c>
      <c r="E227" s="32">
        <v>61.588888888888889</v>
      </c>
      <c r="F227" s="32">
        <v>191.56811111111108</v>
      </c>
      <c r="G227" s="32">
        <v>0</v>
      </c>
      <c r="H227" s="37">
        <v>0</v>
      </c>
      <c r="I227" s="32">
        <v>186.98722222222221</v>
      </c>
      <c r="J227" s="32">
        <v>0</v>
      </c>
      <c r="K227" s="37">
        <v>0</v>
      </c>
      <c r="L227" s="32">
        <v>36.329555555555544</v>
      </c>
      <c r="M227" s="32">
        <v>0</v>
      </c>
      <c r="N227" s="37">
        <v>0</v>
      </c>
      <c r="O227" s="32">
        <v>31.748666666666658</v>
      </c>
      <c r="P227" s="32">
        <v>0</v>
      </c>
      <c r="Q227" s="37">
        <v>0</v>
      </c>
      <c r="R227" s="32">
        <v>0</v>
      </c>
      <c r="S227" s="32">
        <v>0</v>
      </c>
      <c r="T227" s="37" t="s">
        <v>1936</v>
      </c>
      <c r="U227" s="32">
        <v>4.5808888888888886</v>
      </c>
      <c r="V227" s="32">
        <v>0</v>
      </c>
      <c r="W227" s="37">
        <v>0</v>
      </c>
      <c r="X227" s="32">
        <v>40.659444444444439</v>
      </c>
      <c r="Y227" s="32">
        <v>0</v>
      </c>
      <c r="Z227" s="37">
        <v>0</v>
      </c>
      <c r="AA227" s="32">
        <v>0</v>
      </c>
      <c r="AB227" s="32">
        <v>0</v>
      </c>
      <c r="AC227" s="37" t="s">
        <v>1936</v>
      </c>
      <c r="AD227" s="32">
        <v>114.5791111111111</v>
      </c>
      <c r="AE227" s="32">
        <v>0</v>
      </c>
      <c r="AF227" s="37">
        <v>0</v>
      </c>
      <c r="AG227" s="32">
        <v>0</v>
      </c>
      <c r="AH227" s="32">
        <v>0</v>
      </c>
      <c r="AI227" s="37" t="s">
        <v>1936</v>
      </c>
      <c r="AJ227" s="32">
        <v>0</v>
      </c>
      <c r="AK227" s="32">
        <v>0</v>
      </c>
      <c r="AL227" s="37" t="s">
        <v>1936</v>
      </c>
      <c r="AM227" t="s">
        <v>424</v>
      </c>
      <c r="AN227" s="34">
        <v>5</v>
      </c>
      <c r="AX227"/>
      <c r="AY227"/>
    </row>
    <row r="228" spans="1:51" x14ac:dyDescent="0.25">
      <c r="A228" t="s">
        <v>1812</v>
      </c>
      <c r="B228" t="s">
        <v>859</v>
      </c>
      <c r="C228" t="s">
        <v>1444</v>
      </c>
      <c r="D228" t="s">
        <v>1745</v>
      </c>
      <c r="E228" s="32">
        <v>215.61111111111111</v>
      </c>
      <c r="F228" s="32">
        <v>540.77233333333334</v>
      </c>
      <c r="G228" s="32">
        <v>138.49622222222223</v>
      </c>
      <c r="H228" s="37">
        <v>0.25610818765177623</v>
      </c>
      <c r="I228" s="32">
        <v>518.99455555555551</v>
      </c>
      <c r="J228" s="32">
        <v>138.49622222222223</v>
      </c>
      <c r="K228" s="37">
        <v>0.26685486531543579</v>
      </c>
      <c r="L228" s="32">
        <v>145.44066666666669</v>
      </c>
      <c r="M228" s="32">
        <v>10.139555555555557</v>
      </c>
      <c r="N228" s="37">
        <v>6.9716096521987583E-2</v>
      </c>
      <c r="O228" s="32">
        <v>134.774</v>
      </c>
      <c r="P228" s="32">
        <v>10.139555555555557</v>
      </c>
      <c r="Q228" s="37">
        <v>7.523376582690694E-2</v>
      </c>
      <c r="R228" s="32">
        <v>5.1555555555555559</v>
      </c>
      <c r="S228" s="32">
        <v>0</v>
      </c>
      <c r="T228" s="37">
        <v>0</v>
      </c>
      <c r="U228" s="32">
        <v>5.5111111111111111</v>
      </c>
      <c r="V228" s="32">
        <v>0</v>
      </c>
      <c r="W228" s="37">
        <v>0</v>
      </c>
      <c r="X228" s="32">
        <v>108.37166666666667</v>
      </c>
      <c r="Y228" s="32">
        <v>12.693888888888894</v>
      </c>
      <c r="Z228" s="37">
        <v>0.11713291194397885</v>
      </c>
      <c r="AA228" s="32">
        <v>11.111111111111111</v>
      </c>
      <c r="AB228" s="32">
        <v>0</v>
      </c>
      <c r="AC228" s="37">
        <v>0</v>
      </c>
      <c r="AD228" s="32">
        <v>275.84888888888889</v>
      </c>
      <c r="AE228" s="32">
        <v>115.66277777777778</v>
      </c>
      <c r="AF228" s="37">
        <v>0.41929760255212195</v>
      </c>
      <c r="AG228" s="32">
        <v>0</v>
      </c>
      <c r="AH228" s="32">
        <v>0</v>
      </c>
      <c r="AI228" s="37" t="s">
        <v>1936</v>
      </c>
      <c r="AJ228" s="32">
        <v>0</v>
      </c>
      <c r="AK228" s="32">
        <v>0</v>
      </c>
      <c r="AL228" s="37" t="s">
        <v>1936</v>
      </c>
      <c r="AM228" t="s">
        <v>170</v>
      </c>
      <c r="AN228" s="34">
        <v>5</v>
      </c>
      <c r="AX228"/>
      <c r="AY228"/>
    </row>
    <row r="229" spans="1:51" x14ac:dyDescent="0.25">
      <c r="A229" t="s">
        <v>1812</v>
      </c>
      <c r="B229" t="s">
        <v>1165</v>
      </c>
      <c r="C229" t="s">
        <v>1645</v>
      </c>
      <c r="D229" t="s">
        <v>1745</v>
      </c>
      <c r="E229" s="32">
        <v>124.74444444444444</v>
      </c>
      <c r="F229" s="32">
        <v>441.6636666666667</v>
      </c>
      <c r="G229" s="32">
        <v>40.534999999999997</v>
      </c>
      <c r="H229" s="37">
        <v>9.1777981888178845E-2</v>
      </c>
      <c r="I229" s="32">
        <v>428.63866666666672</v>
      </c>
      <c r="J229" s="32">
        <v>40.534999999999997</v>
      </c>
      <c r="K229" s="37">
        <v>9.4566830181753686E-2</v>
      </c>
      <c r="L229" s="32">
        <v>41.465888888888891</v>
      </c>
      <c r="M229" s="32">
        <v>7.5677777777777768</v>
      </c>
      <c r="N229" s="37">
        <v>0.18250610274040507</v>
      </c>
      <c r="O229" s="32">
        <v>29.224222222222224</v>
      </c>
      <c r="P229" s="32">
        <v>7.5677777777777768</v>
      </c>
      <c r="Q229" s="37">
        <v>0.25895566082929683</v>
      </c>
      <c r="R229" s="32">
        <v>6.5361111111111114</v>
      </c>
      <c r="S229" s="32">
        <v>0</v>
      </c>
      <c r="T229" s="37">
        <v>0</v>
      </c>
      <c r="U229" s="32">
        <v>5.7055555555555557</v>
      </c>
      <c r="V229" s="32">
        <v>0</v>
      </c>
      <c r="W229" s="37">
        <v>0</v>
      </c>
      <c r="X229" s="32">
        <v>154.495</v>
      </c>
      <c r="Y229" s="32">
        <v>14.203333333333333</v>
      </c>
      <c r="Z229" s="37">
        <v>9.1933935294561842E-2</v>
      </c>
      <c r="AA229" s="32">
        <v>0.78333333333333333</v>
      </c>
      <c r="AB229" s="32">
        <v>0</v>
      </c>
      <c r="AC229" s="37">
        <v>0</v>
      </c>
      <c r="AD229" s="32">
        <v>244.91944444444448</v>
      </c>
      <c r="AE229" s="32">
        <v>18.763888888888889</v>
      </c>
      <c r="AF229" s="37">
        <v>7.6612491635571781E-2</v>
      </c>
      <c r="AG229" s="32">
        <v>0</v>
      </c>
      <c r="AH229" s="32">
        <v>0</v>
      </c>
      <c r="AI229" s="37" t="s">
        <v>1936</v>
      </c>
      <c r="AJ229" s="32">
        <v>0</v>
      </c>
      <c r="AK229" s="32">
        <v>0</v>
      </c>
      <c r="AL229" s="37" t="s">
        <v>1936</v>
      </c>
      <c r="AM229" t="s">
        <v>477</v>
      </c>
      <c r="AN229" s="34">
        <v>5</v>
      </c>
      <c r="AX229"/>
      <c r="AY229"/>
    </row>
    <row r="230" spans="1:51" x14ac:dyDescent="0.25">
      <c r="A230" t="s">
        <v>1812</v>
      </c>
      <c r="B230" t="s">
        <v>812</v>
      </c>
      <c r="C230" t="s">
        <v>1444</v>
      </c>
      <c r="D230" t="s">
        <v>1745</v>
      </c>
      <c r="E230" s="32">
        <v>79.044444444444451</v>
      </c>
      <c r="F230" s="32">
        <v>215.1</v>
      </c>
      <c r="G230" s="32">
        <v>36.891666666666666</v>
      </c>
      <c r="H230" s="37">
        <v>0.17150937548427089</v>
      </c>
      <c r="I230" s="32">
        <v>203.72222222222223</v>
      </c>
      <c r="J230" s="32">
        <v>36.891666666666666</v>
      </c>
      <c r="K230" s="37">
        <v>0.1810880829015544</v>
      </c>
      <c r="L230" s="32">
        <v>38.440555555555548</v>
      </c>
      <c r="M230" s="32">
        <v>0.90166666666666673</v>
      </c>
      <c r="N230" s="37">
        <v>2.3456129955342308E-2</v>
      </c>
      <c r="O230" s="32">
        <v>27.062777777777775</v>
      </c>
      <c r="P230" s="32">
        <v>0.90166666666666673</v>
      </c>
      <c r="Q230" s="37">
        <v>3.3317594892533824E-2</v>
      </c>
      <c r="R230" s="32">
        <v>8.6222222222222218</v>
      </c>
      <c r="S230" s="32">
        <v>0</v>
      </c>
      <c r="T230" s="37">
        <v>0</v>
      </c>
      <c r="U230" s="32">
        <v>2.7555555555555555</v>
      </c>
      <c r="V230" s="32">
        <v>0</v>
      </c>
      <c r="W230" s="37">
        <v>0</v>
      </c>
      <c r="X230" s="32">
        <v>50.245000000000005</v>
      </c>
      <c r="Y230" s="32">
        <v>7.806111111111111</v>
      </c>
      <c r="Z230" s="37">
        <v>0.15536095354982804</v>
      </c>
      <c r="AA230" s="32">
        <v>0</v>
      </c>
      <c r="AB230" s="32">
        <v>0</v>
      </c>
      <c r="AC230" s="37" t="s">
        <v>1936</v>
      </c>
      <c r="AD230" s="32">
        <v>126.41444444444444</v>
      </c>
      <c r="AE230" s="32">
        <v>28.183888888888891</v>
      </c>
      <c r="AF230" s="37">
        <v>0.22294832693169736</v>
      </c>
      <c r="AG230" s="32">
        <v>0</v>
      </c>
      <c r="AH230" s="32">
        <v>0</v>
      </c>
      <c r="AI230" s="37" t="s">
        <v>1936</v>
      </c>
      <c r="AJ230" s="32">
        <v>0</v>
      </c>
      <c r="AK230" s="32">
        <v>0</v>
      </c>
      <c r="AL230" s="37" t="s">
        <v>1936</v>
      </c>
      <c r="AM230" t="s">
        <v>123</v>
      </c>
      <c r="AN230" s="34">
        <v>5</v>
      </c>
      <c r="AX230"/>
      <c r="AY230"/>
    </row>
    <row r="231" spans="1:51" x14ac:dyDescent="0.25">
      <c r="A231" t="s">
        <v>1812</v>
      </c>
      <c r="B231" t="s">
        <v>955</v>
      </c>
      <c r="C231" t="s">
        <v>1458</v>
      </c>
      <c r="D231" t="s">
        <v>1745</v>
      </c>
      <c r="E231" s="32">
        <v>179.9111111111111</v>
      </c>
      <c r="F231" s="32">
        <v>478.72799999999995</v>
      </c>
      <c r="G231" s="32">
        <v>64.167222222222222</v>
      </c>
      <c r="H231" s="37">
        <v>0.13403691077652075</v>
      </c>
      <c r="I231" s="32">
        <v>462.48911111111101</v>
      </c>
      <c r="J231" s="32">
        <v>64.167222222222222</v>
      </c>
      <c r="K231" s="37">
        <v>0.13874320644666233</v>
      </c>
      <c r="L231" s="32">
        <v>86.149111111111111</v>
      </c>
      <c r="M231" s="32">
        <v>3.9105555555555549</v>
      </c>
      <c r="N231" s="37">
        <v>4.5392871790771033E-2</v>
      </c>
      <c r="O231" s="32">
        <v>75.421333333333337</v>
      </c>
      <c r="P231" s="32">
        <v>3.9105555555555549</v>
      </c>
      <c r="Q231" s="37">
        <v>5.1849461985409365E-2</v>
      </c>
      <c r="R231" s="32">
        <v>5.1277777777777782</v>
      </c>
      <c r="S231" s="32">
        <v>0</v>
      </c>
      <c r="T231" s="37">
        <v>0</v>
      </c>
      <c r="U231" s="32">
        <v>5.6</v>
      </c>
      <c r="V231" s="32">
        <v>0</v>
      </c>
      <c r="W231" s="37">
        <v>0</v>
      </c>
      <c r="X231" s="32">
        <v>111.21111111111107</v>
      </c>
      <c r="Y231" s="32">
        <v>6.2722222222222213</v>
      </c>
      <c r="Z231" s="37">
        <v>5.639924068338497E-2</v>
      </c>
      <c r="AA231" s="32">
        <v>5.5111111111111111</v>
      </c>
      <c r="AB231" s="32">
        <v>0</v>
      </c>
      <c r="AC231" s="37">
        <v>0</v>
      </c>
      <c r="AD231" s="32">
        <v>275.85666666666663</v>
      </c>
      <c r="AE231" s="32">
        <v>53.984444444444449</v>
      </c>
      <c r="AF231" s="37">
        <v>0.19569744351938007</v>
      </c>
      <c r="AG231" s="32">
        <v>0</v>
      </c>
      <c r="AH231" s="32">
        <v>0</v>
      </c>
      <c r="AI231" s="37" t="s">
        <v>1936</v>
      </c>
      <c r="AJ231" s="32">
        <v>0</v>
      </c>
      <c r="AK231" s="32">
        <v>0</v>
      </c>
      <c r="AL231" s="37" t="s">
        <v>1936</v>
      </c>
      <c r="AM231" t="s">
        <v>266</v>
      </c>
      <c r="AN231" s="34">
        <v>5</v>
      </c>
      <c r="AX231"/>
      <c r="AY231"/>
    </row>
    <row r="232" spans="1:51" x14ac:dyDescent="0.25">
      <c r="A232" t="s">
        <v>1812</v>
      </c>
      <c r="B232" t="s">
        <v>931</v>
      </c>
      <c r="C232" t="s">
        <v>1458</v>
      </c>
      <c r="D232" t="s">
        <v>1745</v>
      </c>
      <c r="E232" s="32">
        <v>142.65555555555557</v>
      </c>
      <c r="F232" s="32">
        <v>401.60855555555548</v>
      </c>
      <c r="G232" s="32">
        <v>53.680333333333337</v>
      </c>
      <c r="H232" s="37">
        <v>0.1336633211388536</v>
      </c>
      <c r="I232" s="32">
        <v>380.93077777777773</v>
      </c>
      <c r="J232" s="32">
        <v>53.680333333333337</v>
      </c>
      <c r="K232" s="37">
        <v>0.14091886627404165</v>
      </c>
      <c r="L232" s="32">
        <v>119.60266666666671</v>
      </c>
      <c r="M232" s="32">
        <v>2.2522222222222221</v>
      </c>
      <c r="N232" s="37">
        <v>1.8830869620149675E-2</v>
      </c>
      <c r="O232" s="32">
        <v>98.92488888888893</v>
      </c>
      <c r="P232" s="32">
        <v>2.2522222222222221</v>
      </c>
      <c r="Q232" s="37">
        <v>2.2766992690301496E-2</v>
      </c>
      <c r="R232" s="32">
        <v>15.46111111111111</v>
      </c>
      <c r="S232" s="32">
        <v>0</v>
      </c>
      <c r="T232" s="37">
        <v>0</v>
      </c>
      <c r="U232" s="32">
        <v>5.2166666666666668</v>
      </c>
      <c r="V232" s="32">
        <v>0</v>
      </c>
      <c r="W232" s="37">
        <v>0</v>
      </c>
      <c r="X232" s="32">
        <v>88.831444444444429</v>
      </c>
      <c r="Y232" s="32">
        <v>9.8786666666666658</v>
      </c>
      <c r="Z232" s="37">
        <v>0.11120686743808186</v>
      </c>
      <c r="AA232" s="32">
        <v>0</v>
      </c>
      <c r="AB232" s="32">
        <v>0</v>
      </c>
      <c r="AC232" s="37" t="s">
        <v>1936</v>
      </c>
      <c r="AD232" s="32">
        <v>193.17444444444436</v>
      </c>
      <c r="AE232" s="32">
        <v>41.549444444444447</v>
      </c>
      <c r="AF232" s="37">
        <v>0.21508768700713815</v>
      </c>
      <c r="AG232" s="32">
        <v>0</v>
      </c>
      <c r="AH232" s="32">
        <v>0</v>
      </c>
      <c r="AI232" s="37" t="s">
        <v>1936</v>
      </c>
      <c r="AJ232" s="32">
        <v>0</v>
      </c>
      <c r="AK232" s="32">
        <v>0</v>
      </c>
      <c r="AL232" s="37" t="s">
        <v>1936</v>
      </c>
      <c r="AM232" t="s">
        <v>242</v>
      </c>
      <c r="AN232" s="34">
        <v>5</v>
      </c>
      <c r="AX232"/>
      <c r="AY232"/>
    </row>
    <row r="233" spans="1:51" x14ac:dyDescent="0.25">
      <c r="A233" t="s">
        <v>1812</v>
      </c>
      <c r="B233" t="s">
        <v>721</v>
      </c>
      <c r="C233" t="s">
        <v>1448</v>
      </c>
      <c r="D233" t="s">
        <v>1745</v>
      </c>
      <c r="E233" s="32">
        <v>213.83333333333334</v>
      </c>
      <c r="F233" s="32">
        <v>544.28011111111107</v>
      </c>
      <c r="G233" s="32">
        <v>1.2888888888888888</v>
      </c>
      <c r="H233" s="37">
        <v>2.3680617067886409E-3</v>
      </c>
      <c r="I233" s="32">
        <v>525.96344444444446</v>
      </c>
      <c r="J233" s="32">
        <v>1.2888888888888888</v>
      </c>
      <c r="K233" s="37">
        <v>2.4505294094160743E-3</v>
      </c>
      <c r="L233" s="32">
        <v>168.35511111111109</v>
      </c>
      <c r="M233" s="32">
        <v>0.18055555555555555</v>
      </c>
      <c r="N233" s="37">
        <v>1.0724685123244782E-3</v>
      </c>
      <c r="O233" s="32">
        <v>150.03844444444442</v>
      </c>
      <c r="P233" s="32">
        <v>0.18055555555555555</v>
      </c>
      <c r="Q233" s="37">
        <v>1.2033952779509846E-3</v>
      </c>
      <c r="R233" s="32">
        <v>12.877777777777778</v>
      </c>
      <c r="S233" s="32">
        <v>0</v>
      </c>
      <c r="T233" s="37">
        <v>0</v>
      </c>
      <c r="U233" s="32">
        <v>5.4388888888888891</v>
      </c>
      <c r="V233" s="32">
        <v>0</v>
      </c>
      <c r="W233" s="37">
        <v>0</v>
      </c>
      <c r="X233" s="32">
        <v>54.373888888888885</v>
      </c>
      <c r="Y233" s="32">
        <v>8.5000000000000006E-2</v>
      </c>
      <c r="Z233" s="37">
        <v>1.5632503346173104E-3</v>
      </c>
      <c r="AA233" s="32">
        <v>0</v>
      </c>
      <c r="AB233" s="32">
        <v>0</v>
      </c>
      <c r="AC233" s="37" t="s">
        <v>1936</v>
      </c>
      <c r="AD233" s="32">
        <v>306.44</v>
      </c>
      <c r="AE233" s="32">
        <v>1.0233333333333332</v>
      </c>
      <c r="AF233" s="37">
        <v>3.3394247922377404E-3</v>
      </c>
      <c r="AG233" s="32">
        <v>15.111111111111111</v>
      </c>
      <c r="AH233" s="32">
        <v>0</v>
      </c>
      <c r="AI233" s="37">
        <v>0</v>
      </c>
      <c r="AJ233" s="32">
        <v>0</v>
      </c>
      <c r="AK233" s="32">
        <v>0</v>
      </c>
      <c r="AL233" s="37" t="s">
        <v>1936</v>
      </c>
      <c r="AM233" t="s">
        <v>32</v>
      </c>
      <c r="AN233" s="34">
        <v>5</v>
      </c>
      <c r="AX233"/>
      <c r="AY233"/>
    </row>
    <row r="234" spans="1:51" x14ac:dyDescent="0.25">
      <c r="A234" t="s">
        <v>1812</v>
      </c>
      <c r="B234" t="s">
        <v>764</v>
      </c>
      <c r="C234" t="s">
        <v>1372</v>
      </c>
      <c r="D234" t="s">
        <v>1738</v>
      </c>
      <c r="E234" s="32">
        <v>158.16666666666666</v>
      </c>
      <c r="F234" s="32">
        <v>530.54188888888882</v>
      </c>
      <c r="G234" s="32">
        <v>66.604444444444454</v>
      </c>
      <c r="H234" s="37">
        <v>0.12554040659057819</v>
      </c>
      <c r="I234" s="32">
        <v>508.62522222222219</v>
      </c>
      <c r="J234" s="32">
        <v>66.604444444444454</v>
      </c>
      <c r="K234" s="37">
        <v>0.13094994415228678</v>
      </c>
      <c r="L234" s="32">
        <v>139.49911111111109</v>
      </c>
      <c r="M234" s="32">
        <v>4.2866666666666671</v>
      </c>
      <c r="N234" s="37">
        <v>3.0728989113431235E-2</v>
      </c>
      <c r="O234" s="32">
        <v>122.82688888888887</v>
      </c>
      <c r="P234" s="32">
        <v>4.2866666666666671</v>
      </c>
      <c r="Q234" s="37">
        <v>3.4900067122472282E-2</v>
      </c>
      <c r="R234" s="32">
        <v>11.822222222222223</v>
      </c>
      <c r="S234" s="32">
        <v>0</v>
      </c>
      <c r="T234" s="37">
        <v>0</v>
      </c>
      <c r="U234" s="32">
        <v>4.8499999999999996</v>
      </c>
      <c r="V234" s="32">
        <v>0</v>
      </c>
      <c r="W234" s="37">
        <v>0</v>
      </c>
      <c r="X234" s="32">
        <v>93.972222222222229</v>
      </c>
      <c r="Y234" s="32">
        <v>1.1722222222222223</v>
      </c>
      <c r="Z234" s="37">
        <v>1.2474135382796334E-2</v>
      </c>
      <c r="AA234" s="32">
        <v>5.2444444444444445</v>
      </c>
      <c r="AB234" s="32">
        <v>0</v>
      </c>
      <c r="AC234" s="37">
        <v>0</v>
      </c>
      <c r="AD234" s="32">
        <v>291.82611111111106</v>
      </c>
      <c r="AE234" s="32">
        <v>61.145555555555561</v>
      </c>
      <c r="AF234" s="37">
        <v>0.2095273631367234</v>
      </c>
      <c r="AG234" s="32">
        <v>0</v>
      </c>
      <c r="AH234" s="32">
        <v>0</v>
      </c>
      <c r="AI234" s="37" t="s">
        <v>1936</v>
      </c>
      <c r="AJ234" s="32">
        <v>0</v>
      </c>
      <c r="AK234" s="32">
        <v>0</v>
      </c>
      <c r="AL234" s="37" t="s">
        <v>1936</v>
      </c>
      <c r="AM234" t="s">
        <v>75</v>
      </c>
      <c r="AN234" s="34">
        <v>5</v>
      </c>
      <c r="AX234"/>
      <c r="AY234"/>
    </row>
    <row r="235" spans="1:51" x14ac:dyDescent="0.25">
      <c r="A235" t="s">
        <v>1812</v>
      </c>
      <c r="B235" t="s">
        <v>962</v>
      </c>
      <c r="C235" t="s">
        <v>1560</v>
      </c>
      <c r="D235" t="s">
        <v>1738</v>
      </c>
      <c r="E235" s="32">
        <v>175.64444444444445</v>
      </c>
      <c r="F235" s="32">
        <v>490.81966666666665</v>
      </c>
      <c r="G235" s="32">
        <v>14.462777777777777</v>
      </c>
      <c r="H235" s="37">
        <v>2.9466581638832274E-2</v>
      </c>
      <c r="I235" s="32">
        <v>469.40300000000002</v>
      </c>
      <c r="J235" s="32">
        <v>14.285</v>
      </c>
      <c r="K235" s="37">
        <v>3.0432272482280684E-2</v>
      </c>
      <c r="L235" s="32">
        <v>128.643</v>
      </c>
      <c r="M235" s="32">
        <v>0.17777777777777778</v>
      </c>
      <c r="N235" s="37">
        <v>1.3819467656831525E-3</v>
      </c>
      <c r="O235" s="32">
        <v>112.55966666666667</v>
      </c>
      <c r="P235" s="32">
        <v>0</v>
      </c>
      <c r="Q235" s="37">
        <v>0</v>
      </c>
      <c r="R235" s="32">
        <v>10.666666666666666</v>
      </c>
      <c r="S235" s="32">
        <v>0.17777777777777778</v>
      </c>
      <c r="T235" s="37">
        <v>1.666666666666667E-2</v>
      </c>
      <c r="U235" s="32">
        <v>5.416666666666667</v>
      </c>
      <c r="V235" s="32">
        <v>0</v>
      </c>
      <c r="W235" s="37">
        <v>0</v>
      </c>
      <c r="X235" s="32">
        <v>121.75166666666667</v>
      </c>
      <c r="Y235" s="32">
        <v>4.2516666666666669</v>
      </c>
      <c r="Z235" s="37">
        <v>3.4920808750051338E-2</v>
      </c>
      <c r="AA235" s="32">
        <v>5.333333333333333</v>
      </c>
      <c r="AB235" s="32">
        <v>0</v>
      </c>
      <c r="AC235" s="37">
        <v>0</v>
      </c>
      <c r="AD235" s="32">
        <v>235.09166666666667</v>
      </c>
      <c r="AE235" s="32">
        <v>10.033333333333333</v>
      </c>
      <c r="AF235" s="37">
        <v>4.2678387862890362E-2</v>
      </c>
      <c r="AG235" s="32">
        <v>0</v>
      </c>
      <c r="AH235" s="32">
        <v>0</v>
      </c>
      <c r="AI235" s="37" t="s">
        <v>1936</v>
      </c>
      <c r="AJ235" s="32">
        <v>0</v>
      </c>
      <c r="AK235" s="32">
        <v>0</v>
      </c>
      <c r="AL235" s="37" t="s">
        <v>1936</v>
      </c>
      <c r="AM235" t="s">
        <v>273</v>
      </c>
      <c r="AN235" s="34">
        <v>5</v>
      </c>
      <c r="AX235"/>
      <c r="AY235"/>
    </row>
    <row r="236" spans="1:51" x14ac:dyDescent="0.25">
      <c r="A236" t="s">
        <v>1812</v>
      </c>
      <c r="B236" t="s">
        <v>712</v>
      </c>
      <c r="C236" t="s">
        <v>1442</v>
      </c>
      <c r="D236" t="s">
        <v>1758</v>
      </c>
      <c r="E236" s="32">
        <v>34.633333333333333</v>
      </c>
      <c r="F236" s="32">
        <v>143.58988888888894</v>
      </c>
      <c r="G236" s="32">
        <v>13.394444444444446</v>
      </c>
      <c r="H236" s="37">
        <v>9.3282643702086707E-2</v>
      </c>
      <c r="I236" s="32">
        <v>132.6565555555556</v>
      </c>
      <c r="J236" s="32">
        <v>13.394444444444446</v>
      </c>
      <c r="K236" s="37">
        <v>0.10097084451160011</v>
      </c>
      <c r="L236" s="32">
        <v>33.484111111111119</v>
      </c>
      <c r="M236" s="32">
        <v>0.62222222222222223</v>
      </c>
      <c r="N236" s="37">
        <v>1.8582611321455944E-2</v>
      </c>
      <c r="O236" s="32">
        <v>22.550777777777782</v>
      </c>
      <c r="P236" s="32">
        <v>0.62222222222222223</v>
      </c>
      <c r="Q236" s="37">
        <v>2.7592051518301901E-2</v>
      </c>
      <c r="R236" s="32">
        <v>5.4222222222222225</v>
      </c>
      <c r="S236" s="32">
        <v>0</v>
      </c>
      <c r="T236" s="37">
        <v>0</v>
      </c>
      <c r="U236" s="32">
        <v>5.5111111111111111</v>
      </c>
      <c r="V236" s="32">
        <v>0</v>
      </c>
      <c r="W236" s="37">
        <v>0</v>
      </c>
      <c r="X236" s="32">
        <v>21.155555555555555</v>
      </c>
      <c r="Y236" s="32">
        <v>3.1333333333333333</v>
      </c>
      <c r="Z236" s="37">
        <v>0.14810924369747899</v>
      </c>
      <c r="AA236" s="32">
        <v>0</v>
      </c>
      <c r="AB236" s="32">
        <v>0</v>
      </c>
      <c r="AC236" s="37" t="s">
        <v>1936</v>
      </c>
      <c r="AD236" s="32">
        <v>88.950222222222251</v>
      </c>
      <c r="AE236" s="32">
        <v>9.6388888888888893</v>
      </c>
      <c r="AF236" s="37">
        <v>0.10836272971649559</v>
      </c>
      <c r="AG236" s="32">
        <v>0</v>
      </c>
      <c r="AH236" s="32">
        <v>0</v>
      </c>
      <c r="AI236" s="37" t="s">
        <v>1936</v>
      </c>
      <c r="AJ236" s="32">
        <v>0</v>
      </c>
      <c r="AK236" s="32">
        <v>0</v>
      </c>
      <c r="AL236" s="37" t="s">
        <v>1936</v>
      </c>
      <c r="AM236" t="s">
        <v>23</v>
      </c>
      <c r="AN236" s="34">
        <v>5</v>
      </c>
      <c r="AX236"/>
      <c r="AY236"/>
    </row>
    <row r="237" spans="1:51" x14ac:dyDescent="0.25">
      <c r="A237" t="s">
        <v>1812</v>
      </c>
      <c r="B237" t="s">
        <v>1214</v>
      </c>
      <c r="C237" t="s">
        <v>1428</v>
      </c>
      <c r="D237" t="s">
        <v>1751</v>
      </c>
      <c r="E237" s="32">
        <v>67.75555555555556</v>
      </c>
      <c r="F237" s="32">
        <v>235.56255555555555</v>
      </c>
      <c r="G237" s="32">
        <v>9.2797777777777775</v>
      </c>
      <c r="H237" s="37">
        <v>3.9394112344774662E-2</v>
      </c>
      <c r="I237" s="32">
        <v>225.07366666666667</v>
      </c>
      <c r="J237" s="32">
        <v>9.2797777777777775</v>
      </c>
      <c r="K237" s="37">
        <v>4.1229957796533774E-2</v>
      </c>
      <c r="L237" s="32">
        <v>71.957555555555558</v>
      </c>
      <c r="M237" s="32">
        <v>3.4519999999999995</v>
      </c>
      <c r="N237" s="37">
        <v>4.7972724661760474E-2</v>
      </c>
      <c r="O237" s="32">
        <v>61.468666666666678</v>
      </c>
      <c r="P237" s="32">
        <v>3.4519999999999995</v>
      </c>
      <c r="Q237" s="37">
        <v>5.615869331800482E-2</v>
      </c>
      <c r="R237" s="32">
        <v>5.333333333333333</v>
      </c>
      <c r="S237" s="32">
        <v>0</v>
      </c>
      <c r="T237" s="37">
        <v>0</v>
      </c>
      <c r="U237" s="32">
        <v>5.1555555555555559</v>
      </c>
      <c r="V237" s="32">
        <v>0</v>
      </c>
      <c r="W237" s="37">
        <v>0</v>
      </c>
      <c r="X237" s="32">
        <v>32.455555555555556</v>
      </c>
      <c r="Y237" s="32">
        <v>1.4805555555555556</v>
      </c>
      <c r="Z237" s="37">
        <v>4.5617939061965082E-2</v>
      </c>
      <c r="AA237" s="32">
        <v>0</v>
      </c>
      <c r="AB237" s="32">
        <v>0</v>
      </c>
      <c r="AC237" s="37" t="s">
        <v>1936</v>
      </c>
      <c r="AD237" s="32">
        <v>131.14944444444444</v>
      </c>
      <c r="AE237" s="32">
        <v>4.3472222222222223</v>
      </c>
      <c r="AF237" s="37">
        <v>3.3147088351287123E-2</v>
      </c>
      <c r="AG237" s="32">
        <v>0</v>
      </c>
      <c r="AH237" s="32">
        <v>0</v>
      </c>
      <c r="AI237" s="37" t="s">
        <v>1936</v>
      </c>
      <c r="AJ237" s="32">
        <v>0</v>
      </c>
      <c r="AK237" s="32">
        <v>0</v>
      </c>
      <c r="AL237" s="37" t="s">
        <v>1936</v>
      </c>
      <c r="AM237" t="s">
        <v>526</v>
      </c>
      <c r="AN237" s="34">
        <v>5</v>
      </c>
      <c r="AX237"/>
      <c r="AY237"/>
    </row>
    <row r="238" spans="1:51" x14ac:dyDescent="0.25">
      <c r="A238" t="s">
        <v>1812</v>
      </c>
      <c r="B238" t="s">
        <v>956</v>
      </c>
      <c r="C238" t="s">
        <v>1405</v>
      </c>
      <c r="D238" t="s">
        <v>1748</v>
      </c>
      <c r="E238" s="32">
        <v>36.43333333333333</v>
      </c>
      <c r="F238" s="32">
        <v>131.74133333333333</v>
      </c>
      <c r="G238" s="32">
        <v>0</v>
      </c>
      <c r="H238" s="37">
        <v>0</v>
      </c>
      <c r="I238" s="32">
        <v>121.78577777777778</v>
      </c>
      <c r="J238" s="32">
        <v>0</v>
      </c>
      <c r="K238" s="37">
        <v>0</v>
      </c>
      <c r="L238" s="32">
        <v>35.886111111111113</v>
      </c>
      <c r="M238" s="32">
        <v>0</v>
      </c>
      <c r="N238" s="37">
        <v>0</v>
      </c>
      <c r="O238" s="32">
        <v>25.930555555555557</v>
      </c>
      <c r="P238" s="32">
        <v>0</v>
      </c>
      <c r="Q238" s="37">
        <v>0</v>
      </c>
      <c r="R238" s="32">
        <v>5.4222222222222225</v>
      </c>
      <c r="S238" s="32">
        <v>0</v>
      </c>
      <c r="T238" s="37">
        <v>0</v>
      </c>
      <c r="U238" s="32">
        <v>4.5333333333333332</v>
      </c>
      <c r="V238" s="32">
        <v>0</v>
      </c>
      <c r="W238" s="37">
        <v>0</v>
      </c>
      <c r="X238" s="32">
        <v>20.391666666666666</v>
      </c>
      <c r="Y238" s="32">
        <v>0</v>
      </c>
      <c r="Z238" s="37">
        <v>0</v>
      </c>
      <c r="AA238" s="32">
        <v>0</v>
      </c>
      <c r="AB238" s="32">
        <v>0</v>
      </c>
      <c r="AC238" s="37" t="s">
        <v>1936</v>
      </c>
      <c r="AD238" s="32">
        <v>75.463555555555558</v>
      </c>
      <c r="AE238" s="32">
        <v>0</v>
      </c>
      <c r="AF238" s="37">
        <v>0</v>
      </c>
      <c r="AG238" s="32">
        <v>0</v>
      </c>
      <c r="AH238" s="32">
        <v>0</v>
      </c>
      <c r="AI238" s="37" t="s">
        <v>1936</v>
      </c>
      <c r="AJ238" s="32">
        <v>0</v>
      </c>
      <c r="AK238" s="32">
        <v>0</v>
      </c>
      <c r="AL238" s="37" t="s">
        <v>1936</v>
      </c>
      <c r="AM238" t="s">
        <v>267</v>
      </c>
      <c r="AN238" s="34">
        <v>5</v>
      </c>
      <c r="AX238"/>
      <c r="AY238"/>
    </row>
    <row r="239" spans="1:51" x14ac:dyDescent="0.25">
      <c r="A239" t="s">
        <v>1812</v>
      </c>
      <c r="B239" t="s">
        <v>1315</v>
      </c>
      <c r="C239" t="s">
        <v>1413</v>
      </c>
      <c r="D239" t="s">
        <v>1727</v>
      </c>
      <c r="E239" s="32">
        <v>17.022222222222222</v>
      </c>
      <c r="F239" s="32">
        <v>70.809777777777782</v>
      </c>
      <c r="G239" s="32">
        <v>0</v>
      </c>
      <c r="H239" s="37">
        <v>0</v>
      </c>
      <c r="I239" s="32">
        <v>59.165555555555557</v>
      </c>
      <c r="J239" s="32">
        <v>0</v>
      </c>
      <c r="K239" s="37">
        <v>0</v>
      </c>
      <c r="L239" s="32">
        <v>19.999777777777776</v>
      </c>
      <c r="M239" s="32">
        <v>0</v>
      </c>
      <c r="N239" s="37">
        <v>0</v>
      </c>
      <c r="O239" s="32">
        <v>10.102777777777778</v>
      </c>
      <c r="P239" s="32">
        <v>0</v>
      </c>
      <c r="Q239" s="37">
        <v>0</v>
      </c>
      <c r="R239" s="32">
        <v>4.6303333333333336</v>
      </c>
      <c r="S239" s="32">
        <v>0</v>
      </c>
      <c r="T239" s="37">
        <v>0</v>
      </c>
      <c r="U239" s="32">
        <v>5.2666666666666666</v>
      </c>
      <c r="V239" s="32">
        <v>0</v>
      </c>
      <c r="W239" s="37">
        <v>0</v>
      </c>
      <c r="X239" s="32">
        <v>19.110333333333333</v>
      </c>
      <c r="Y239" s="32">
        <v>0</v>
      </c>
      <c r="Z239" s="37">
        <v>0</v>
      </c>
      <c r="AA239" s="32">
        <v>1.7472222222222222</v>
      </c>
      <c r="AB239" s="32">
        <v>0</v>
      </c>
      <c r="AC239" s="37">
        <v>0</v>
      </c>
      <c r="AD239" s="32">
        <v>29.466333333333335</v>
      </c>
      <c r="AE239" s="32">
        <v>0</v>
      </c>
      <c r="AF239" s="37">
        <v>0</v>
      </c>
      <c r="AG239" s="32">
        <v>0.4861111111111111</v>
      </c>
      <c r="AH239" s="32">
        <v>0</v>
      </c>
      <c r="AI239" s="37">
        <v>0</v>
      </c>
      <c r="AJ239" s="32">
        <v>0</v>
      </c>
      <c r="AK239" s="32">
        <v>0</v>
      </c>
      <c r="AL239" s="37" t="s">
        <v>1936</v>
      </c>
      <c r="AM239" t="s">
        <v>627</v>
      </c>
      <c r="AN239" s="34">
        <v>5</v>
      </c>
      <c r="AX239"/>
      <c r="AY239"/>
    </row>
    <row r="240" spans="1:51" x14ac:dyDescent="0.25">
      <c r="A240" t="s">
        <v>1812</v>
      </c>
      <c r="B240" t="s">
        <v>1069</v>
      </c>
      <c r="C240" t="s">
        <v>1444</v>
      </c>
      <c r="D240" t="s">
        <v>1745</v>
      </c>
      <c r="E240" s="32">
        <v>109.21111111111111</v>
      </c>
      <c r="F240" s="32">
        <v>274.60355555555554</v>
      </c>
      <c r="G240" s="32">
        <v>87.784111111111116</v>
      </c>
      <c r="H240" s="37">
        <v>0.31967579929368889</v>
      </c>
      <c r="I240" s="32">
        <v>256.44244444444445</v>
      </c>
      <c r="J240" s="32">
        <v>87.784111111111116</v>
      </c>
      <c r="K240" s="37">
        <v>0.34231506138262779</v>
      </c>
      <c r="L240" s="32">
        <v>25.697777777777784</v>
      </c>
      <c r="M240" s="32">
        <v>14.028333333333332</v>
      </c>
      <c r="N240" s="37">
        <v>0.54589674852992032</v>
      </c>
      <c r="O240" s="32">
        <v>18.947777777777784</v>
      </c>
      <c r="P240" s="32">
        <v>14.028333333333332</v>
      </c>
      <c r="Q240" s="37">
        <v>0.74036826364862462</v>
      </c>
      <c r="R240" s="32">
        <v>2.8833333333333333</v>
      </c>
      <c r="S240" s="32">
        <v>0</v>
      </c>
      <c r="T240" s="37">
        <v>0</v>
      </c>
      <c r="U240" s="32">
        <v>3.8666666666666667</v>
      </c>
      <c r="V240" s="32">
        <v>0</v>
      </c>
      <c r="W240" s="37">
        <v>0</v>
      </c>
      <c r="X240" s="32">
        <v>78.270444444444422</v>
      </c>
      <c r="Y240" s="32">
        <v>11.65377777777778</v>
      </c>
      <c r="Z240" s="37">
        <v>0.148891166525182</v>
      </c>
      <c r="AA240" s="32">
        <v>11.411111111111111</v>
      </c>
      <c r="AB240" s="32">
        <v>0</v>
      </c>
      <c r="AC240" s="37">
        <v>0</v>
      </c>
      <c r="AD240" s="32">
        <v>159.22422222222224</v>
      </c>
      <c r="AE240" s="32">
        <v>62.102000000000011</v>
      </c>
      <c r="AF240" s="37">
        <v>0.39002859698901204</v>
      </c>
      <c r="AG240" s="32">
        <v>0</v>
      </c>
      <c r="AH240" s="32">
        <v>0</v>
      </c>
      <c r="AI240" s="37" t="s">
        <v>1936</v>
      </c>
      <c r="AJ240" s="32">
        <v>0</v>
      </c>
      <c r="AK240" s="32">
        <v>0</v>
      </c>
      <c r="AL240" s="37" t="s">
        <v>1936</v>
      </c>
      <c r="AM240" t="s">
        <v>380</v>
      </c>
      <c r="AN240" s="34">
        <v>5</v>
      </c>
      <c r="AX240"/>
      <c r="AY240"/>
    </row>
    <row r="241" spans="1:51" x14ac:dyDescent="0.25">
      <c r="A241" t="s">
        <v>1812</v>
      </c>
      <c r="B241" t="s">
        <v>1264</v>
      </c>
      <c r="C241" t="s">
        <v>1635</v>
      </c>
      <c r="D241" t="s">
        <v>1778</v>
      </c>
      <c r="E241" s="32">
        <v>41.322222222222223</v>
      </c>
      <c r="F241" s="32">
        <v>186.39611111111105</v>
      </c>
      <c r="G241" s="32">
        <v>25.989444444444441</v>
      </c>
      <c r="H241" s="37">
        <v>0.13943125899741593</v>
      </c>
      <c r="I241" s="32">
        <v>171.30388888888885</v>
      </c>
      <c r="J241" s="32">
        <v>25.989444444444441</v>
      </c>
      <c r="K241" s="37">
        <v>0.15171543747790639</v>
      </c>
      <c r="L241" s="32">
        <v>39.933333333333316</v>
      </c>
      <c r="M241" s="32">
        <v>0</v>
      </c>
      <c r="N241" s="37">
        <v>0</v>
      </c>
      <c r="O241" s="32">
        <v>29.042222222222208</v>
      </c>
      <c r="P241" s="32">
        <v>0</v>
      </c>
      <c r="Q241" s="37">
        <v>0</v>
      </c>
      <c r="R241" s="32">
        <v>5.4688888888888876</v>
      </c>
      <c r="S241" s="32">
        <v>0</v>
      </c>
      <c r="T241" s="37">
        <v>0</v>
      </c>
      <c r="U241" s="32">
        <v>5.4222222222222225</v>
      </c>
      <c r="V241" s="32">
        <v>0</v>
      </c>
      <c r="W241" s="37">
        <v>0</v>
      </c>
      <c r="X241" s="32">
        <v>29.635999999999992</v>
      </c>
      <c r="Y241" s="32">
        <v>6.5004444444444438</v>
      </c>
      <c r="Z241" s="37">
        <v>0.21934284128912288</v>
      </c>
      <c r="AA241" s="32">
        <v>4.2011111111111115</v>
      </c>
      <c r="AB241" s="32">
        <v>0</v>
      </c>
      <c r="AC241" s="37">
        <v>0</v>
      </c>
      <c r="AD241" s="32">
        <v>112.62566666666665</v>
      </c>
      <c r="AE241" s="32">
        <v>19.488999999999997</v>
      </c>
      <c r="AF241" s="37">
        <v>0.17304226094111172</v>
      </c>
      <c r="AG241" s="32">
        <v>0</v>
      </c>
      <c r="AH241" s="32">
        <v>0</v>
      </c>
      <c r="AI241" s="37" t="s">
        <v>1936</v>
      </c>
      <c r="AJ241" s="32">
        <v>0</v>
      </c>
      <c r="AK241" s="32">
        <v>0</v>
      </c>
      <c r="AL241" s="37" t="s">
        <v>1936</v>
      </c>
      <c r="AM241" t="s">
        <v>576</v>
      </c>
      <c r="AN241" s="34">
        <v>5</v>
      </c>
      <c r="AX241"/>
      <c r="AY241"/>
    </row>
    <row r="242" spans="1:51" x14ac:dyDescent="0.25">
      <c r="A242" t="s">
        <v>1812</v>
      </c>
      <c r="B242" t="s">
        <v>929</v>
      </c>
      <c r="C242" t="s">
        <v>1462</v>
      </c>
      <c r="D242" t="s">
        <v>1742</v>
      </c>
      <c r="E242" s="32">
        <v>35.722222222222221</v>
      </c>
      <c r="F242" s="32">
        <v>91.944888888888912</v>
      </c>
      <c r="G242" s="32">
        <v>13.868999999999998</v>
      </c>
      <c r="H242" s="37">
        <v>0.1508403584756085</v>
      </c>
      <c r="I242" s="32">
        <v>81.607222222222234</v>
      </c>
      <c r="J242" s="32">
        <v>13.868999999999998</v>
      </c>
      <c r="K242" s="37">
        <v>0.16994819358308424</v>
      </c>
      <c r="L242" s="32">
        <v>12.957999999999997</v>
      </c>
      <c r="M242" s="32">
        <v>0</v>
      </c>
      <c r="N242" s="37">
        <v>0</v>
      </c>
      <c r="O242" s="32">
        <v>2.620333333333333</v>
      </c>
      <c r="P242" s="32">
        <v>0</v>
      </c>
      <c r="Q242" s="37">
        <v>0</v>
      </c>
      <c r="R242" s="32">
        <v>5.8046666666666651</v>
      </c>
      <c r="S242" s="32">
        <v>0</v>
      </c>
      <c r="T242" s="37">
        <v>0</v>
      </c>
      <c r="U242" s="32">
        <v>4.5329999999999995</v>
      </c>
      <c r="V242" s="32">
        <v>0</v>
      </c>
      <c r="W242" s="37">
        <v>0</v>
      </c>
      <c r="X242" s="32">
        <v>21.808222222222224</v>
      </c>
      <c r="Y242" s="32">
        <v>4.1950000000000003</v>
      </c>
      <c r="Z242" s="37">
        <v>0.19235864149097689</v>
      </c>
      <c r="AA242" s="32">
        <v>0</v>
      </c>
      <c r="AB242" s="32">
        <v>0</v>
      </c>
      <c r="AC242" s="37" t="s">
        <v>1936</v>
      </c>
      <c r="AD242" s="32">
        <v>55.915555555555571</v>
      </c>
      <c r="AE242" s="32">
        <v>9.6739999999999977</v>
      </c>
      <c r="AF242" s="37">
        <v>0.17301088943645171</v>
      </c>
      <c r="AG242" s="32">
        <v>1.2631111111111111</v>
      </c>
      <c r="AH242" s="32">
        <v>0</v>
      </c>
      <c r="AI242" s="37">
        <v>0</v>
      </c>
      <c r="AJ242" s="32">
        <v>0</v>
      </c>
      <c r="AK242" s="32">
        <v>0</v>
      </c>
      <c r="AL242" s="37" t="s">
        <v>1936</v>
      </c>
      <c r="AM242" t="s">
        <v>240</v>
      </c>
      <c r="AN242" s="34">
        <v>5</v>
      </c>
      <c r="AX242"/>
      <c r="AY242"/>
    </row>
    <row r="243" spans="1:51" x14ac:dyDescent="0.25">
      <c r="A243" t="s">
        <v>1812</v>
      </c>
      <c r="B243" t="s">
        <v>817</v>
      </c>
      <c r="C243" t="s">
        <v>1375</v>
      </c>
      <c r="D243" t="s">
        <v>1712</v>
      </c>
      <c r="E243" s="32">
        <v>104.54444444444445</v>
      </c>
      <c r="F243" s="32">
        <v>385.46088888888892</v>
      </c>
      <c r="G243" s="32">
        <v>56.12755555555556</v>
      </c>
      <c r="H243" s="37">
        <v>0.14561154496723691</v>
      </c>
      <c r="I243" s="32">
        <v>378.64977777777779</v>
      </c>
      <c r="J243" s="32">
        <v>56.12755555555556</v>
      </c>
      <c r="K243" s="37">
        <v>0.14823078963615749</v>
      </c>
      <c r="L243" s="32">
        <v>32.532111111111107</v>
      </c>
      <c r="M243" s="32">
        <v>2.246</v>
      </c>
      <c r="N243" s="37">
        <v>6.9039478942173382E-2</v>
      </c>
      <c r="O243" s="32">
        <v>25.721</v>
      </c>
      <c r="P243" s="32">
        <v>2.246</v>
      </c>
      <c r="Q243" s="37">
        <v>8.7321643793009607E-2</v>
      </c>
      <c r="R243" s="32">
        <v>4.0555555555555554</v>
      </c>
      <c r="S243" s="32">
        <v>0</v>
      </c>
      <c r="T243" s="37">
        <v>0</v>
      </c>
      <c r="U243" s="32">
        <v>2.7555555555555555</v>
      </c>
      <c r="V243" s="32">
        <v>0</v>
      </c>
      <c r="W243" s="37">
        <v>0</v>
      </c>
      <c r="X243" s="32">
        <v>90.057999999999993</v>
      </c>
      <c r="Y243" s="32">
        <v>12.105222222222221</v>
      </c>
      <c r="Z243" s="37">
        <v>0.13441584559086611</v>
      </c>
      <c r="AA243" s="32">
        <v>0</v>
      </c>
      <c r="AB243" s="32">
        <v>0</v>
      </c>
      <c r="AC243" s="37" t="s">
        <v>1936</v>
      </c>
      <c r="AD243" s="32">
        <v>262.87077777777779</v>
      </c>
      <c r="AE243" s="32">
        <v>41.776333333333341</v>
      </c>
      <c r="AF243" s="37">
        <v>0.15892345922394488</v>
      </c>
      <c r="AG243" s="32">
        <v>0</v>
      </c>
      <c r="AH243" s="32">
        <v>0</v>
      </c>
      <c r="AI243" s="37" t="s">
        <v>1936</v>
      </c>
      <c r="AJ243" s="32">
        <v>0</v>
      </c>
      <c r="AK243" s="32">
        <v>0</v>
      </c>
      <c r="AL243" s="37" t="s">
        <v>1936</v>
      </c>
      <c r="AM243" t="s">
        <v>128</v>
      </c>
      <c r="AN243" s="34">
        <v>5</v>
      </c>
      <c r="AX243"/>
      <c r="AY243"/>
    </row>
    <row r="244" spans="1:51" x14ac:dyDescent="0.25">
      <c r="A244" t="s">
        <v>1812</v>
      </c>
      <c r="B244" t="s">
        <v>1133</v>
      </c>
      <c r="C244" t="s">
        <v>1463</v>
      </c>
      <c r="D244" t="s">
        <v>1763</v>
      </c>
      <c r="E244" s="32">
        <v>35.911111111111111</v>
      </c>
      <c r="F244" s="32">
        <v>189.47499999999999</v>
      </c>
      <c r="G244" s="32">
        <v>8.3333333333333329E-2</v>
      </c>
      <c r="H244" s="37">
        <v>4.3981176056647755E-4</v>
      </c>
      <c r="I244" s="32">
        <v>169.47777777777776</v>
      </c>
      <c r="J244" s="32">
        <v>8.3333333333333329E-2</v>
      </c>
      <c r="K244" s="37">
        <v>4.9170654953123981E-4</v>
      </c>
      <c r="L244" s="32">
        <v>56.555555555555557</v>
      </c>
      <c r="M244" s="32">
        <v>0</v>
      </c>
      <c r="N244" s="37">
        <v>0</v>
      </c>
      <c r="O244" s="32">
        <v>40.075000000000003</v>
      </c>
      <c r="P244" s="32">
        <v>0</v>
      </c>
      <c r="Q244" s="37">
        <v>0</v>
      </c>
      <c r="R244" s="32">
        <v>13.405555555555555</v>
      </c>
      <c r="S244" s="32">
        <v>0</v>
      </c>
      <c r="T244" s="37">
        <v>0</v>
      </c>
      <c r="U244" s="32">
        <v>3.0750000000000002</v>
      </c>
      <c r="V244" s="32">
        <v>0</v>
      </c>
      <c r="W244" s="37">
        <v>0</v>
      </c>
      <c r="X244" s="32">
        <v>26.241666666666667</v>
      </c>
      <c r="Y244" s="32">
        <v>0</v>
      </c>
      <c r="Z244" s="37">
        <v>0</v>
      </c>
      <c r="AA244" s="32">
        <v>3.5166666666666666</v>
      </c>
      <c r="AB244" s="32">
        <v>0</v>
      </c>
      <c r="AC244" s="37">
        <v>0</v>
      </c>
      <c r="AD244" s="32">
        <v>103.16111111111111</v>
      </c>
      <c r="AE244" s="32">
        <v>8.3333333333333329E-2</v>
      </c>
      <c r="AF244" s="37">
        <v>8.077979428079056E-4</v>
      </c>
      <c r="AG244" s="32">
        <v>0</v>
      </c>
      <c r="AH244" s="32">
        <v>0</v>
      </c>
      <c r="AI244" s="37" t="s">
        <v>1936</v>
      </c>
      <c r="AJ244" s="32">
        <v>0</v>
      </c>
      <c r="AK244" s="32">
        <v>0</v>
      </c>
      <c r="AL244" s="37" t="s">
        <v>1936</v>
      </c>
      <c r="AM244" t="s">
        <v>444</v>
      </c>
      <c r="AN244" s="34">
        <v>5</v>
      </c>
      <c r="AX244"/>
      <c r="AY244"/>
    </row>
    <row r="245" spans="1:51" x14ac:dyDescent="0.25">
      <c r="A245" t="s">
        <v>1812</v>
      </c>
      <c r="B245" t="s">
        <v>983</v>
      </c>
      <c r="C245" t="s">
        <v>1578</v>
      </c>
      <c r="D245" t="s">
        <v>1761</v>
      </c>
      <c r="E245" s="32">
        <v>50.133333333333333</v>
      </c>
      <c r="F245" s="32">
        <v>143.36233333333331</v>
      </c>
      <c r="G245" s="32">
        <v>33.360555555555564</v>
      </c>
      <c r="H245" s="37">
        <v>0.23270098065430181</v>
      </c>
      <c r="I245" s="32">
        <v>133.80677777777777</v>
      </c>
      <c r="J245" s="32">
        <v>33.360555555555564</v>
      </c>
      <c r="K245" s="37">
        <v>0.24931887688798365</v>
      </c>
      <c r="L245" s="32">
        <v>46.662555555555549</v>
      </c>
      <c r="M245" s="32">
        <v>2.2597777777777779</v>
      </c>
      <c r="N245" s="37">
        <v>4.8428075806678218E-2</v>
      </c>
      <c r="O245" s="32">
        <v>40.662555555555549</v>
      </c>
      <c r="P245" s="32">
        <v>2.2597777777777779</v>
      </c>
      <c r="Q245" s="37">
        <v>5.5573924139872076E-2</v>
      </c>
      <c r="R245" s="32">
        <v>0</v>
      </c>
      <c r="S245" s="32">
        <v>0</v>
      </c>
      <c r="T245" s="37" t="s">
        <v>1936</v>
      </c>
      <c r="U245" s="32">
        <v>6</v>
      </c>
      <c r="V245" s="32">
        <v>0</v>
      </c>
      <c r="W245" s="37">
        <v>0</v>
      </c>
      <c r="X245" s="32">
        <v>20.81388888888889</v>
      </c>
      <c r="Y245" s="32">
        <v>0</v>
      </c>
      <c r="Z245" s="37">
        <v>0</v>
      </c>
      <c r="AA245" s="32">
        <v>3.5555555555555554</v>
      </c>
      <c r="AB245" s="32">
        <v>0</v>
      </c>
      <c r="AC245" s="37">
        <v>0</v>
      </c>
      <c r="AD245" s="32">
        <v>72.330333333333314</v>
      </c>
      <c r="AE245" s="32">
        <v>31.10077777777779</v>
      </c>
      <c r="AF245" s="37">
        <v>0.42998250311456876</v>
      </c>
      <c r="AG245" s="32">
        <v>0</v>
      </c>
      <c r="AH245" s="32">
        <v>0</v>
      </c>
      <c r="AI245" s="37" t="s">
        <v>1936</v>
      </c>
      <c r="AJ245" s="32">
        <v>0</v>
      </c>
      <c r="AK245" s="32">
        <v>0</v>
      </c>
      <c r="AL245" s="37" t="s">
        <v>1936</v>
      </c>
      <c r="AM245" t="s">
        <v>294</v>
      </c>
      <c r="AN245" s="34">
        <v>5</v>
      </c>
      <c r="AX245"/>
      <c r="AY245"/>
    </row>
    <row r="246" spans="1:51" x14ac:dyDescent="0.25">
      <c r="A246" t="s">
        <v>1812</v>
      </c>
      <c r="B246" t="s">
        <v>889</v>
      </c>
      <c r="C246" t="s">
        <v>1397</v>
      </c>
      <c r="D246" t="s">
        <v>1744</v>
      </c>
      <c r="E246" s="32">
        <v>18.133333333333333</v>
      </c>
      <c r="F246" s="32">
        <v>95.656111111111102</v>
      </c>
      <c r="G246" s="32">
        <v>0</v>
      </c>
      <c r="H246" s="37">
        <v>0</v>
      </c>
      <c r="I246" s="32">
        <v>85.236666666666679</v>
      </c>
      <c r="J246" s="32">
        <v>0</v>
      </c>
      <c r="K246" s="37">
        <v>0</v>
      </c>
      <c r="L246" s="32">
        <v>45.111666666666665</v>
      </c>
      <c r="M246" s="32">
        <v>0</v>
      </c>
      <c r="N246" s="37">
        <v>0</v>
      </c>
      <c r="O246" s="32">
        <v>34.692222222222227</v>
      </c>
      <c r="P246" s="32">
        <v>0</v>
      </c>
      <c r="Q246" s="37">
        <v>0</v>
      </c>
      <c r="R246" s="32">
        <v>5.4416666666666664</v>
      </c>
      <c r="S246" s="32">
        <v>0</v>
      </c>
      <c r="T246" s="37">
        <v>0</v>
      </c>
      <c r="U246" s="32">
        <v>4.9777777777777779</v>
      </c>
      <c r="V246" s="32">
        <v>0</v>
      </c>
      <c r="W246" s="37">
        <v>0</v>
      </c>
      <c r="X246" s="32">
        <v>0</v>
      </c>
      <c r="Y246" s="32">
        <v>0</v>
      </c>
      <c r="Z246" s="37" t="s">
        <v>1936</v>
      </c>
      <c r="AA246" s="32">
        <v>0</v>
      </c>
      <c r="AB246" s="32">
        <v>0</v>
      </c>
      <c r="AC246" s="37" t="s">
        <v>1936</v>
      </c>
      <c r="AD246" s="32">
        <v>50.544444444444444</v>
      </c>
      <c r="AE246" s="32">
        <v>0</v>
      </c>
      <c r="AF246" s="37">
        <v>0</v>
      </c>
      <c r="AG246" s="32">
        <v>0</v>
      </c>
      <c r="AH246" s="32">
        <v>0</v>
      </c>
      <c r="AI246" s="37" t="s">
        <v>1936</v>
      </c>
      <c r="AJ246" s="32">
        <v>0</v>
      </c>
      <c r="AK246" s="32">
        <v>0</v>
      </c>
      <c r="AL246" s="37" t="s">
        <v>1936</v>
      </c>
      <c r="AM246" t="s">
        <v>200</v>
      </c>
      <c r="AN246" s="34">
        <v>5</v>
      </c>
      <c r="AX246"/>
      <c r="AY246"/>
    </row>
    <row r="247" spans="1:51" x14ac:dyDescent="0.25">
      <c r="A247" t="s">
        <v>1812</v>
      </c>
      <c r="B247" t="s">
        <v>1362</v>
      </c>
      <c r="C247" t="s">
        <v>1446</v>
      </c>
      <c r="D247" t="s">
        <v>1761</v>
      </c>
      <c r="E247" s="32">
        <v>64.8</v>
      </c>
      <c r="F247" s="32">
        <v>327.9951111111111</v>
      </c>
      <c r="G247" s="32">
        <v>0</v>
      </c>
      <c r="H247" s="37">
        <v>0</v>
      </c>
      <c r="I247" s="32">
        <v>302.55511111111116</v>
      </c>
      <c r="J247" s="32">
        <v>0</v>
      </c>
      <c r="K247" s="37">
        <v>0</v>
      </c>
      <c r="L247" s="32">
        <v>57.442111111111103</v>
      </c>
      <c r="M247" s="32">
        <v>0</v>
      </c>
      <c r="N247" s="37">
        <v>0</v>
      </c>
      <c r="O247" s="32">
        <v>47.202111111111108</v>
      </c>
      <c r="P247" s="32">
        <v>0</v>
      </c>
      <c r="Q247" s="37">
        <v>0</v>
      </c>
      <c r="R247" s="32">
        <v>5.1199999999999948</v>
      </c>
      <c r="S247" s="32">
        <v>0</v>
      </c>
      <c r="T247" s="37">
        <v>0</v>
      </c>
      <c r="U247" s="32">
        <v>5.1199999999999948</v>
      </c>
      <c r="V247" s="32">
        <v>0</v>
      </c>
      <c r="W247" s="37">
        <v>0</v>
      </c>
      <c r="X247" s="32">
        <v>58.186999999999998</v>
      </c>
      <c r="Y247" s="32">
        <v>0</v>
      </c>
      <c r="Z247" s="37">
        <v>0</v>
      </c>
      <c r="AA247" s="32">
        <v>15.199999999999996</v>
      </c>
      <c r="AB247" s="32">
        <v>0</v>
      </c>
      <c r="AC247" s="37">
        <v>0</v>
      </c>
      <c r="AD247" s="32">
        <v>197.16600000000003</v>
      </c>
      <c r="AE247" s="32">
        <v>0</v>
      </c>
      <c r="AF247" s="37">
        <v>0</v>
      </c>
      <c r="AG247" s="32">
        <v>0</v>
      </c>
      <c r="AH247" s="32">
        <v>0</v>
      </c>
      <c r="AI247" s="37" t="s">
        <v>1936</v>
      </c>
      <c r="AJ247" s="32">
        <v>0</v>
      </c>
      <c r="AK247" s="32">
        <v>0</v>
      </c>
      <c r="AL247" s="37" t="s">
        <v>1936</v>
      </c>
      <c r="AM247" t="s">
        <v>676</v>
      </c>
      <c r="AN247" s="34">
        <v>5</v>
      </c>
      <c r="AX247"/>
      <c r="AY247"/>
    </row>
    <row r="248" spans="1:51" x14ac:dyDescent="0.25">
      <c r="A248" t="s">
        <v>1812</v>
      </c>
      <c r="B248" t="s">
        <v>1097</v>
      </c>
      <c r="C248" t="s">
        <v>1444</v>
      </c>
      <c r="D248" t="s">
        <v>1745</v>
      </c>
      <c r="E248" s="32">
        <v>146.51111111111112</v>
      </c>
      <c r="F248" s="32">
        <v>483.29022222222221</v>
      </c>
      <c r="G248" s="32">
        <v>10.468555555555556</v>
      </c>
      <c r="H248" s="37">
        <v>2.1661012522496258E-2</v>
      </c>
      <c r="I248" s="32">
        <v>447.42355555555554</v>
      </c>
      <c r="J248" s="32">
        <v>10.468555555555556</v>
      </c>
      <c r="K248" s="37">
        <v>2.3397417113090953E-2</v>
      </c>
      <c r="L248" s="32">
        <v>128.09777777777776</v>
      </c>
      <c r="M248" s="32">
        <v>0</v>
      </c>
      <c r="N248" s="37">
        <v>0</v>
      </c>
      <c r="O248" s="32">
        <v>92.231111111111105</v>
      </c>
      <c r="P248" s="32">
        <v>0</v>
      </c>
      <c r="Q248" s="37">
        <v>0</v>
      </c>
      <c r="R248" s="32">
        <v>30.8</v>
      </c>
      <c r="S248" s="32">
        <v>0</v>
      </c>
      <c r="T248" s="37">
        <v>0</v>
      </c>
      <c r="U248" s="32">
        <v>5.0666666666666664</v>
      </c>
      <c r="V248" s="32">
        <v>0</v>
      </c>
      <c r="W248" s="37">
        <v>0</v>
      </c>
      <c r="X248" s="32">
        <v>106.02777777777777</v>
      </c>
      <c r="Y248" s="32">
        <v>0</v>
      </c>
      <c r="Z248" s="37">
        <v>0</v>
      </c>
      <c r="AA248" s="32">
        <v>0</v>
      </c>
      <c r="AB248" s="32">
        <v>0</v>
      </c>
      <c r="AC248" s="37" t="s">
        <v>1936</v>
      </c>
      <c r="AD248" s="32">
        <v>249.16466666666668</v>
      </c>
      <c r="AE248" s="32">
        <v>10.468555555555556</v>
      </c>
      <c r="AF248" s="37">
        <v>4.2014607029175706E-2</v>
      </c>
      <c r="AG248" s="32">
        <v>0</v>
      </c>
      <c r="AH248" s="32">
        <v>0</v>
      </c>
      <c r="AI248" s="37" t="s">
        <v>1936</v>
      </c>
      <c r="AJ248" s="32">
        <v>0</v>
      </c>
      <c r="AK248" s="32">
        <v>0</v>
      </c>
      <c r="AL248" s="37" t="s">
        <v>1936</v>
      </c>
      <c r="AM248" t="s">
        <v>408</v>
      </c>
      <c r="AN248" s="34">
        <v>5</v>
      </c>
      <c r="AX248"/>
      <c r="AY248"/>
    </row>
    <row r="249" spans="1:51" x14ac:dyDescent="0.25">
      <c r="A249" t="s">
        <v>1812</v>
      </c>
      <c r="B249" t="s">
        <v>1049</v>
      </c>
      <c r="C249" t="s">
        <v>1605</v>
      </c>
      <c r="D249" t="s">
        <v>1778</v>
      </c>
      <c r="E249" s="32">
        <v>44.533333333333331</v>
      </c>
      <c r="F249" s="32">
        <v>193.31955555555555</v>
      </c>
      <c r="G249" s="32">
        <v>0</v>
      </c>
      <c r="H249" s="37">
        <v>0</v>
      </c>
      <c r="I249" s="32">
        <v>172.81199999999998</v>
      </c>
      <c r="J249" s="32">
        <v>0</v>
      </c>
      <c r="K249" s="37">
        <v>0</v>
      </c>
      <c r="L249" s="32">
        <v>45.283111111111126</v>
      </c>
      <c r="M249" s="32">
        <v>0</v>
      </c>
      <c r="N249" s="37">
        <v>0</v>
      </c>
      <c r="O249" s="32">
        <v>24.775555555555556</v>
      </c>
      <c r="P249" s="32">
        <v>0</v>
      </c>
      <c r="Q249" s="37">
        <v>0</v>
      </c>
      <c r="R249" s="32">
        <v>14.985333333333342</v>
      </c>
      <c r="S249" s="32">
        <v>0</v>
      </c>
      <c r="T249" s="37">
        <v>0</v>
      </c>
      <c r="U249" s="32">
        <v>5.5222222222222221</v>
      </c>
      <c r="V249" s="32">
        <v>0</v>
      </c>
      <c r="W249" s="37">
        <v>0</v>
      </c>
      <c r="X249" s="32">
        <v>26.862000000000005</v>
      </c>
      <c r="Y249" s="32">
        <v>0</v>
      </c>
      <c r="Z249" s="37">
        <v>0</v>
      </c>
      <c r="AA249" s="32">
        <v>0</v>
      </c>
      <c r="AB249" s="32">
        <v>0</v>
      </c>
      <c r="AC249" s="37" t="s">
        <v>1936</v>
      </c>
      <c r="AD249" s="32">
        <v>121.17444444444442</v>
      </c>
      <c r="AE249" s="32">
        <v>0</v>
      </c>
      <c r="AF249" s="37">
        <v>0</v>
      </c>
      <c r="AG249" s="32">
        <v>0</v>
      </c>
      <c r="AH249" s="32">
        <v>0</v>
      </c>
      <c r="AI249" s="37" t="s">
        <v>1936</v>
      </c>
      <c r="AJ249" s="32">
        <v>0</v>
      </c>
      <c r="AK249" s="32">
        <v>0</v>
      </c>
      <c r="AL249" s="37" t="s">
        <v>1936</v>
      </c>
      <c r="AM249" t="s">
        <v>360</v>
      </c>
      <c r="AN249" s="34">
        <v>5</v>
      </c>
      <c r="AX249"/>
      <c r="AY249"/>
    </row>
    <row r="250" spans="1:51" x14ac:dyDescent="0.25">
      <c r="A250" t="s">
        <v>1812</v>
      </c>
      <c r="B250" t="s">
        <v>1213</v>
      </c>
      <c r="C250" t="s">
        <v>1424</v>
      </c>
      <c r="D250" t="s">
        <v>1710</v>
      </c>
      <c r="E250" s="32">
        <v>49.62222222222222</v>
      </c>
      <c r="F250" s="32">
        <v>157.15044444444447</v>
      </c>
      <c r="G250" s="32">
        <v>0</v>
      </c>
      <c r="H250" s="37">
        <v>0</v>
      </c>
      <c r="I250" s="32">
        <v>147.86222222222224</v>
      </c>
      <c r="J250" s="32">
        <v>0</v>
      </c>
      <c r="K250" s="37">
        <v>0</v>
      </c>
      <c r="L250" s="32">
        <v>40.823666666666668</v>
      </c>
      <c r="M250" s="32">
        <v>0</v>
      </c>
      <c r="N250" s="37">
        <v>0</v>
      </c>
      <c r="O250" s="32">
        <v>31.535444444444444</v>
      </c>
      <c r="P250" s="32">
        <v>0</v>
      </c>
      <c r="Q250" s="37">
        <v>0</v>
      </c>
      <c r="R250" s="32">
        <v>3.9993333333333352</v>
      </c>
      <c r="S250" s="32">
        <v>0</v>
      </c>
      <c r="T250" s="37">
        <v>0</v>
      </c>
      <c r="U250" s="32">
        <v>5.2888888888888888</v>
      </c>
      <c r="V250" s="32">
        <v>0</v>
      </c>
      <c r="W250" s="37">
        <v>0</v>
      </c>
      <c r="X250" s="32">
        <v>35.583666666666666</v>
      </c>
      <c r="Y250" s="32">
        <v>0</v>
      </c>
      <c r="Z250" s="37">
        <v>0</v>
      </c>
      <c r="AA250" s="32">
        <v>0</v>
      </c>
      <c r="AB250" s="32">
        <v>0</v>
      </c>
      <c r="AC250" s="37" t="s">
        <v>1936</v>
      </c>
      <c r="AD250" s="32">
        <v>80.743111111111133</v>
      </c>
      <c r="AE250" s="32">
        <v>0</v>
      </c>
      <c r="AF250" s="37">
        <v>0</v>
      </c>
      <c r="AG250" s="32">
        <v>0</v>
      </c>
      <c r="AH250" s="32">
        <v>0</v>
      </c>
      <c r="AI250" s="37" t="s">
        <v>1936</v>
      </c>
      <c r="AJ250" s="32">
        <v>0</v>
      </c>
      <c r="AK250" s="32">
        <v>0</v>
      </c>
      <c r="AL250" s="37" t="s">
        <v>1936</v>
      </c>
      <c r="AM250" t="s">
        <v>525</v>
      </c>
      <c r="AN250" s="34">
        <v>5</v>
      </c>
      <c r="AX250"/>
      <c r="AY250"/>
    </row>
    <row r="251" spans="1:51" x14ac:dyDescent="0.25">
      <c r="A251" t="s">
        <v>1812</v>
      </c>
      <c r="B251" t="s">
        <v>1324</v>
      </c>
      <c r="C251" t="s">
        <v>1444</v>
      </c>
      <c r="D251" t="s">
        <v>1745</v>
      </c>
      <c r="E251" s="32">
        <v>85.7</v>
      </c>
      <c r="F251" s="32">
        <v>186.1611111111111</v>
      </c>
      <c r="G251" s="32">
        <v>0</v>
      </c>
      <c r="H251" s="37">
        <v>0</v>
      </c>
      <c r="I251" s="32">
        <v>180.47222222222223</v>
      </c>
      <c r="J251" s="32">
        <v>0</v>
      </c>
      <c r="K251" s="37">
        <v>0</v>
      </c>
      <c r="L251" s="32">
        <v>31.133333333333333</v>
      </c>
      <c r="M251" s="32">
        <v>0</v>
      </c>
      <c r="N251" s="37">
        <v>0</v>
      </c>
      <c r="O251" s="32">
        <v>25.444444444444443</v>
      </c>
      <c r="P251" s="32">
        <v>0</v>
      </c>
      <c r="Q251" s="37">
        <v>0</v>
      </c>
      <c r="R251" s="32">
        <v>0</v>
      </c>
      <c r="S251" s="32">
        <v>0</v>
      </c>
      <c r="T251" s="37" t="s">
        <v>1936</v>
      </c>
      <c r="U251" s="32">
        <v>5.6888888888888891</v>
      </c>
      <c r="V251" s="32">
        <v>0</v>
      </c>
      <c r="W251" s="37">
        <v>0</v>
      </c>
      <c r="X251" s="32">
        <v>54.263888888888886</v>
      </c>
      <c r="Y251" s="32">
        <v>0</v>
      </c>
      <c r="Z251" s="37">
        <v>0</v>
      </c>
      <c r="AA251" s="32">
        <v>0</v>
      </c>
      <c r="AB251" s="32">
        <v>0</v>
      </c>
      <c r="AC251" s="37" t="s">
        <v>1936</v>
      </c>
      <c r="AD251" s="32">
        <v>100.76388888888889</v>
      </c>
      <c r="AE251" s="32">
        <v>0</v>
      </c>
      <c r="AF251" s="37">
        <v>0</v>
      </c>
      <c r="AG251" s="32">
        <v>0</v>
      </c>
      <c r="AH251" s="32">
        <v>0</v>
      </c>
      <c r="AI251" s="37" t="s">
        <v>1936</v>
      </c>
      <c r="AJ251" s="32">
        <v>0</v>
      </c>
      <c r="AK251" s="32">
        <v>0</v>
      </c>
      <c r="AL251" s="37" t="s">
        <v>1936</v>
      </c>
      <c r="AM251" t="s">
        <v>637</v>
      </c>
      <c r="AN251" s="34">
        <v>5</v>
      </c>
      <c r="AX251"/>
      <c r="AY251"/>
    </row>
    <row r="252" spans="1:51" x14ac:dyDescent="0.25">
      <c r="A252" t="s">
        <v>1812</v>
      </c>
      <c r="B252" t="s">
        <v>1273</v>
      </c>
      <c r="C252" t="s">
        <v>1680</v>
      </c>
      <c r="D252" t="s">
        <v>1796</v>
      </c>
      <c r="E252" s="32">
        <v>45.833333333333336</v>
      </c>
      <c r="F252" s="32">
        <v>102.15755555555552</v>
      </c>
      <c r="G252" s="32">
        <v>0</v>
      </c>
      <c r="H252" s="37">
        <v>0</v>
      </c>
      <c r="I252" s="32">
        <v>96.776999999999958</v>
      </c>
      <c r="J252" s="32">
        <v>0</v>
      </c>
      <c r="K252" s="37">
        <v>0</v>
      </c>
      <c r="L252" s="32">
        <v>6.9111111111111105</v>
      </c>
      <c r="M252" s="32">
        <v>0</v>
      </c>
      <c r="N252" s="37">
        <v>0</v>
      </c>
      <c r="O252" s="32">
        <v>1.5305555555555554</v>
      </c>
      <c r="P252" s="32">
        <v>0</v>
      </c>
      <c r="Q252" s="37">
        <v>0</v>
      </c>
      <c r="R252" s="32">
        <v>4.7222222222222221E-2</v>
      </c>
      <c r="S252" s="32">
        <v>0</v>
      </c>
      <c r="T252" s="37">
        <v>0</v>
      </c>
      <c r="U252" s="32">
        <v>5.333333333333333</v>
      </c>
      <c r="V252" s="32">
        <v>0</v>
      </c>
      <c r="W252" s="37">
        <v>0</v>
      </c>
      <c r="X252" s="32">
        <v>19.562666666666672</v>
      </c>
      <c r="Y252" s="32">
        <v>0</v>
      </c>
      <c r="Z252" s="37">
        <v>0</v>
      </c>
      <c r="AA252" s="32">
        <v>0</v>
      </c>
      <c r="AB252" s="32">
        <v>0</v>
      </c>
      <c r="AC252" s="37" t="s">
        <v>1936</v>
      </c>
      <c r="AD252" s="32">
        <v>75.18822222222218</v>
      </c>
      <c r="AE252" s="32">
        <v>0</v>
      </c>
      <c r="AF252" s="37">
        <v>0</v>
      </c>
      <c r="AG252" s="32">
        <v>0.49555555555555547</v>
      </c>
      <c r="AH252" s="32">
        <v>0</v>
      </c>
      <c r="AI252" s="37">
        <v>0</v>
      </c>
      <c r="AJ252" s="32">
        <v>0</v>
      </c>
      <c r="AK252" s="32">
        <v>0</v>
      </c>
      <c r="AL252" s="37" t="s">
        <v>1936</v>
      </c>
      <c r="AM252" t="s">
        <v>585</v>
      </c>
      <c r="AN252" s="34">
        <v>5</v>
      </c>
      <c r="AX252"/>
      <c r="AY252"/>
    </row>
    <row r="253" spans="1:51" x14ac:dyDescent="0.25">
      <c r="A253" t="s">
        <v>1812</v>
      </c>
      <c r="B253" t="s">
        <v>804</v>
      </c>
      <c r="C253" t="s">
        <v>1414</v>
      </c>
      <c r="D253" t="s">
        <v>1735</v>
      </c>
      <c r="E253" s="32">
        <v>70.977777777777774</v>
      </c>
      <c r="F253" s="32">
        <v>238.60333333333332</v>
      </c>
      <c r="G253" s="32">
        <v>0</v>
      </c>
      <c r="H253" s="37">
        <v>0</v>
      </c>
      <c r="I253" s="32">
        <v>213.76666666666668</v>
      </c>
      <c r="J253" s="32">
        <v>0</v>
      </c>
      <c r="K253" s="37">
        <v>0</v>
      </c>
      <c r="L253" s="32">
        <v>30.228111111111112</v>
      </c>
      <c r="M253" s="32">
        <v>0</v>
      </c>
      <c r="N253" s="37">
        <v>0</v>
      </c>
      <c r="O253" s="32">
        <v>22.227777777777778</v>
      </c>
      <c r="P253" s="32">
        <v>0</v>
      </c>
      <c r="Q253" s="37">
        <v>0</v>
      </c>
      <c r="R253" s="32">
        <v>2.5334444444444442</v>
      </c>
      <c r="S253" s="32">
        <v>0</v>
      </c>
      <c r="T253" s="37">
        <v>0</v>
      </c>
      <c r="U253" s="32">
        <v>5.4668888888888887</v>
      </c>
      <c r="V253" s="32">
        <v>0</v>
      </c>
      <c r="W253" s="37">
        <v>0</v>
      </c>
      <c r="X253" s="32">
        <v>40.636111111111113</v>
      </c>
      <c r="Y253" s="32">
        <v>0</v>
      </c>
      <c r="Z253" s="37">
        <v>0</v>
      </c>
      <c r="AA253" s="32">
        <v>16.836333333333332</v>
      </c>
      <c r="AB253" s="32">
        <v>0</v>
      </c>
      <c r="AC253" s="37">
        <v>0</v>
      </c>
      <c r="AD253" s="32">
        <v>150.36944444444444</v>
      </c>
      <c r="AE253" s="32">
        <v>0</v>
      </c>
      <c r="AF253" s="37">
        <v>0</v>
      </c>
      <c r="AG253" s="32">
        <v>0.53333333333333333</v>
      </c>
      <c r="AH253" s="32">
        <v>0</v>
      </c>
      <c r="AI253" s="37">
        <v>0</v>
      </c>
      <c r="AJ253" s="32">
        <v>0</v>
      </c>
      <c r="AK253" s="32">
        <v>0</v>
      </c>
      <c r="AL253" s="37" t="s">
        <v>1936</v>
      </c>
      <c r="AM253" t="s">
        <v>115</v>
      </c>
      <c r="AN253" s="34">
        <v>5</v>
      </c>
      <c r="AX253"/>
      <c r="AY253"/>
    </row>
    <row r="254" spans="1:51" x14ac:dyDescent="0.25">
      <c r="A254" t="s">
        <v>1812</v>
      </c>
      <c r="B254" t="s">
        <v>866</v>
      </c>
      <c r="C254" t="s">
        <v>1533</v>
      </c>
      <c r="D254" t="s">
        <v>1719</v>
      </c>
      <c r="E254" s="32">
        <v>32.977777777777774</v>
      </c>
      <c r="F254" s="32">
        <v>146.92666666666665</v>
      </c>
      <c r="G254" s="32">
        <v>0</v>
      </c>
      <c r="H254" s="37">
        <v>0</v>
      </c>
      <c r="I254" s="32">
        <v>136.84333333333331</v>
      </c>
      <c r="J254" s="32">
        <v>0</v>
      </c>
      <c r="K254" s="37">
        <v>0</v>
      </c>
      <c r="L254" s="32">
        <v>30.326666666666668</v>
      </c>
      <c r="M254" s="32">
        <v>0</v>
      </c>
      <c r="N254" s="37">
        <v>0</v>
      </c>
      <c r="O254" s="32">
        <v>20.243333333333336</v>
      </c>
      <c r="P254" s="32">
        <v>0</v>
      </c>
      <c r="Q254" s="37">
        <v>0</v>
      </c>
      <c r="R254" s="32">
        <v>5.5222222222222221</v>
      </c>
      <c r="S254" s="32">
        <v>0</v>
      </c>
      <c r="T254" s="37">
        <v>0</v>
      </c>
      <c r="U254" s="32">
        <v>4.5611111111111109</v>
      </c>
      <c r="V254" s="32">
        <v>0</v>
      </c>
      <c r="W254" s="37">
        <v>0</v>
      </c>
      <c r="X254" s="32">
        <v>23.530555555555555</v>
      </c>
      <c r="Y254" s="32">
        <v>0</v>
      </c>
      <c r="Z254" s="37">
        <v>0</v>
      </c>
      <c r="AA254" s="32">
        <v>0</v>
      </c>
      <c r="AB254" s="32">
        <v>0</v>
      </c>
      <c r="AC254" s="37" t="s">
        <v>1936</v>
      </c>
      <c r="AD254" s="32">
        <v>92.283333333333331</v>
      </c>
      <c r="AE254" s="32">
        <v>0</v>
      </c>
      <c r="AF254" s="37">
        <v>0</v>
      </c>
      <c r="AG254" s="32">
        <v>0.78611111111111109</v>
      </c>
      <c r="AH254" s="32">
        <v>0</v>
      </c>
      <c r="AI254" s="37">
        <v>0</v>
      </c>
      <c r="AJ254" s="32">
        <v>0</v>
      </c>
      <c r="AK254" s="32">
        <v>0</v>
      </c>
      <c r="AL254" s="37" t="s">
        <v>1936</v>
      </c>
      <c r="AM254" t="s">
        <v>177</v>
      </c>
      <c r="AN254" s="34">
        <v>5</v>
      </c>
      <c r="AX254"/>
      <c r="AY254"/>
    </row>
    <row r="255" spans="1:51" x14ac:dyDescent="0.25">
      <c r="A255" t="s">
        <v>1812</v>
      </c>
      <c r="B255" t="s">
        <v>1046</v>
      </c>
      <c r="C255" t="s">
        <v>1572</v>
      </c>
      <c r="D255" t="s">
        <v>1718</v>
      </c>
      <c r="E255" s="32">
        <v>53.711111111111109</v>
      </c>
      <c r="F255" s="32">
        <v>191.83477777777773</v>
      </c>
      <c r="G255" s="32">
        <v>0</v>
      </c>
      <c r="H255" s="37">
        <v>0</v>
      </c>
      <c r="I255" s="32">
        <v>179.18666666666661</v>
      </c>
      <c r="J255" s="32">
        <v>0</v>
      </c>
      <c r="K255" s="37">
        <v>0</v>
      </c>
      <c r="L255" s="32">
        <v>24.985555555555557</v>
      </c>
      <c r="M255" s="32">
        <v>0</v>
      </c>
      <c r="N255" s="37">
        <v>0</v>
      </c>
      <c r="O255" s="32">
        <v>16.960555555555555</v>
      </c>
      <c r="P255" s="32">
        <v>0</v>
      </c>
      <c r="Q255" s="37">
        <v>0</v>
      </c>
      <c r="R255" s="32">
        <v>4.3433333333333337</v>
      </c>
      <c r="S255" s="32">
        <v>0</v>
      </c>
      <c r="T255" s="37">
        <v>0</v>
      </c>
      <c r="U255" s="32">
        <v>3.6816666666666671</v>
      </c>
      <c r="V255" s="32">
        <v>0</v>
      </c>
      <c r="W255" s="37">
        <v>0</v>
      </c>
      <c r="X255" s="32">
        <v>54.365111111111098</v>
      </c>
      <c r="Y255" s="32">
        <v>0</v>
      </c>
      <c r="Z255" s="37">
        <v>0</v>
      </c>
      <c r="AA255" s="32">
        <v>4.6231111111111103</v>
      </c>
      <c r="AB255" s="32">
        <v>0</v>
      </c>
      <c r="AC255" s="37">
        <v>0</v>
      </c>
      <c r="AD255" s="32">
        <v>107.86099999999998</v>
      </c>
      <c r="AE255" s="32">
        <v>0</v>
      </c>
      <c r="AF255" s="37">
        <v>0</v>
      </c>
      <c r="AG255" s="32">
        <v>0</v>
      </c>
      <c r="AH255" s="32">
        <v>0</v>
      </c>
      <c r="AI255" s="37" t="s">
        <v>1936</v>
      </c>
      <c r="AJ255" s="32">
        <v>0</v>
      </c>
      <c r="AK255" s="32">
        <v>0</v>
      </c>
      <c r="AL255" s="37" t="s">
        <v>1936</v>
      </c>
      <c r="AM255" t="s">
        <v>357</v>
      </c>
      <c r="AN255" s="34">
        <v>5</v>
      </c>
      <c r="AX255"/>
      <c r="AY255"/>
    </row>
    <row r="256" spans="1:51" x14ac:dyDescent="0.25">
      <c r="A256" t="s">
        <v>1812</v>
      </c>
      <c r="B256" t="s">
        <v>1081</v>
      </c>
      <c r="C256" t="s">
        <v>1615</v>
      </c>
      <c r="D256" t="s">
        <v>1778</v>
      </c>
      <c r="E256" s="32">
        <v>23.344444444444445</v>
      </c>
      <c r="F256" s="32">
        <v>104.40688888888889</v>
      </c>
      <c r="G256" s="32">
        <v>10.414666666666667</v>
      </c>
      <c r="H256" s="37">
        <v>9.9750761444008601E-2</v>
      </c>
      <c r="I256" s="32">
        <v>100.04022222222223</v>
      </c>
      <c r="J256" s="32">
        <v>10.414666666666667</v>
      </c>
      <c r="K256" s="37">
        <v>0.1041047934053192</v>
      </c>
      <c r="L256" s="32">
        <v>15.991111111111113</v>
      </c>
      <c r="M256" s="32">
        <v>10.119111111111112</v>
      </c>
      <c r="N256" s="37">
        <v>0.6327959977765425</v>
      </c>
      <c r="O256" s="32">
        <v>13.121666666666668</v>
      </c>
      <c r="P256" s="32">
        <v>10.119111111111112</v>
      </c>
      <c r="Q256" s="37">
        <v>0.77117574833820224</v>
      </c>
      <c r="R256" s="32">
        <v>0.36944444444444446</v>
      </c>
      <c r="S256" s="32">
        <v>0</v>
      </c>
      <c r="T256" s="37">
        <v>0</v>
      </c>
      <c r="U256" s="32">
        <v>2.5</v>
      </c>
      <c r="V256" s="32">
        <v>0</v>
      </c>
      <c r="W256" s="37">
        <v>0</v>
      </c>
      <c r="X256" s="32">
        <v>11.581444444444443</v>
      </c>
      <c r="Y256" s="32">
        <v>0.29555555555555557</v>
      </c>
      <c r="Z256" s="37">
        <v>2.5519749023821633E-2</v>
      </c>
      <c r="AA256" s="32">
        <v>1.4972222222222222</v>
      </c>
      <c r="AB256" s="32">
        <v>0</v>
      </c>
      <c r="AC256" s="37">
        <v>0</v>
      </c>
      <c r="AD256" s="32">
        <v>54.954999999999991</v>
      </c>
      <c r="AE256" s="32">
        <v>0</v>
      </c>
      <c r="AF256" s="37">
        <v>0</v>
      </c>
      <c r="AG256" s="32">
        <v>20.382111111111115</v>
      </c>
      <c r="AH256" s="32">
        <v>0</v>
      </c>
      <c r="AI256" s="37">
        <v>0</v>
      </c>
      <c r="AJ256" s="32">
        <v>0</v>
      </c>
      <c r="AK256" s="32">
        <v>0</v>
      </c>
      <c r="AL256" s="37" t="s">
        <v>1936</v>
      </c>
      <c r="AM256" t="s">
        <v>392</v>
      </c>
      <c r="AN256" s="34">
        <v>5</v>
      </c>
      <c r="AX256"/>
      <c r="AY256"/>
    </row>
    <row r="257" spans="1:51" x14ac:dyDescent="0.25">
      <c r="A257" t="s">
        <v>1812</v>
      </c>
      <c r="B257" t="s">
        <v>926</v>
      </c>
      <c r="C257" t="s">
        <v>1562</v>
      </c>
      <c r="D257" t="s">
        <v>1715</v>
      </c>
      <c r="E257" s="32">
        <v>46.766666666666666</v>
      </c>
      <c r="F257" s="32">
        <v>118.66966666666666</v>
      </c>
      <c r="G257" s="32">
        <v>0</v>
      </c>
      <c r="H257" s="37">
        <v>0</v>
      </c>
      <c r="I257" s="32">
        <v>113.15811111111111</v>
      </c>
      <c r="J257" s="32">
        <v>0</v>
      </c>
      <c r="K257" s="37">
        <v>0</v>
      </c>
      <c r="L257" s="32">
        <v>30.708111111111108</v>
      </c>
      <c r="M257" s="32">
        <v>0</v>
      </c>
      <c r="N257" s="37">
        <v>0</v>
      </c>
      <c r="O257" s="32">
        <v>25.92433333333333</v>
      </c>
      <c r="P257" s="32">
        <v>0</v>
      </c>
      <c r="Q257" s="37">
        <v>0</v>
      </c>
      <c r="R257" s="32">
        <v>4.783777777777777</v>
      </c>
      <c r="S257" s="32">
        <v>0</v>
      </c>
      <c r="T257" s="37">
        <v>0</v>
      </c>
      <c r="U257" s="32">
        <v>0</v>
      </c>
      <c r="V257" s="32">
        <v>0</v>
      </c>
      <c r="W257" s="37" t="s">
        <v>1936</v>
      </c>
      <c r="X257" s="32">
        <v>11.930555555555555</v>
      </c>
      <c r="Y257" s="32">
        <v>0</v>
      </c>
      <c r="Z257" s="37">
        <v>0</v>
      </c>
      <c r="AA257" s="32">
        <v>0.72777777777777775</v>
      </c>
      <c r="AB257" s="32">
        <v>0</v>
      </c>
      <c r="AC257" s="37">
        <v>0</v>
      </c>
      <c r="AD257" s="32">
        <v>75.303222222222217</v>
      </c>
      <c r="AE257" s="32">
        <v>0</v>
      </c>
      <c r="AF257" s="37">
        <v>0</v>
      </c>
      <c r="AG257" s="32">
        <v>0</v>
      </c>
      <c r="AH257" s="32">
        <v>0</v>
      </c>
      <c r="AI257" s="37" t="s">
        <v>1936</v>
      </c>
      <c r="AJ257" s="32">
        <v>0</v>
      </c>
      <c r="AK257" s="32">
        <v>0</v>
      </c>
      <c r="AL257" s="37" t="s">
        <v>1936</v>
      </c>
      <c r="AM257" t="s">
        <v>237</v>
      </c>
      <c r="AN257" s="34">
        <v>5</v>
      </c>
      <c r="AX257"/>
      <c r="AY257"/>
    </row>
    <row r="258" spans="1:51" x14ac:dyDescent="0.25">
      <c r="A258" t="s">
        <v>1812</v>
      </c>
      <c r="B258" t="s">
        <v>976</v>
      </c>
      <c r="C258" t="s">
        <v>1562</v>
      </c>
      <c r="D258" t="s">
        <v>1715</v>
      </c>
      <c r="E258" s="32">
        <v>31.888888888888889</v>
      </c>
      <c r="F258" s="32">
        <v>113.36377777777776</v>
      </c>
      <c r="G258" s="32">
        <v>0</v>
      </c>
      <c r="H258" s="37">
        <v>0</v>
      </c>
      <c r="I258" s="32">
        <v>95.342888888888865</v>
      </c>
      <c r="J258" s="32">
        <v>0</v>
      </c>
      <c r="K258" s="37">
        <v>0</v>
      </c>
      <c r="L258" s="32">
        <v>28.243555555555552</v>
      </c>
      <c r="M258" s="32">
        <v>0</v>
      </c>
      <c r="N258" s="37">
        <v>0</v>
      </c>
      <c r="O258" s="32">
        <v>22.871333333333332</v>
      </c>
      <c r="P258" s="32">
        <v>0</v>
      </c>
      <c r="Q258" s="37">
        <v>0</v>
      </c>
      <c r="R258" s="32">
        <v>3.888888888888889E-2</v>
      </c>
      <c r="S258" s="32">
        <v>0</v>
      </c>
      <c r="T258" s="37">
        <v>0</v>
      </c>
      <c r="U258" s="32">
        <v>5.333333333333333</v>
      </c>
      <c r="V258" s="32">
        <v>0</v>
      </c>
      <c r="W258" s="37">
        <v>0</v>
      </c>
      <c r="X258" s="32">
        <v>7.1805555555555554</v>
      </c>
      <c r="Y258" s="32">
        <v>0</v>
      </c>
      <c r="Z258" s="37">
        <v>0</v>
      </c>
      <c r="AA258" s="32">
        <v>12.648666666666667</v>
      </c>
      <c r="AB258" s="32">
        <v>0</v>
      </c>
      <c r="AC258" s="37">
        <v>0</v>
      </c>
      <c r="AD258" s="32">
        <v>65.290999999999983</v>
      </c>
      <c r="AE258" s="32">
        <v>0</v>
      </c>
      <c r="AF258" s="37">
        <v>0</v>
      </c>
      <c r="AG258" s="32">
        <v>0</v>
      </c>
      <c r="AH258" s="32">
        <v>0</v>
      </c>
      <c r="AI258" s="37" t="s">
        <v>1936</v>
      </c>
      <c r="AJ258" s="32">
        <v>0</v>
      </c>
      <c r="AK258" s="32">
        <v>0</v>
      </c>
      <c r="AL258" s="37" t="s">
        <v>1936</v>
      </c>
      <c r="AM258" t="s">
        <v>287</v>
      </c>
      <c r="AN258" s="34">
        <v>5</v>
      </c>
      <c r="AX258"/>
      <c r="AY258"/>
    </row>
    <row r="259" spans="1:51" x14ac:dyDescent="0.25">
      <c r="A259" t="s">
        <v>1812</v>
      </c>
      <c r="B259" t="s">
        <v>1292</v>
      </c>
      <c r="C259" t="s">
        <v>1689</v>
      </c>
      <c r="D259" t="s">
        <v>1763</v>
      </c>
      <c r="E259" s="32">
        <v>30.577777777777779</v>
      </c>
      <c r="F259" s="32">
        <v>113.60411111111111</v>
      </c>
      <c r="G259" s="32">
        <v>0</v>
      </c>
      <c r="H259" s="37">
        <v>0</v>
      </c>
      <c r="I259" s="32">
        <v>108.84855555555555</v>
      </c>
      <c r="J259" s="32">
        <v>0</v>
      </c>
      <c r="K259" s="37">
        <v>0</v>
      </c>
      <c r="L259" s="32">
        <v>24.291666666666668</v>
      </c>
      <c r="M259" s="32">
        <v>0</v>
      </c>
      <c r="N259" s="37">
        <v>0</v>
      </c>
      <c r="O259" s="32">
        <v>19.536111111111111</v>
      </c>
      <c r="P259" s="32">
        <v>0</v>
      </c>
      <c r="Q259" s="37">
        <v>0</v>
      </c>
      <c r="R259" s="32">
        <v>0</v>
      </c>
      <c r="S259" s="32">
        <v>0</v>
      </c>
      <c r="T259" s="37" t="s">
        <v>1936</v>
      </c>
      <c r="U259" s="32">
        <v>4.7555555555555555</v>
      </c>
      <c r="V259" s="32">
        <v>0</v>
      </c>
      <c r="W259" s="37">
        <v>0</v>
      </c>
      <c r="X259" s="32">
        <v>20.643666666666668</v>
      </c>
      <c r="Y259" s="32">
        <v>0</v>
      </c>
      <c r="Z259" s="37">
        <v>0</v>
      </c>
      <c r="AA259" s="32">
        <v>0</v>
      </c>
      <c r="AB259" s="32">
        <v>0</v>
      </c>
      <c r="AC259" s="37" t="s">
        <v>1936</v>
      </c>
      <c r="AD259" s="32">
        <v>68.668777777777777</v>
      </c>
      <c r="AE259" s="32">
        <v>0</v>
      </c>
      <c r="AF259" s="37">
        <v>0</v>
      </c>
      <c r="AG259" s="32">
        <v>0</v>
      </c>
      <c r="AH259" s="32">
        <v>0</v>
      </c>
      <c r="AI259" s="37" t="s">
        <v>1936</v>
      </c>
      <c r="AJ259" s="32">
        <v>0</v>
      </c>
      <c r="AK259" s="32">
        <v>0</v>
      </c>
      <c r="AL259" s="37" t="s">
        <v>1936</v>
      </c>
      <c r="AM259" t="s">
        <v>604</v>
      </c>
      <c r="AN259" s="34">
        <v>5</v>
      </c>
      <c r="AX259"/>
      <c r="AY259"/>
    </row>
    <row r="260" spans="1:51" x14ac:dyDescent="0.25">
      <c r="A260" t="s">
        <v>1812</v>
      </c>
      <c r="B260" t="s">
        <v>750</v>
      </c>
      <c r="C260" t="s">
        <v>1465</v>
      </c>
      <c r="D260" t="s">
        <v>1747</v>
      </c>
      <c r="E260" s="32">
        <v>60.388888888888886</v>
      </c>
      <c r="F260" s="32">
        <v>182.15199999999999</v>
      </c>
      <c r="G260" s="32">
        <v>39.116333333333344</v>
      </c>
      <c r="H260" s="37">
        <v>0.21474556048428425</v>
      </c>
      <c r="I260" s="32">
        <v>164.64222222222219</v>
      </c>
      <c r="J260" s="32">
        <v>39.116333333333344</v>
      </c>
      <c r="K260" s="37">
        <v>0.23758385185385156</v>
      </c>
      <c r="L260" s="32">
        <v>11.065777777777779</v>
      </c>
      <c r="M260" s="32">
        <v>5.868555555555556</v>
      </c>
      <c r="N260" s="37">
        <v>0.53033376174793156</v>
      </c>
      <c r="O260" s="32">
        <v>5.868555555555556</v>
      </c>
      <c r="P260" s="32">
        <v>5.868555555555556</v>
      </c>
      <c r="Q260" s="37">
        <v>1</v>
      </c>
      <c r="R260" s="32">
        <v>0</v>
      </c>
      <c r="S260" s="32">
        <v>0</v>
      </c>
      <c r="T260" s="37" t="s">
        <v>1936</v>
      </c>
      <c r="U260" s="32">
        <v>5.197222222222222</v>
      </c>
      <c r="V260" s="32">
        <v>0</v>
      </c>
      <c r="W260" s="37">
        <v>0</v>
      </c>
      <c r="X260" s="32">
        <v>27.184666666666665</v>
      </c>
      <c r="Y260" s="32">
        <v>0.91300000000000003</v>
      </c>
      <c r="Z260" s="37">
        <v>3.358510925276504E-2</v>
      </c>
      <c r="AA260" s="32">
        <v>12.312555555555557</v>
      </c>
      <c r="AB260" s="32">
        <v>0</v>
      </c>
      <c r="AC260" s="37">
        <v>0</v>
      </c>
      <c r="AD260" s="32">
        <v>123.75588888888886</v>
      </c>
      <c r="AE260" s="32">
        <v>32.334777777777788</v>
      </c>
      <c r="AF260" s="37">
        <v>0.26127870009328413</v>
      </c>
      <c r="AG260" s="32">
        <v>7.8331111111111111</v>
      </c>
      <c r="AH260" s="32">
        <v>0</v>
      </c>
      <c r="AI260" s="37">
        <v>0</v>
      </c>
      <c r="AJ260" s="32">
        <v>0</v>
      </c>
      <c r="AK260" s="32">
        <v>0</v>
      </c>
      <c r="AL260" s="37" t="s">
        <v>1936</v>
      </c>
      <c r="AM260" t="s">
        <v>61</v>
      </c>
      <c r="AN260" s="34">
        <v>5</v>
      </c>
      <c r="AX260"/>
      <c r="AY260"/>
    </row>
    <row r="261" spans="1:51" x14ac:dyDescent="0.25">
      <c r="A261" t="s">
        <v>1812</v>
      </c>
      <c r="B261" t="s">
        <v>1146</v>
      </c>
      <c r="C261" t="s">
        <v>1446</v>
      </c>
      <c r="D261" t="s">
        <v>1761</v>
      </c>
      <c r="E261" s="32">
        <v>173.28888888888889</v>
      </c>
      <c r="F261" s="32">
        <v>279.12222222222221</v>
      </c>
      <c r="G261" s="32">
        <v>0</v>
      </c>
      <c r="H261" s="37">
        <v>0</v>
      </c>
      <c r="I261" s="32">
        <v>259.74444444444447</v>
      </c>
      <c r="J261" s="32">
        <v>0</v>
      </c>
      <c r="K261" s="37">
        <v>0</v>
      </c>
      <c r="L261" s="32">
        <v>47.761111111111113</v>
      </c>
      <c r="M261" s="32">
        <v>0</v>
      </c>
      <c r="N261" s="37">
        <v>0</v>
      </c>
      <c r="O261" s="32">
        <v>33.894444444444446</v>
      </c>
      <c r="P261" s="32">
        <v>0</v>
      </c>
      <c r="Q261" s="37">
        <v>0</v>
      </c>
      <c r="R261" s="32">
        <v>9.6888888888888882</v>
      </c>
      <c r="S261" s="32">
        <v>0</v>
      </c>
      <c r="T261" s="37">
        <v>0</v>
      </c>
      <c r="U261" s="32">
        <v>4.177777777777778</v>
      </c>
      <c r="V261" s="32">
        <v>0</v>
      </c>
      <c r="W261" s="37">
        <v>0</v>
      </c>
      <c r="X261" s="32">
        <v>65.555555555555557</v>
      </c>
      <c r="Y261" s="32">
        <v>0</v>
      </c>
      <c r="Z261" s="37">
        <v>0</v>
      </c>
      <c r="AA261" s="32">
        <v>5.5111111111111111</v>
      </c>
      <c r="AB261" s="32">
        <v>0</v>
      </c>
      <c r="AC261" s="37">
        <v>0</v>
      </c>
      <c r="AD261" s="32">
        <v>160.29444444444445</v>
      </c>
      <c r="AE261" s="32">
        <v>0</v>
      </c>
      <c r="AF261" s="37">
        <v>0</v>
      </c>
      <c r="AG261" s="32">
        <v>0</v>
      </c>
      <c r="AH261" s="32">
        <v>0</v>
      </c>
      <c r="AI261" s="37" t="s">
        <v>1936</v>
      </c>
      <c r="AJ261" s="32">
        <v>0</v>
      </c>
      <c r="AK261" s="32">
        <v>0</v>
      </c>
      <c r="AL261" s="37" t="s">
        <v>1936</v>
      </c>
      <c r="AM261" t="s">
        <v>457</v>
      </c>
      <c r="AN261" s="34">
        <v>5</v>
      </c>
      <c r="AX261"/>
      <c r="AY261"/>
    </row>
    <row r="262" spans="1:51" x14ac:dyDescent="0.25">
      <c r="A262" t="s">
        <v>1812</v>
      </c>
      <c r="B262" t="s">
        <v>1019</v>
      </c>
      <c r="C262" t="s">
        <v>1596</v>
      </c>
      <c r="D262" t="s">
        <v>1758</v>
      </c>
      <c r="E262" s="32">
        <v>120.52222222222223</v>
      </c>
      <c r="F262" s="32">
        <v>311.04300000000001</v>
      </c>
      <c r="G262" s="32">
        <v>0</v>
      </c>
      <c r="H262" s="37">
        <v>0</v>
      </c>
      <c r="I262" s="32">
        <v>299.69577777777778</v>
      </c>
      <c r="J262" s="32">
        <v>0</v>
      </c>
      <c r="K262" s="37">
        <v>0</v>
      </c>
      <c r="L262" s="32">
        <v>72.258333333333326</v>
      </c>
      <c r="M262" s="32">
        <v>0</v>
      </c>
      <c r="N262" s="37">
        <v>0</v>
      </c>
      <c r="O262" s="32">
        <v>67.136111111111106</v>
      </c>
      <c r="P262" s="32">
        <v>0</v>
      </c>
      <c r="Q262" s="37">
        <v>0</v>
      </c>
      <c r="R262" s="32">
        <v>3.8777777777777778</v>
      </c>
      <c r="S262" s="32">
        <v>0</v>
      </c>
      <c r="T262" s="37">
        <v>0</v>
      </c>
      <c r="U262" s="32">
        <v>1.2444444444444445</v>
      </c>
      <c r="V262" s="32">
        <v>0</v>
      </c>
      <c r="W262" s="37">
        <v>0</v>
      </c>
      <c r="X262" s="32">
        <v>67.155555555555551</v>
      </c>
      <c r="Y262" s="32">
        <v>0</v>
      </c>
      <c r="Z262" s="37">
        <v>0</v>
      </c>
      <c r="AA262" s="32">
        <v>6.2249999999999996</v>
      </c>
      <c r="AB262" s="32">
        <v>0</v>
      </c>
      <c r="AC262" s="37">
        <v>0</v>
      </c>
      <c r="AD262" s="32">
        <v>165.40411111111112</v>
      </c>
      <c r="AE262" s="32">
        <v>0</v>
      </c>
      <c r="AF262" s="37">
        <v>0</v>
      </c>
      <c r="AG262" s="32">
        <v>0</v>
      </c>
      <c r="AH262" s="32">
        <v>0</v>
      </c>
      <c r="AI262" s="37" t="s">
        <v>1936</v>
      </c>
      <c r="AJ262" s="32">
        <v>0</v>
      </c>
      <c r="AK262" s="32">
        <v>0</v>
      </c>
      <c r="AL262" s="37" t="s">
        <v>1936</v>
      </c>
      <c r="AM262" t="s">
        <v>330</v>
      </c>
      <c r="AN262" s="34">
        <v>5</v>
      </c>
      <c r="AX262"/>
      <c r="AY262"/>
    </row>
    <row r="263" spans="1:51" x14ac:dyDescent="0.25">
      <c r="A263" t="s">
        <v>1812</v>
      </c>
      <c r="B263" t="s">
        <v>1322</v>
      </c>
      <c r="C263" t="s">
        <v>1444</v>
      </c>
      <c r="D263" t="s">
        <v>1745</v>
      </c>
      <c r="E263" s="32">
        <v>48.31111111111111</v>
      </c>
      <c r="F263" s="32">
        <v>87.986444444444459</v>
      </c>
      <c r="G263" s="32">
        <v>0</v>
      </c>
      <c r="H263" s="37">
        <v>0</v>
      </c>
      <c r="I263" s="32">
        <v>87.986444444444459</v>
      </c>
      <c r="J263" s="32">
        <v>0</v>
      </c>
      <c r="K263" s="37">
        <v>0</v>
      </c>
      <c r="L263" s="32">
        <v>32.919444444444444</v>
      </c>
      <c r="M263" s="32">
        <v>0</v>
      </c>
      <c r="N263" s="37">
        <v>0</v>
      </c>
      <c r="O263" s="32">
        <v>32.919444444444444</v>
      </c>
      <c r="P263" s="32">
        <v>0</v>
      </c>
      <c r="Q263" s="37">
        <v>0</v>
      </c>
      <c r="R263" s="32">
        <v>0</v>
      </c>
      <c r="S263" s="32">
        <v>0</v>
      </c>
      <c r="T263" s="37" t="s">
        <v>1936</v>
      </c>
      <c r="U263" s="32">
        <v>0</v>
      </c>
      <c r="V263" s="32">
        <v>0</v>
      </c>
      <c r="W263" s="37" t="s">
        <v>1936</v>
      </c>
      <c r="X263" s="32">
        <v>0</v>
      </c>
      <c r="Y263" s="32">
        <v>0</v>
      </c>
      <c r="Z263" s="37" t="s">
        <v>1936</v>
      </c>
      <c r="AA263" s="32">
        <v>0</v>
      </c>
      <c r="AB263" s="32">
        <v>0</v>
      </c>
      <c r="AC263" s="37" t="s">
        <v>1936</v>
      </c>
      <c r="AD263" s="32">
        <v>55.067000000000007</v>
      </c>
      <c r="AE263" s="32">
        <v>0</v>
      </c>
      <c r="AF263" s="37">
        <v>0</v>
      </c>
      <c r="AG263" s="32">
        <v>0</v>
      </c>
      <c r="AH263" s="32">
        <v>0</v>
      </c>
      <c r="AI263" s="37" t="s">
        <v>1936</v>
      </c>
      <c r="AJ263" s="32">
        <v>0</v>
      </c>
      <c r="AK263" s="32">
        <v>0</v>
      </c>
      <c r="AL263" s="37" t="s">
        <v>1936</v>
      </c>
      <c r="AM263" t="s">
        <v>635</v>
      </c>
      <c r="AN263" s="34">
        <v>5</v>
      </c>
      <c r="AX263"/>
      <c r="AY263"/>
    </row>
    <row r="264" spans="1:51" x14ac:dyDescent="0.25">
      <c r="A264" t="s">
        <v>1812</v>
      </c>
      <c r="B264" t="s">
        <v>1210</v>
      </c>
      <c r="C264" t="s">
        <v>1629</v>
      </c>
      <c r="D264" t="s">
        <v>1745</v>
      </c>
      <c r="E264" s="32">
        <v>92.888888888888886</v>
      </c>
      <c r="F264" s="32">
        <v>370.96288888888887</v>
      </c>
      <c r="G264" s="32">
        <v>115.42566666666667</v>
      </c>
      <c r="H264" s="37">
        <v>0.31115151979862621</v>
      </c>
      <c r="I264" s="32">
        <v>344.35177777777778</v>
      </c>
      <c r="J264" s="32">
        <v>115.42566666666667</v>
      </c>
      <c r="K264" s="37">
        <v>0.33519695298670676</v>
      </c>
      <c r="L264" s="32">
        <v>118.89488888888893</v>
      </c>
      <c r="M264" s="32">
        <v>21.855444444444441</v>
      </c>
      <c r="N264" s="37">
        <v>0.1838215641453608</v>
      </c>
      <c r="O264" s="32">
        <v>97.29488888888892</v>
      </c>
      <c r="P264" s="32">
        <v>21.855444444444441</v>
      </c>
      <c r="Q264" s="37">
        <v>0.22463096154417145</v>
      </c>
      <c r="R264" s="32">
        <v>18.666666666666668</v>
      </c>
      <c r="S264" s="32">
        <v>0</v>
      </c>
      <c r="T264" s="37">
        <v>0</v>
      </c>
      <c r="U264" s="32">
        <v>2.9333333333333331</v>
      </c>
      <c r="V264" s="32">
        <v>0</v>
      </c>
      <c r="W264" s="37">
        <v>0</v>
      </c>
      <c r="X264" s="32">
        <v>35.188555555555553</v>
      </c>
      <c r="Y264" s="32">
        <v>13.181777777777777</v>
      </c>
      <c r="Z264" s="37">
        <v>0.37460411686880518</v>
      </c>
      <c r="AA264" s="32">
        <v>5.0111111111111111</v>
      </c>
      <c r="AB264" s="32">
        <v>0</v>
      </c>
      <c r="AC264" s="37">
        <v>0</v>
      </c>
      <c r="AD264" s="32">
        <v>211.86833333333328</v>
      </c>
      <c r="AE264" s="32">
        <v>80.38844444444446</v>
      </c>
      <c r="AF264" s="37">
        <v>0.37942642574135421</v>
      </c>
      <c r="AG264" s="32">
        <v>0</v>
      </c>
      <c r="AH264" s="32">
        <v>0</v>
      </c>
      <c r="AI264" s="37" t="s">
        <v>1936</v>
      </c>
      <c r="AJ264" s="32">
        <v>0</v>
      </c>
      <c r="AK264" s="32">
        <v>0</v>
      </c>
      <c r="AL264" s="37" t="s">
        <v>1936</v>
      </c>
      <c r="AM264" t="s">
        <v>522</v>
      </c>
      <c r="AN264" s="34">
        <v>5</v>
      </c>
      <c r="AX264"/>
      <c r="AY264"/>
    </row>
    <row r="265" spans="1:51" x14ac:dyDescent="0.25">
      <c r="A265" t="s">
        <v>1812</v>
      </c>
      <c r="B265" t="s">
        <v>1253</v>
      </c>
      <c r="C265" t="s">
        <v>1571</v>
      </c>
      <c r="D265" t="s">
        <v>1704</v>
      </c>
      <c r="E265" s="32">
        <v>28.633333333333333</v>
      </c>
      <c r="F265" s="32">
        <v>82.593333333333305</v>
      </c>
      <c r="G265" s="32">
        <v>0.44444444444444442</v>
      </c>
      <c r="H265" s="37">
        <v>5.3811176581375969E-3</v>
      </c>
      <c r="I265" s="32">
        <v>71.900777777777762</v>
      </c>
      <c r="J265" s="32">
        <v>0</v>
      </c>
      <c r="K265" s="37">
        <v>0</v>
      </c>
      <c r="L265" s="32">
        <v>19.03466666666667</v>
      </c>
      <c r="M265" s="32">
        <v>0.44444444444444442</v>
      </c>
      <c r="N265" s="37">
        <v>2.3349210796675068E-2</v>
      </c>
      <c r="O265" s="32">
        <v>8.4695555555555586</v>
      </c>
      <c r="P265" s="32">
        <v>0</v>
      </c>
      <c r="Q265" s="37">
        <v>0</v>
      </c>
      <c r="R265" s="32">
        <v>5.7345555555555547</v>
      </c>
      <c r="S265" s="32">
        <v>0.44444444444444442</v>
      </c>
      <c r="T265" s="37">
        <v>7.7502857917885734E-2</v>
      </c>
      <c r="U265" s="32">
        <v>4.8305555555555557</v>
      </c>
      <c r="V265" s="32">
        <v>0</v>
      </c>
      <c r="W265" s="37">
        <v>0</v>
      </c>
      <c r="X265" s="32">
        <v>16.397333333333329</v>
      </c>
      <c r="Y265" s="32">
        <v>0</v>
      </c>
      <c r="Z265" s="37">
        <v>0</v>
      </c>
      <c r="AA265" s="32">
        <v>0.12744444444444444</v>
      </c>
      <c r="AB265" s="32">
        <v>0</v>
      </c>
      <c r="AC265" s="37">
        <v>0</v>
      </c>
      <c r="AD265" s="32">
        <v>43.931222222222203</v>
      </c>
      <c r="AE265" s="32">
        <v>0</v>
      </c>
      <c r="AF265" s="37">
        <v>0</v>
      </c>
      <c r="AG265" s="32">
        <v>3.1026666666666673</v>
      </c>
      <c r="AH265" s="32">
        <v>0</v>
      </c>
      <c r="AI265" s="37">
        <v>0</v>
      </c>
      <c r="AJ265" s="32">
        <v>0</v>
      </c>
      <c r="AK265" s="32">
        <v>0</v>
      </c>
      <c r="AL265" s="37" t="s">
        <v>1936</v>
      </c>
      <c r="AM265" t="s">
        <v>565</v>
      </c>
      <c r="AN265" s="34">
        <v>5</v>
      </c>
      <c r="AX265"/>
      <c r="AY265"/>
    </row>
    <row r="266" spans="1:51" x14ac:dyDescent="0.25">
      <c r="A266" t="s">
        <v>1812</v>
      </c>
      <c r="B266" t="s">
        <v>1357</v>
      </c>
      <c r="C266" t="s">
        <v>1702</v>
      </c>
      <c r="D266" t="s">
        <v>1754</v>
      </c>
      <c r="E266" s="32">
        <v>86.833333333333329</v>
      </c>
      <c r="F266" s="32">
        <v>105.55888888888893</v>
      </c>
      <c r="G266" s="32">
        <v>0</v>
      </c>
      <c r="H266" s="37">
        <v>0</v>
      </c>
      <c r="I266" s="32">
        <v>92.383888888888919</v>
      </c>
      <c r="J266" s="32">
        <v>0</v>
      </c>
      <c r="K266" s="37">
        <v>0</v>
      </c>
      <c r="L266" s="32">
        <v>33.460222222222235</v>
      </c>
      <c r="M266" s="32">
        <v>0</v>
      </c>
      <c r="N266" s="37">
        <v>0</v>
      </c>
      <c r="O266" s="32">
        <v>26.135222222222232</v>
      </c>
      <c r="P266" s="32">
        <v>0</v>
      </c>
      <c r="Q266" s="37">
        <v>0</v>
      </c>
      <c r="R266" s="32">
        <v>0</v>
      </c>
      <c r="S266" s="32">
        <v>0</v>
      </c>
      <c r="T266" s="37" t="s">
        <v>1936</v>
      </c>
      <c r="U266" s="32">
        <v>7.3250000000000002</v>
      </c>
      <c r="V266" s="32">
        <v>0</v>
      </c>
      <c r="W266" s="37">
        <v>0</v>
      </c>
      <c r="X266" s="32">
        <v>28.423000000000012</v>
      </c>
      <c r="Y266" s="32">
        <v>0</v>
      </c>
      <c r="Z266" s="37">
        <v>0</v>
      </c>
      <c r="AA266" s="32">
        <v>5.85</v>
      </c>
      <c r="AB266" s="32">
        <v>0</v>
      </c>
      <c r="AC266" s="37">
        <v>0</v>
      </c>
      <c r="AD266" s="32">
        <v>37.825666666666685</v>
      </c>
      <c r="AE266" s="32">
        <v>0</v>
      </c>
      <c r="AF266" s="37">
        <v>0</v>
      </c>
      <c r="AG266" s="32">
        <v>0</v>
      </c>
      <c r="AH266" s="32">
        <v>0</v>
      </c>
      <c r="AI266" s="37" t="s">
        <v>1936</v>
      </c>
      <c r="AJ266" s="32">
        <v>0</v>
      </c>
      <c r="AK266" s="32">
        <v>0</v>
      </c>
      <c r="AL266" s="37" t="s">
        <v>1936</v>
      </c>
      <c r="AM266" t="s">
        <v>671</v>
      </c>
      <c r="AN266" s="34">
        <v>5</v>
      </c>
      <c r="AX266"/>
      <c r="AY266"/>
    </row>
    <row r="267" spans="1:51" x14ac:dyDescent="0.25">
      <c r="A267" t="s">
        <v>1812</v>
      </c>
      <c r="B267" t="s">
        <v>728</v>
      </c>
      <c r="C267" t="s">
        <v>1453</v>
      </c>
      <c r="D267" t="s">
        <v>1722</v>
      </c>
      <c r="E267" s="32">
        <v>81.455555555555549</v>
      </c>
      <c r="F267" s="32">
        <v>273.12422222222222</v>
      </c>
      <c r="G267" s="32">
        <v>0</v>
      </c>
      <c r="H267" s="37">
        <v>0</v>
      </c>
      <c r="I267" s="32">
        <v>267.43533333333335</v>
      </c>
      <c r="J267" s="32">
        <v>0</v>
      </c>
      <c r="K267" s="37">
        <v>0</v>
      </c>
      <c r="L267" s="32">
        <v>41.695555555555551</v>
      </c>
      <c r="M267" s="32">
        <v>0</v>
      </c>
      <c r="N267" s="37">
        <v>0</v>
      </c>
      <c r="O267" s="32">
        <v>36.006666666666661</v>
      </c>
      <c r="P267" s="32">
        <v>0</v>
      </c>
      <c r="Q267" s="37">
        <v>0</v>
      </c>
      <c r="R267" s="32">
        <v>0</v>
      </c>
      <c r="S267" s="32">
        <v>0</v>
      </c>
      <c r="T267" s="37" t="s">
        <v>1936</v>
      </c>
      <c r="U267" s="32">
        <v>5.6888888888888891</v>
      </c>
      <c r="V267" s="32">
        <v>0</v>
      </c>
      <c r="W267" s="37">
        <v>0</v>
      </c>
      <c r="X267" s="32">
        <v>48.729111111111123</v>
      </c>
      <c r="Y267" s="32">
        <v>0</v>
      </c>
      <c r="Z267" s="37">
        <v>0</v>
      </c>
      <c r="AA267" s="32">
        <v>0</v>
      </c>
      <c r="AB267" s="32">
        <v>0</v>
      </c>
      <c r="AC267" s="37" t="s">
        <v>1936</v>
      </c>
      <c r="AD267" s="32">
        <v>182.69955555555555</v>
      </c>
      <c r="AE267" s="32">
        <v>0</v>
      </c>
      <c r="AF267" s="37">
        <v>0</v>
      </c>
      <c r="AG267" s="32">
        <v>0</v>
      </c>
      <c r="AH267" s="32">
        <v>0</v>
      </c>
      <c r="AI267" s="37" t="s">
        <v>1936</v>
      </c>
      <c r="AJ267" s="32">
        <v>0</v>
      </c>
      <c r="AK267" s="32">
        <v>0</v>
      </c>
      <c r="AL267" s="37" t="s">
        <v>1936</v>
      </c>
      <c r="AM267" t="s">
        <v>39</v>
      </c>
      <c r="AN267" s="34">
        <v>5</v>
      </c>
      <c r="AX267"/>
      <c r="AY267"/>
    </row>
    <row r="268" spans="1:51" x14ac:dyDescent="0.25">
      <c r="A268" t="s">
        <v>1812</v>
      </c>
      <c r="B268" t="s">
        <v>874</v>
      </c>
      <c r="C268" t="s">
        <v>1536</v>
      </c>
      <c r="D268" t="s">
        <v>1721</v>
      </c>
      <c r="E268" s="32">
        <v>87.066666666666663</v>
      </c>
      <c r="F268" s="32">
        <v>244.36666666666667</v>
      </c>
      <c r="G268" s="32">
        <v>8.6388888888888893</v>
      </c>
      <c r="H268" s="37">
        <v>3.5352157504660572E-2</v>
      </c>
      <c r="I268" s="32">
        <v>201.91388888888889</v>
      </c>
      <c r="J268" s="32">
        <v>8.6388888888888893</v>
      </c>
      <c r="K268" s="37">
        <v>4.2785015614467112E-2</v>
      </c>
      <c r="L268" s="32">
        <v>32.924999999999997</v>
      </c>
      <c r="M268" s="32">
        <v>0</v>
      </c>
      <c r="N268" s="37">
        <v>0</v>
      </c>
      <c r="O268" s="32">
        <v>15.483333333333333</v>
      </c>
      <c r="P268" s="32">
        <v>0</v>
      </c>
      <c r="Q268" s="37">
        <v>0</v>
      </c>
      <c r="R268" s="32">
        <v>11.727777777777778</v>
      </c>
      <c r="S268" s="32">
        <v>0</v>
      </c>
      <c r="T268" s="37">
        <v>0</v>
      </c>
      <c r="U268" s="32">
        <v>5.7138888888888886</v>
      </c>
      <c r="V268" s="32">
        <v>0</v>
      </c>
      <c r="W268" s="37">
        <v>0</v>
      </c>
      <c r="X268" s="32">
        <v>57.594444444444441</v>
      </c>
      <c r="Y268" s="32">
        <v>0</v>
      </c>
      <c r="Z268" s="37">
        <v>0</v>
      </c>
      <c r="AA268" s="32">
        <v>25.011111111111113</v>
      </c>
      <c r="AB268" s="32">
        <v>0</v>
      </c>
      <c r="AC268" s="37">
        <v>0</v>
      </c>
      <c r="AD268" s="32">
        <v>126.93333333333334</v>
      </c>
      <c r="AE268" s="32">
        <v>8.6388888888888893</v>
      </c>
      <c r="AF268" s="37">
        <v>6.805847338935575E-2</v>
      </c>
      <c r="AG268" s="32">
        <v>1.9027777777777777</v>
      </c>
      <c r="AH268" s="32">
        <v>0</v>
      </c>
      <c r="AI268" s="37">
        <v>0</v>
      </c>
      <c r="AJ268" s="32">
        <v>0</v>
      </c>
      <c r="AK268" s="32">
        <v>0</v>
      </c>
      <c r="AL268" s="37" t="s">
        <v>1936</v>
      </c>
      <c r="AM268" t="s">
        <v>185</v>
      </c>
      <c r="AN268" s="34">
        <v>5</v>
      </c>
      <c r="AX268"/>
      <c r="AY268"/>
    </row>
    <row r="269" spans="1:51" x14ac:dyDescent="0.25">
      <c r="A269" t="s">
        <v>1812</v>
      </c>
      <c r="B269" t="s">
        <v>1268</v>
      </c>
      <c r="C269" t="s">
        <v>1492</v>
      </c>
      <c r="D269" t="s">
        <v>1753</v>
      </c>
      <c r="E269" s="32">
        <v>69.333333333333329</v>
      </c>
      <c r="F269" s="32">
        <v>249.78777777777771</v>
      </c>
      <c r="G269" s="32">
        <v>32.773333333333341</v>
      </c>
      <c r="H269" s="37">
        <v>0.13120471155514243</v>
      </c>
      <c r="I269" s="32">
        <v>227.03222222222212</v>
      </c>
      <c r="J269" s="32">
        <v>32.773333333333341</v>
      </c>
      <c r="K269" s="37">
        <v>0.14435542678719135</v>
      </c>
      <c r="L269" s="32">
        <v>36.100000000000009</v>
      </c>
      <c r="M269" s="32">
        <v>1.9722222222222225</v>
      </c>
      <c r="N269" s="37">
        <v>5.4632194521391196E-2</v>
      </c>
      <c r="O269" s="32">
        <v>13.34444444444445</v>
      </c>
      <c r="P269" s="32">
        <v>1.9722222222222225</v>
      </c>
      <c r="Q269" s="37">
        <v>0.1477935054121565</v>
      </c>
      <c r="R269" s="32">
        <v>17.066666666666666</v>
      </c>
      <c r="S269" s="32">
        <v>0</v>
      </c>
      <c r="T269" s="37">
        <v>0</v>
      </c>
      <c r="U269" s="32">
        <v>5.6888888888888891</v>
      </c>
      <c r="V269" s="32">
        <v>0</v>
      </c>
      <c r="W269" s="37">
        <v>0</v>
      </c>
      <c r="X269" s="32">
        <v>66.389999999999958</v>
      </c>
      <c r="Y269" s="32">
        <v>5.8744444444444461</v>
      </c>
      <c r="Z269" s="37">
        <v>8.848387474686624E-2</v>
      </c>
      <c r="AA269" s="32">
        <v>0</v>
      </c>
      <c r="AB269" s="32">
        <v>0</v>
      </c>
      <c r="AC269" s="37" t="s">
        <v>1936</v>
      </c>
      <c r="AD269" s="32">
        <v>147.29777777777772</v>
      </c>
      <c r="AE269" s="32">
        <v>24.926666666666669</v>
      </c>
      <c r="AF269" s="37">
        <v>0.16922635930239582</v>
      </c>
      <c r="AG269" s="32">
        <v>0</v>
      </c>
      <c r="AH269" s="32">
        <v>0</v>
      </c>
      <c r="AI269" s="37" t="s">
        <v>1936</v>
      </c>
      <c r="AJ269" s="32">
        <v>0</v>
      </c>
      <c r="AK269" s="32">
        <v>0</v>
      </c>
      <c r="AL269" s="37" t="s">
        <v>1936</v>
      </c>
      <c r="AM269" t="s">
        <v>580</v>
      </c>
      <c r="AN269" s="34">
        <v>5</v>
      </c>
      <c r="AX269"/>
      <c r="AY269"/>
    </row>
    <row r="270" spans="1:51" x14ac:dyDescent="0.25">
      <c r="A270" t="s">
        <v>1812</v>
      </c>
      <c r="B270" t="s">
        <v>1223</v>
      </c>
      <c r="C270" t="s">
        <v>1385</v>
      </c>
      <c r="D270" t="s">
        <v>1714</v>
      </c>
      <c r="E270" s="32">
        <v>65.400000000000006</v>
      </c>
      <c r="F270" s="32">
        <v>138.94955555555555</v>
      </c>
      <c r="G270" s="32">
        <v>16.838333333333335</v>
      </c>
      <c r="H270" s="37">
        <v>0.12118306723623123</v>
      </c>
      <c r="I270" s="32">
        <v>132.41344444444445</v>
      </c>
      <c r="J270" s="32">
        <v>16.838333333333335</v>
      </c>
      <c r="K270" s="37">
        <v>0.12716483136573073</v>
      </c>
      <c r="L270" s="32">
        <v>21.957222222222221</v>
      </c>
      <c r="M270" s="32">
        <v>0</v>
      </c>
      <c r="N270" s="37">
        <v>0</v>
      </c>
      <c r="O270" s="32">
        <v>15.421111111111113</v>
      </c>
      <c r="P270" s="32">
        <v>0</v>
      </c>
      <c r="Q270" s="37">
        <v>0</v>
      </c>
      <c r="R270" s="32">
        <v>3.8861111111111111</v>
      </c>
      <c r="S270" s="32">
        <v>0</v>
      </c>
      <c r="T270" s="37">
        <v>0</v>
      </c>
      <c r="U270" s="32">
        <v>2.65</v>
      </c>
      <c r="V270" s="32">
        <v>0</v>
      </c>
      <c r="W270" s="37">
        <v>0</v>
      </c>
      <c r="X270" s="32">
        <v>34.43888888888889</v>
      </c>
      <c r="Y270" s="32">
        <v>0</v>
      </c>
      <c r="Z270" s="37">
        <v>0</v>
      </c>
      <c r="AA270" s="32">
        <v>0</v>
      </c>
      <c r="AB270" s="32">
        <v>0</v>
      </c>
      <c r="AC270" s="37" t="s">
        <v>1936</v>
      </c>
      <c r="AD270" s="32">
        <v>82.553444444444438</v>
      </c>
      <c r="AE270" s="32">
        <v>16.838333333333335</v>
      </c>
      <c r="AF270" s="37">
        <v>0.2039688767276687</v>
      </c>
      <c r="AG270" s="32">
        <v>0</v>
      </c>
      <c r="AH270" s="32">
        <v>0</v>
      </c>
      <c r="AI270" s="37" t="s">
        <v>1936</v>
      </c>
      <c r="AJ270" s="32">
        <v>0</v>
      </c>
      <c r="AK270" s="32">
        <v>0</v>
      </c>
      <c r="AL270" s="37" t="s">
        <v>1936</v>
      </c>
      <c r="AM270" t="s">
        <v>535</v>
      </c>
      <c r="AN270" s="34">
        <v>5</v>
      </c>
      <c r="AX270"/>
      <c r="AY270"/>
    </row>
    <row r="271" spans="1:51" x14ac:dyDescent="0.25">
      <c r="A271" t="s">
        <v>1812</v>
      </c>
      <c r="B271" t="s">
        <v>780</v>
      </c>
      <c r="C271" t="s">
        <v>1482</v>
      </c>
      <c r="D271" t="s">
        <v>1745</v>
      </c>
      <c r="E271" s="32">
        <v>118</v>
      </c>
      <c r="F271" s="32">
        <v>468.03122222222225</v>
      </c>
      <c r="G271" s="32">
        <v>26.300888888888892</v>
      </c>
      <c r="H271" s="37">
        <v>5.619473154806149E-2</v>
      </c>
      <c r="I271" s="32">
        <v>410.00622222222222</v>
      </c>
      <c r="J271" s="32">
        <v>26.300888888888892</v>
      </c>
      <c r="K271" s="37">
        <v>6.4147535972353814E-2</v>
      </c>
      <c r="L271" s="32">
        <v>191.95966666666669</v>
      </c>
      <c r="M271" s="32">
        <v>3.9991111111111106</v>
      </c>
      <c r="N271" s="37">
        <v>2.0833080097265796E-2</v>
      </c>
      <c r="O271" s="32">
        <v>138.62355555555558</v>
      </c>
      <c r="P271" s="32">
        <v>3.9991111111111106</v>
      </c>
      <c r="Q271" s="37">
        <v>2.8848712580513806E-2</v>
      </c>
      <c r="R271" s="32">
        <v>48.269444444444446</v>
      </c>
      <c r="S271" s="32">
        <v>0</v>
      </c>
      <c r="T271" s="37">
        <v>0</v>
      </c>
      <c r="U271" s="32">
        <v>5.0666666666666664</v>
      </c>
      <c r="V271" s="32">
        <v>0</v>
      </c>
      <c r="W271" s="37">
        <v>0</v>
      </c>
      <c r="X271" s="32">
        <v>12.482555555555557</v>
      </c>
      <c r="Y271" s="32">
        <v>3.5972222222222223</v>
      </c>
      <c r="Z271" s="37">
        <v>0.28817994890647392</v>
      </c>
      <c r="AA271" s="32">
        <v>4.6888888888888891</v>
      </c>
      <c r="AB271" s="32">
        <v>0</v>
      </c>
      <c r="AC271" s="37">
        <v>0</v>
      </c>
      <c r="AD271" s="32">
        <v>258.90011111111107</v>
      </c>
      <c r="AE271" s="32">
        <v>18.704555555555558</v>
      </c>
      <c r="AF271" s="37">
        <v>7.2246224519881344E-2</v>
      </c>
      <c r="AG271" s="32">
        <v>0</v>
      </c>
      <c r="AH271" s="32">
        <v>0</v>
      </c>
      <c r="AI271" s="37" t="s">
        <v>1936</v>
      </c>
      <c r="AJ271" s="32">
        <v>0</v>
      </c>
      <c r="AK271" s="32">
        <v>0</v>
      </c>
      <c r="AL271" s="37" t="s">
        <v>1936</v>
      </c>
      <c r="AM271" t="s">
        <v>91</v>
      </c>
      <c r="AN271" s="34">
        <v>5</v>
      </c>
      <c r="AX271"/>
      <c r="AY271"/>
    </row>
    <row r="272" spans="1:51" x14ac:dyDescent="0.25">
      <c r="A272" t="s">
        <v>1812</v>
      </c>
      <c r="B272" t="s">
        <v>1301</v>
      </c>
      <c r="C272" t="s">
        <v>1691</v>
      </c>
      <c r="D272" t="s">
        <v>1798</v>
      </c>
      <c r="E272" s="32">
        <v>41.922222222222224</v>
      </c>
      <c r="F272" s="32">
        <v>144.63888888888889</v>
      </c>
      <c r="G272" s="32">
        <v>0</v>
      </c>
      <c r="H272" s="37">
        <v>0</v>
      </c>
      <c r="I272" s="32">
        <v>134.88055555555556</v>
      </c>
      <c r="J272" s="32">
        <v>0</v>
      </c>
      <c r="K272" s="37">
        <v>0</v>
      </c>
      <c r="L272" s="32">
        <v>25.116666666666667</v>
      </c>
      <c r="M272" s="32">
        <v>0</v>
      </c>
      <c r="N272" s="37">
        <v>0</v>
      </c>
      <c r="O272" s="32">
        <v>15.358333333333333</v>
      </c>
      <c r="P272" s="32">
        <v>0</v>
      </c>
      <c r="Q272" s="37">
        <v>0</v>
      </c>
      <c r="R272" s="32">
        <v>4.7805555555555559</v>
      </c>
      <c r="S272" s="32">
        <v>0</v>
      </c>
      <c r="T272" s="37">
        <v>0</v>
      </c>
      <c r="U272" s="32">
        <v>4.9777777777777779</v>
      </c>
      <c r="V272" s="32">
        <v>0</v>
      </c>
      <c r="W272" s="37">
        <v>0</v>
      </c>
      <c r="X272" s="32">
        <v>28.841666666666665</v>
      </c>
      <c r="Y272" s="32">
        <v>0</v>
      </c>
      <c r="Z272" s="37">
        <v>0</v>
      </c>
      <c r="AA272" s="32">
        <v>0</v>
      </c>
      <c r="AB272" s="32">
        <v>0</v>
      </c>
      <c r="AC272" s="37" t="s">
        <v>1936</v>
      </c>
      <c r="AD272" s="32">
        <v>90.680555555555557</v>
      </c>
      <c r="AE272" s="32">
        <v>0</v>
      </c>
      <c r="AF272" s="37">
        <v>0</v>
      </c>
      <c r="AG272" s="32">
        <v>0</v>
      </c>
      <c r="AH272" s="32">
        <v>0</v>
      </c>
      <c r="AI272" s="37" t="s">
        <v>1936</v>
      </c>
      <c r="AJ272" s="32">
        <v>0</v>
      </c>
      <c r="AK272" s="32">
        <v>0</v>
      </c>
      <c r="AL272" s="37" t="s">
        <v>1936</v>
      </c>
      <c r="AM272" t="s">
        <v>613</v>
      </c>
      <c r="AN272" s="34">
        <v>5</v>
      </c>
      <c r="AX272"/>
      <c r="AY272"/>
    </row>
    <row r="273" spans="1:51" x14ac:dyDescent="0.25">
      <c r="A273" t="s">
        <v>1812</v>
      </c>
      <c r="B273" t="s">
        <v>1232</v>
      </c>
      <c r="C273" t="s">
        <v>1666</v>
      </c>
      <c r="D273" t="s">
        <v>1794</v>
      </c>
      <c r="E273" s="32">
        <v>33.866666666666667</v>
      </c>
      <c r="F273" s="32">
        <v>116.25188888888886</v>
      </c>
      <c r="G273" s="32">
        <v>0</v>
      </c>
      <c r="H273" s="37">
        <v>0</v>
      </c>
      <c r="I273" s="32">
        <v>110.56299999999996</v>
      </c>
      <c r="J273" s="32">
        <v>0</v>
      </c>
      <c r="K273" s="37">
        <v>0</v>
      </c>
      <c r="L273" s="32">
        <v>19.195777777777774</v>
      </c>
      <c r="M273" s="32">
        <v>0</v>
      </c>
      <c r="N273" s="37">
        <v>0</v>
      </c>
      <c r="O273" s="32">
        <v>13.506888888888884</v>
      </c>
      <c r="P273" s="32">
        <v>0</v>
      </c>
      <c r="Q273" s="37">
        <v>0</v>
      </c>
      <c r="R273" s="32">
        <v>0</v>
      </c>
      <c r="S273" s="32">
        <v>0</v>
      </c>
      <c r="T273" s="37" t="s">
        <v>1936</v>
      </c>
      <c r="U273" s="32">
        <v>5.6888888888888891</v>
      </c>
      <c r="V273" s="32">
        <v>0</v>
      </c>
      <c r="W273" s="37">
        <v>0</v>
      </c>
      <c r="X273" s="32">
        <v>29.834444444444454</v>
      </c>
      <c r="Y273" s="32">
        <v>0</v>
      </c>
      <c r="Z273" s="37">
        <v>0</v>
      </c>
      <c r="AA273" s="32">
        <v>0</v>
      </c>
      <c r="AB273" s="32">
        <v>0</v>
      </c>
      <c r="AC273" s="37" t="s">
        <v>1936</v>
      </c>
      <c r="AD273" s="32">
        <v>67.221666666666621</v>
      </c>
      <c r="AE273" s="32">
        <v>0</v>
      </c>
      <c r="AF273" s="37">
        <v>0</v>
      </c>
      <c r="AG273" s="32">
        <v>0</v>
      </c>
      <c r="AH273" s="32">
        <v>0</v>
      </c>
      <c r="AI273" s="37" t="s">
        <v>1936</v>
      </c>
      <c r="AJ273" s="32">
        <v>0</v>
      </c>
      <c r="AK273" s="32">
        <v>0</v>
      </c>
      <c r="AL273" s="37" t="s">
        <v>1936</v>
      </c>
      <c r="AM273" t="s">
        <v>544</v>
      </c>
      <c r="AN273" s="34">
        <v>5</v>
      </c>
      <c r="AX273"/>
      <c r="AY273"/>
    </row>
    <row r="274" spans="1:51" x14ac:dyDescent="0.25">
      <c r="A274" t="s">
        <v>1812</v>
      </c>
      <c r="B274" t="s">
        <v>1138</v>
      </c>
      <c r="C274" t="s">
        <v>1395</v>
      </c>
      <c r="D274" t="s">
        <v>1762</v>
      </c>
      <c r="E274" s="32">
        <v>72.75555555555556</v>
      </c>
      <c r="F274" s="32">
        <v>301.27111111111111</v>
      </c>
      <c r="G274" s="32">
        <v>54.007222222222232</v>
      </c>
      <c r="H274" s="37">
        <v>0.17926452364795092</v>
      </c>
      <c r="I274" s="32">
        <v>276.48777777777781</v>
      </c>
      <c r="J274" s="32">
        <v>54.007222222222232</v>
      </c>
      <c r="K274" s="37">
        <v>0.195333127041983</v>
      </c>
      <c r="L274" s="32">
        <v>51.125444444444454</v>
      </c>
      <c r="M274" s="32">
        <v>7.2309999999999999</v>
      </c>
      <c r="N274" s="37">
        <v>0.14143642326391073</v>
      </c>
      <c r="O274" s="32">
        <v>41.70322222222223</v>
      </c>
      <c r="P274" s="32">
        <v>7.2309999999999999</v>
      </c>
      <c r="Q274" s="37">
        <v>0.17339187752611704</v>
      </c>
      <c r="R274" s="32">
        <v>5.6888888888888891</v>
      </c>
      <c r="S274" s="32">
        <v>0</v>
      </c>
      <c r="T274" s="37">
        <v>0</v>
      </c>
      <c r="U274" s="32">
        <v>3.7333333333333334</v>
      </c>
      <c r="V274" s="32">
        <v>0</v>
      </c>
      <c r="W274" s="37">
        <v>0</v>
      </c>
      <c r="X274" s="32">
        <v>33.089444444444439</v>
      </c>
      <c r="Y274" s="32">
        <v>7.5950000000000006</v>
      </c>
      <c r="Z274" s="37">
        <v>0.22952939003710487</v>
      </c>
      <c r="AA274" s="32">
        <v>15.361111111111111</v>
      </c>
      <c r="AB274" s="32">
        <v>0</v>
      </c>
      <c r="AC274" s="37">
        <v>0</v>
      </c>
      <c r="AD274" s="32">
        <v>154.90066666666669</v>
      </c>
      <c r="AE274" s="32">
        <v>39.181222222222232</v>
      </c>
      <c r="AF274" s="37">
        <v>0.25294418071509628</v>
      </c>
      <c r="AG274" s="32">
        <v>46.794444444444444</v>
      </c>
      <c r="AH274" s="32">
        <v>0</v>
      </c>
      <c r="AI274" s="37">
        <v>0</v>
      </c>
      <c r="AJ274" s="32">
        <v>0</v>
      </c>
      <c r="AK274" s="32">
        <v>0</v>
      </c>
      <c r="AL274" s="37" t="s">
        <v>1936</v>
      </c>
      <c r="AM274" t="s">
        <v>449</v>
      </c>
      <c r="AN274" s="34">
        <v>5</v>
      </c>
      <c r="AX274"/>
      <c r="AY274"/>
    </row>
    <row r="275" spans="1:51" x14ac:dyDescent="0.25">
      <c r="A275" t="s">
        <v>1812</v>
      </c>
      <c r="B275" t="s">
        <v>1040</v>
      </c>
      <c r="C275" t="s">
        <v>1601</v>
      </c>
      <c r="D275" t="s">
        <v>1745</v>
      </c>
      <c r="E275" s="32">
        <v>101.66666666666667</v>
      </c>
      <c r="F275" s="32">
        <v>316.47788888888886</v>
      </c>
      <c r="G275" s="32">
        <v>13.269333333333336</v>
      </c>
      <c r="H275" s="37">
        <v>4.1928152958553198E-2</v>
      </c>
      <c r="I275" s="32">
        <v>287.06677777777776</v>
      </c>
      <c r="J275" s="32">
        <v>13.269333333333336</v>
      </c>
      <c r="K275" s="37">
        <v>4.6223855773395363E-2</v>
      </c>
      <c r="L275" s="32">
        <v>54.303333333333335</v>
      </c>
      <c r="M275" s="32">
        <v>10.639222222222223</v>
      </c>
      <c r="N275" s="37">
        <v>0.19592208376813375</v>
      </c>
      <c r="O275" s="32">
        <v>33.708888888888886</v>
      </c>
      <c r="P275" s="32">
        <v>10.639222222222223</v>
      </c>
      <c r="Q275" s="37">
        <v>0.31562067374250119</v>
      </c>
      <c r="R275" s="32">
        <v>15.35</v>
      </c>
      <c r="S275" s="32">
        <v>0</v>
      </c>
      <c r="T275" s="37">
        <v>0</v>
      </c>
      <c r="U275" s="32">
        <v>5.2444444444444445</v>
      </c>
      <c r="V275" s="32">
        <v>0</v>
      </c>
      <c r="W275" s="37">
        <v>0</v>
      </c>
      <c r="X275" s="32">
        <v>62.440444444444438</v>
      </c>
      <c r="Y275" s="32">
        <v>0.59877777777777774</v>
      </c>
      <c r="Z275" s="37">
        <v>9.5895822508203377E-3</v>
      </c>
      <c r="AA275" s="32">
        <v>8.8166666666666664</v>
      </c>
      <c r="AB275" s="32">
        <v>0</v>
      </c>
      <c r="AC275" s="37">
        <v>0</v>
      </c>
      <c r="AD275" s="32">
        <v>190.91744444444444</v>
      </c>
      <c r="AE275" s="32">
        <v>2.0313333333333334</v>
      </c>
      <c r="AF275" s="37">
        <v>1.0639851896427601E-2</v>
      </c>
      <c r="AG275" s="32">
        <v>0</v>
      </c>
      <c r="AH275" s="32">
        <v>0</v>
      </c>
      <c r="AI275" s="37" t="s">
        <v>1936</v>
      </c>
      <c r="AJ275" s="32">
        <v>0</v>
      </c>
      <c r="AK275" s="32">
        <v>0</v>
      </c>
      <c r="AL275" s="37" t="s">
        <v>1936</v>
      </c>
      <c r="AM275" t="s">
        <v>351</v>
      </c>
      <c r="AN275" s="34">
        <v>5</v>
      </c>
      <c r="AX275"/>
      <c r="AY275"/>
    </row>
    <row r="276" spans="1:51" x14ac:dyDescent="0.25">
      <c r="A276" t="s">
        <v>1812</v>
      </c>
      <c r="B276" t="s">
        <v>815</v>
      </c>
      <c r="C276" t="s">
        <v>1501</v>
      </c>
      <c r="D276" t="s">
        <v>1745</v>
      </c>
      <c r="E276" s="32">
        <v>135.72222222222223</v>
      </c>
      <c r="F276" s="32">
        <v>352.9523333333334</v>
      </c>
      <c r="G276" s="32">
        <v>9.3988888888888891</v>
      </c>
      <c r="H276" s="37">
        <v>2.6629343402052082E-2</v>
      </c>
      <c r="I276" s="32">
        <v>324.04122222222225</v>
      </c>
      <c r="J276" s="32">
        <v>8.9544444444444444</v>
      </c>
      <c r="K276" s="37">
        <v>2.763365840628644E-2</v>
      </c>
      <c r="L276" s="32">
        <v>61.246111111111119</v>
      </c>
      <c r="M276" s="32">
        <v>8.9683333333333337</v>
      </c>
      <c r="N276" s="37">
        <v>0.14643106591801747</v>
      </c>
      <c r="O276" s="32">
        <v>37.468333333333334</v>
      </c>
      <c r="P276" s="32">
        <v>8.5238888888888891</v>
      </c>
      <c r="Q276" s="37">
        <v>0.22749581127767152</v>
      </c>
      <c r="R276" s="32">
        <v>18.094444444444445</v>
      </c>
      <c r="S276" s="32">
        <v>0.44444444444444442</v>
      </c>
      <c r="T276" s="37">
        <v>2.4562480810561865E-2</v>
      </c>
      <c r="U276" s="32">
        <v>5.6833333333333336</v>
      </c>
      <c r="V276" s="32">
        <v>0</v>
      </c>
      <c r="W276" s="37">
        <v>0</v>
      </c>
      <c r="X276" s="32">
        <v>92.586111111111109</v>
      </c>
      <c r="Y276" s="32">
        <v>0.43055555555555558</v>
      </c>
      <c r="Z276" s="37">
        <v>4.6503255227865956E-3</v>
      </c>
      <c r="AA276" s="32">
        <v>5.1333333333333337</v>
      </c>
      <c r="AB276" s="32">
        <v>0</v>
      </c>
      <c r="AC276" s="37">
        <v>0</v>
      </c>
      <c r="AD276" s="32">
        <v>193.9867777777778</v>
      </c>
      <c r="AE276" s="32">
        <v>0</v>
      </c>
      <c r="AF276" s="37">
        <v>0</v>
      </c>
      <c r="AG276" s="32">
        <v>0</v>
      </c>
      <c r="AH276" s="32">
        <v>0</v>
      </c>
      <c r="AI276" s="37" t="s">
        <v>1936</v>
      </c>
      <c r="AJ276" s="32">
        <v>0</v>
      </c>
      <c r="AK276" s="32">
        <v>0</v>
      </c>
      <c r="AL276" s="37" t="s">
        <v>1936</v>
      </c>
      <c r="AM276" t="s">
        <v>126</v>
      </c>
      <c r="AN276" s="34">
        <v>5</v>
      </c>
      <c r="AX276"/>
      <c r="AY276"/>
    </row>
    <row r="277" spans="1:51" x14ac:dyDescent="0.25">
      <c r="A277" t="s">
        <v>1812</v>
      </c>
      <c r="B277" t="s">
        <v>830</v>
      </c>
      <c r="C277" t="s">
        <v>1510</v>
      </c>
      <c r="D277" t="s">
        <v>1752</v>
      </c>
      <c r="E277" s="32">
        <v>98.9</v>
      </c>
      <c r="F277" s="32">
        <v>320.04444444444442</v>
      </c>
      <c r="G277" s="32">
        <v>6.4222222222222225</v>
      </c>
      <c r="H277" s="37">
        <v>2.0066657408693241E-2</v>
      </c>
      <c r="I277" s="32">
        <v>295.94166666666666</v>
      </c>
      <c r="J277" s="32">
        <v>6.4222222222222225</v>
      </c>
      <c r="K277" s="37">
        <v>2.1700973352481251E-2</v>
      </c>
      <c r="L277" s="32">
        <v>40.486111111111114</v>
      </c>
      <c r="M277" s="32">
        <v>6.4222222222222225</v>
      </c>
      <c r="N277" s="37">
        <v>0.15862778730703259</v>
      </c>
      <c r="O277" s="32">
        <v>27.227777777777778</v>
      </c>
      <c r="P277" s="32">
        <v>6.4222222222222225</v>
      </c>
      <c r="Q277" s="37">
        <v>0.2358702305651908</v>
      </c>
      <c r="R277" s="32">
        <v>8.3194444444444446</v>
      </c>
      <c r="S277" s="32">
        <v>0</v>
      </c>
      <c r="T277" s="37">
        <v>0</v>
      </c>
      <c r="U277" s="32">
        <v>4.9388888888888891</v>
      </c>
      <c r="V277" s="32">
        <v>0</v>
      </c>
      <c r="W277" s="37">
        <v>0</v>
      </c>
      <c r="X277" s="32">
        <v>68.338888888888889</v>
      </c>
      <c r="Y277" s="32">
        <v>0</v>
      </c>
      <c r="Z277" s="37">
        <v>0</v>
      </c>
      <c r="AA277" s="32">
        <v>10.844444444444445</v>
      </c>
      <c r="AB277" s="32">
        <v>0</v>
      </c>
      <c r="AC277" s="37">
        <v>0</v>
      </c>
      <c r="AD277" s="32">
        <v>192.6611111111111</v>
      </c>
      <c r="AE277" s="32">
        <v>0</v>
      </c>
      <c r="AF277" s="37">
        <v>0</v>
      </c>
      <c r="AG277" s="32">
        <v>7.7138888888888886</v>
      </c>
      <c r="AH277" s="32">
        <v>0</v>
      </c>
      <c r="AI277" s="37">
        <v>0</v>
      </c>
      <c r="AJ277" s="32">
        <v>0</v>
      </c>
      <c r="AK277" s="32">
        <v>0</v>
      </c>
      <c r="AL277" s="37" t="s">
        <v>1936</v>
      </c>
      <c r="AM277" t="s">
        <v>141</v>
      </c>
      <c r="AN277" s="34">
        <v>5</v>
      </c>
      <c r="AX277"/>
      <c r="AY277"/>
    </row>
    <row r="278" spans="1:51" x14ac:dyDescent="0.25">
      <c r="A278" t="s">
        <v>1812</v>
      </c>
      <c r="B278" t="s">
        <v>738</v>
      </c>
      <c r="C278" t="s">
        <v>1458</v>
      </c>
      <c r="D278" t="s">
        <v>1745</v>
      </c>
      <c r="E278" s="32">
        <v>183.88888888888889</v>
      </c>
      <c r="F278" s="32">
        <v>581.64355555555551</v>
      </c>
      <c r="G278" s="32">
        <v>90.837999999999994</v>
      </c>
      <c r="H278" s="37">
        <v>0.15617468659690778</v>
      </c>
      <c r="I278" s="32">
        <v>550.52688888888883</v>
      </c>
      <c r="J278" s="32">
        <v>90.837999999999994</v>
      </c>
      <c r="K278" s="37">
        <v>0.16500193148301162</v>
      </c>
      <c r="L278" s="32">
        <v>164.49688888888889</v>
      </c>
      <c r="M278" s="32">
        <v>20.877444444444439</v>
      </c>
      <c r="N278" s="37">
        <v>0.12691695621396415</v>
      </c>
      <c r="O278" s="32">
        <v>136.608</v>
      </c>
      <c r="P278" s="32">
        <v>20.877444444444439</v>
      </c>
      <c r="Q278" s="37">
        <v>0.15282739257177061</v>
      </c>
      <c r="R278" s="32">
        <v>22.644444444444446</v>
      </c>
      <c r="S278" s="32">
        <v>0</v>
      </c>
      <c r="T278" s="37">
        <v>0</v>
      </c>
      <c r="U278" s="32">
        <v>5.2444444444444445</v>
      </c>
      <c r="V278" s="32">
        <v>0</v>
      </c>
      <c r="W278" s="37">
        <v>0</v>
      </c>
      <c r="X278" s="32">
        <v>109.03777777777779</v>
      </c>
      <c r="Y278" s="32">
        <v>5.8238888888888898</v>
      </c>
      <c r="Z278" s="37">
        <v>5.3411661605559747E-2</v>
      </c>
      <c r="AA278" s="32">
        <v>3.2277777777777779</v>
      </c>
      <c r="AB278" s="32">
        <v>0</v>
      </c>
      <c r="AC278" s="37">
        <v>0</v>
      </c>
      <c r="AD278" s="32">
        <v>304.88111111111107</v>
      </c>
      <c r="AE278" s="32">
        <v>64.136666666666656</v>
      </c>
      <c r="AF278" s="37">
        <v>0.21036615365552327</v>
      </c>
      <c r="AG278" s="32">
        <v>0</v>
      </c>
      <c r="AH278" s="32">
        <v>0</v>
      </c>
      <c r="AI278" s="37" t="s">
        <v>1936</v>
      </c>
      <c r="AJ278" s="32">
        <v>0</v>
      </c>
      <c r="AK278" s="32">
        <v>0</v>
      </c>
      <c r="AL278" s="37" t="s">
        <v>1936</v>
      </c>
      <c r="AM278" t="s">
        <v>49</v>
      </c>
      <c r="AN278" s="34">
        <v>5</v>
      </c>
      <c r="AX278"/>
      <c r="AY278"/>
    </row>
    <row r="279" spans="1:51" x14ac:dyDescent="0.25">
      <c r="A279" t="s">
        <v>1812</v>
      </c>
      <c r="B279" t="s">
        <v>1155</v>
      </c>
      <c r="C279" t="s">
        <v>1492</v>
      </c>
      <c r="D279" t="s">
        <v>1753</v>
      </c>
      <c r="E279" s="32">
        <v>78.344444444444449</v>
      </c>
      <c r="F279" s="32">
        <v>286.28811111111111</v>
      </c>
      <c r="G279" s="32">
        <v>105.81033333333333</v>
      </c>
      <c r="H279" s="37">
        <v>0.36959387842783087</v>
      </c>
      <c r="I279" s="32">
        <v>266.81033333333335</v>
      </c>
      <c r="J279" s="32">
        <v>105.81033333333333</v>
      </c>
      <c r="K279" s="37">
        <v>0.39657509516747852</v>
      </c>
      <c r="L279" s="32">
        <v>63.135333333333335</v>
      </c>
      <c r="M279" s="32">
        <v>14.224222222222222</v>
      </c>
      <c r="N279" s="37">
        <v>0.22529733306583036</v>
      </c>
      <c r="O279" s="32">
        <v>43.657555555555561</v>
      </c>
      <c r="P279" s="32">
        <v>14.224222222222222</v>
      </c>
      <c r="Q279" s="37">
        <v>0.32581352852249068</v>
      </c>
      <c r="R279" s="32">
        <v>14.705555555555556</v>
      </c>
      <c r="S279" s="32">
        <v>0</v>
      </c>
      <c r="T279" s="37">
        <v>0</v>
      </c>
      <c r="U279" s="32">
        <v>4.7722222222222221</v>
      </c>
      <c r="V279" s="32">
        <v>0</v>
      </c>
      <c r="W279" s="37">
        <v>0</v>
      </c>
      <c r="X279" s="32">
        <v>60.158333333333331</v>
      </c>
      <c r="Y279" s="32">
        <v>19.297222222222221</v>
      </c>
      <c r="Z279" s="37">
        <v>0.32077388373274229</v>
      </c>
      <c r="AA279" s="32">
        <v>0</v>
      </c>
      <c r="AB279" s="32">
        <v>0</v>
      </c>
      <c r="AC279" s="37" t="s">
        <v>1936</v>
      </c>
      <c r="AD279" s="32">
        <v>162.99444444444444</v>
      </c>
      <c r="AE279" s="32">
        <v>72.288888888888891</v>
      </c>
      <c r="AF279" s="37">
        <v>0.44350523194382907</v>
      </c>
      <c r="AG279" s="32">
        <v>0</v>
      </c>
      <c r="AH279" s="32">
        <v>0</v>
      </c>
      <c r="AI279" s="37" t="s">
        <v>1936</v>
      </c>
      <c r="AJ279" s="32">
        <v>0</v>
      </c>
      <c r="AK279" s="32">
        <v>0</v>
      </c>
      <c r="AL279" s="37" t="s">
        <v>1936</v>
      </c>
      <c r="AM279" t="s">
        <v>467</v>
      </c>
      <c r="AN279" s="34">
        <v>5</v>
      </c>
      <c r="AX279"/>
      <c r="AY279"/>
    </row>
    <row r="280" spans="1:51" x14ac:dyDescent="0.25">
      <c r="A280" t="s">
        <v>1812</v>
      </c>
      <c r="B280" t="s">
        <v>928</v>
      </c>
      <c r="C280" t="s">
        <v>1481</v>
      </c>
      <c r="D280" t="s">
        <v>1745</v>
      </c>
      <c r="E280" s="32">
        <v>108.16666666666667</v>
      </c>
      <c r="F280" s="32">
        <v>250.32033333333334</v>
      </c>
      <c r="G280" s="32">
        <v>1.7357777777777776</v>
      </c>
      <c r="H280" s="37">
        <v>6.9342260561245294E-3</v>
      </c>
      <c r="I280" s="32">
        <v>226.91755555555557</v>
      </c>
      <c r="J280" s="32">
        <v>0.6246666666666667</v>
      </c>
      <c r="K280" s="37">
        <v>2.7528353420576638E-3</v>
      </c>
      <c r="L280" s="32">
        <v>86.079444444444448</v>
      </c>
      <c r="M280" s="32">
        <v>1.3111111111111111</v>
      </c>
      <c r="N280" s="37">
        <v>1.5231407678952905E-2</v>
      </c>
      <c r="O280" s="32">
        <v>69.193333333333342</v>
      </c>
      <c r="P280" s="32">
        <v>0.2</v>
      </c>
      <c r="Q280" s="37">
        <v>2.8904518739762981E-3</v>
      </c>
      <c r="R280" s="32">
        <v>11.197222222222223</v>
      </c>
      <c r="S280" s="32">
        <v>1.1111111111111112</v>
      </c>
      <c r="T280" s="37">
        <v>9.9230960059538575E-2</v>
      </c>
      <c r="U280" s="32">
        <v>5.6888888888888891</v>
      </c>
      <c r="V280" s="32">
        <v>0</v>
      </c>
      <c r="W280" s="37">
        <v>0</v>
      </c>
      <c r="X280" s="32">
        <v>19.318888888888889</v>
      </c>
      <c r="Y280" s="32">
        <v>8.8888888888888892E-2</v>
      </c>
      <c r="Z280" s="37">
        <v>4.6011387818485081E-3</v>
      </c>
      <c r="AA280" s="32">
        <v>6.5166666666666666</v>
      </c>
      <c r="AB280" s="32">
        <v>0</v>
      </c>
      <c r="AC280" s="37">
        <v>0</v>
      </c>
      <c r="AD280" s="32">
        <v>138.40533333333335</v>
      </c>
      <c r="AE280" s="32">
        <v>0.33577777777777779</v>
      </c>
      <c r="AF280" s="37">
        <v>2.4260465235764837E-3</v>
      </c>
      <c r="AG280" s="32">
        <v>0</v>
      </c>
      <c r="AH280" s="32">
        <v>0</v>
      </c>
      <c r="AI280" s="37" t="s">
        <v>1936</v>
      </c>
      <c r="AJ280" s="32">
        <v>0</v>
      </c>
      <c r="AK280" s="32">
        <v>0</v>
      </c>
      <c r="AL280" s="37" t="s">
        <v>1936</v>
      </c>
      <c r="AM280" t="s">
        <v>239</v>
      </c>
      <c r="AN280" s="34">
        <v>5</v>
      </c>
      <c r="AX280"/>
      <c r="AY280"/>
    </row>
    <row r="281" spans="1:51" x14ac:dyDescent="0.25">
      <c r="A281" t="s">
        <v>1812</v>
      </c>
      <c r="B281" t="s">
        <v>1174</v>
      </c>
      <c r="C281" t="s">
        <v>1632</v>
      </c>
      <c r="D281" t="s">
        <v>1777</v>
      </c>
      <c r="E281" s="32">
        <v>11.144444444444444</v>
      </c>
      <c r="F281" s="32">
        <v>56.928666666666672</v>
      </c>
      <c r="G281" s="32">
        <v>3</v>
      </c>
      <c r="H281" s="37">
        <v>5.2697527900413377E-2</v>
      </c>
      <c r="I281" s="32">
        <v>52.608888888888892</v>
      </c>
      <c r="J281" s="32">
        <v>3</v>
      </c>
      <c r="K281" s="37">
        <v>5.702458393173946E-2</v>
      </c>
      <c r="L281" s="32">
        <v>15.947555555555555</v>
      </c>
      <c r="M281" s="32">
        <v>2.9333333333333331</v>
      </c>
      <c r="N281" s="37">
        <v>0.18393623543838136</v>
      </c>
      <c r="O281" s="32">
        <v>11.627777777777778</v>
      </c>
      <c r="P281" s="32">
        <v>2.9333333333333331</v>
      </c>
      <c r="Q281" s="37">
        <v>0.25226946966077396</v>
      </c>
      <c r="R281" s="32">
        <v>2.0061111111111103</v>
      </c>
      <c r="S281" s="32">
        <v>0</v>
      </c>
      <c r="T281" s="37">
        <v>0</v>
      </c>
      <c r="U281" s="32">
        <v>2.3136666666666659</v>
      </c>
      <c r="V281" s="32">
        <v>0</v>
      </c>
      <c r="W281" s="37">
        <v>0</v>
      </c>
      <c r="X281" s="32">
        <v>12.608333333333333</v>
      </c>
      <c r="Y281" s="32">
        <v>0</v>
      </c>
      <c r="Z281" s="37">
        <v>0</v>
      </c>
      <c r="AA281" s="32">
        <v>0</v>
      </c>
      <c r="AB281" s="32">
        <v>0</v>
      </c>
      <c r="AC281" s="37" t="s">
        <v>1936</v>
      </c>
      <c r="AD281" s="32">
        <v>28.372777777777781</v>
      </c>
      <c r="AE281" s="32">
        <v>6.6666666666666666E-2</v>
      </c>
      <c r="AF281" s="37">
        <v>2.3496700671614026E-3</v>
      </c>
      <c r="AG281" s="32">
        <v>0</v>
      </c>
      <c r="AH281" s="32">
        <v>0</v>
      </c>
      <c r="AI281" s="37" t="s">
        <v>1936</v>
      </c>
      <c r="AJ281" s="32">
        <v>0</v>
      </c>
      <c r="AK281" s="32">
        <v>0</v>
      </c>
      <c r="AL281" s="37" t="s">
        <v>1936</v>
      </c>
      <c r="AM281" t="s">
        <v>486</v>
      </c>
      <c r="AN281" s="34">
        <v>5</v>
      </c>
      <c r="AX281"/>
      <c r="AY281"/>
    </row>
    <row r="282" spans="1:51" x14ac:dyDescent="0.25">
      <c r="A282" t="s">
        <v>1812</v>
      </c>
      <c r="B282" t="s">
        <v>783</v>
      </c>
      <c r="C282" t="s">
        <v>1484</v>
      </c>
      <c r="D282" t="s">
        <v>1769</v>
      </c>
      <c r="E282" s="32">
        <v>62.755555555555553</v>
      </c>
      <c r="F282" s="32">
        <v>204.01877777777781</v>
      </c>
      <c r="G282" s="32">
        <v>99.774999999999963</v>
      </c>
      <c r="H282" s="37">
        <v>0.48904812138751907</v>
      </c>
      <c r="I282" s="32">
        <v>191.82155555555562</v>
      </c>
      <c r="J282" s="32">
        <v>99.774999999999963</v>
      </c>
      <c r="K282" s="37">
        <v>0.52014488002159376</v>
      </c>
      <c r="L282" s="32">
        <v>27.983000000000001</v>
      </c>
      <c r="M282" s="32">
        <v>8.4024444444444431</v>
      </c>
      <c r="N282" s="37">
        <v>0.30026960813509784</v>
      </c>
      <c r="O282" s="32">
        <v>17.919111111111114</v>
      </c>
      <c r="P282" s="32">
        <v>8.4024444444444431</v>
      </c>
      <c r="Q282" s="37">
        <v>0.46890966813830037</v>
      </c>
      <c r="R282" s="32">
        <v>4.7750000000000004</v>
      </c>
      <c r="S282" s="32">
        <v>0</v>
      </c>
      <c r="T282" s="37">
        <v>0</v>
      </c>
      <c r="U282" s="32">
        <v>5.2888888888888888</v>
      </c>
      <c r="V282" s="32">
        <v>0</v>
      </c>
      <c r="W282" s="37">
        <v>0</v>
      </c>
      <c r="X282" s="32">
        <v>47.376333333333335</v>
      </c>
      <c r="Y282" s="32">
        <v>18.009666666666661</v>
      </c>
      <c r="Z282" s="37">
        <v>0.38014057651851474</v>
      </c>
      <c r="AA282" s="32">
        <v>2.1333333333333333</v>
      </c>
      <c r="AB282" s="32">
        <v>0</v>
      </c>
      <c r="AC282" s="37">
        <v>0</v>
      </c>
      <c r="AD282" s="32">
        <v>126.52611111111115</v>
      </c>
      <c r="AE282" s="32">
        <v>73.362888888888861</v>
      </c>
      <c r="AF282" s="37">
        <v>0.57982410306173038</v>
      </c>
      <c r="AG282" s="32">
        <v>0</v>
      </c>
      <c r="AH282" s="32">
        <v>0</v>
      </c>
      <c r="AI282" s="37" t="s">
        <v>1936</v>
      </c>
      <c r="AJ282" s="32">
        <v>0</v>
      </c>
      <c r="AK282" s="32">
        <v>0</v>
      </c>
      <c r="AL282" s="37" t="s">
        <v>1936</v>
      </c>
      <c r="AM282" t="s">
        <v>94</v>
      </c>
      <c r="AN282" s="34">
        <v>5</v>
      </c>
      <c r="AX282"/>
      <c r="AY282"/>
    </row>
    <row r="283" spans="1:51" x14ac:dyDescent="0.25">
      <c r="A283" t="s">
        <v>1812</v>
      </c>
      <c r="B283" t="s">
        <v>752</v>
      </c>
      <c r="C283" t="s">
        <v>1467</v>
      </c>
      <c r="D283" t="s">
        <v>1745</v>
      </c>
      <c r="E283" s="32">
        <v>250.43333333333334</v>
      </c>
      <c r="F283" s="32">
        <v>916.40588888888874</v>
      </c>
      <c r="G283" s="32">
        <v>226.62811111111111</v>
      </c>
      <c r="H283" s="37">
        <v>0.2473010200598886</v>
      </c>
      <c r="I283" s="32">
        <v>882.32255555555537</v>
      </c>
      <c r="J283" s="32">
        <v>225.20588888888889</v>
      </c>
      <c r="K283" s="37">
        <v>0.25524213052344302</v>
      </c>
      <c r="L283" s="32">
        <v>227.33855555555544</v>
      </c>
      <c r="M283" s="32">
        <v>52.008000000000017</v>
      </c>
      <c r="N283" s="37">
        <v>0.22876893834794626</v>
      </c>
      <c r="O283" s="32">
        <v>198.94966666666656</v>
      </c>
      <c r="P283" s="32">
        <v>50.585777777777793</v>
      </c>
      <c r="Q283" s="37">
        <v>0.25426419971103825</v>
      </c>
      <c r="R283" s="32">
        <v>23.677777777777777</v>
      </c>
      <c r="S283" s="32">
        <v>1.4222222222222223</v>
      </c>
      <c r="T283" s="37">
        <v>6.0065696855936185E-2</v>
      </c>
      <c r="U283" s="32">
        <v>4.7111111111111112</v>
      </c>
      <c r="V283" s="32">
        <v>0</v>
      </c>
      <c r="W283" s="37">
        <v>0</v>
      </c>
      <c r="X283" s="32">
        <v>157.83655555555546</v>
      </c>
      <c r="Y283" s="32">
        <v>51.486555555555555</v>
      </c>
      <c r="Z283" s="37">
        <v>0.32620171781075941</v>
      </c>
      <c r="AA283" s="32">
        <v>5.6944444444444446</v>
      </c>
      <c r="AB283" s="32">
        <v>0</v>
      </c>
      <c r="AC283" s="37">
        <v>0</v>
      </c>
      <c r="AD283" s="32">
        <v>525.53633333333335</v>
      </c>
      <c r="AE283" s="32">
        <v>123.13355555555555</v>
      </c>
      <c r="AF283" s="37">
        <v>0.23430074715206284</v>
      </c>
      <c r="AG283" s="32">
        <v>0</v>
      </c>
      <c r="AH283" s="32">
        <v>0</v>
      </c>
      <c r="AI283" s="37" t="s">
        <v>1936</v>
      </c>
      <c r="AJ283" s="32">
        <v>0</v>
      </c>
      <c r="AK283" s="32">
        <v>0</v>
      </c>
      <c r="AL283" s="37" t="s">
        <v>1936</v>
      </c>
      <c r="AM283" t="s">
        <v>63</v>
      </c>
      <c r="AN283" s="34">
        <v>5</v>
      </c>
      <c r="AX283"/>
      <c r="AY283"/>
    </row>
    <row r="284" spans="1:51" x14ac:dyDescent="0.25">
      <c r="A284" t="s">
        <v>1812</v>
      </c>
      <c r="B284" t="s">
        <v>1278</v>
      </c>
      <c r="C284" t="s">
        <v>1682</v>
      </c>
      <c r="D284" t="s">
        <v>1739</v>
      </c>
      <c r="E284" s="32">
        <v>30.411111111111111</v>
      </c>
      <c r="F284" s="32">
        <v>107.83922222222222</v>
      </c>
      <c r="G284" s="32">
        <v>0</v>
      </c>
      <c r="H284" s="37">
        <v>0</v>
      </c>
      <c r="I284" s="32">
        <v>100.16244444444443</v>
      </c>
      <c r="J284" s="32">
        <v>0</v>
      </c>
      <c r="K284" s="37">
        <v>0</v>
      </c>
      <c r="L284" s="32">
        <v>22.057444444444442</v>
      </c>
      <c r="M284" s="32">
        <v>0</v>
      </c>
      <c r="N284" s="37">
        <v>0</v>
      </c>
      <c r="O284" s="32">
        <v>19.004111111111108</v>
      </c>
      <c r="P284" s="32">
        <v>0</v>
      </c>
      <c r="Q284" s="37">
        <v>0</v>
      </c>
      <c r="R284" s="32">
        <v>0</v>
      </c>
      <c r="S284" s="32">
        <v>0</v>
      </c>
      <c r="T284" s="37" t="s">
        <v>1936</v>
      </c>
      <c r="U284" s="32">
        <v>3.0533333333333337</v>
      </c>
      <c r="V284" s="32">
        <v>0</v>
      </c>
      <c r="W284" s="37">
        <v>0</v>
      </c>
      <c r="X284" s="32">
        <v>20.840888888888895</v>
      </c>
      <c r="Y284" s="32">
        <v>0</v>
      </c>
      <c r="Z284" s="37">
        <v>0</v>
      </c>
      <c r="AA284" s="32">
        <v>4.6234444444444431</v>
      </c>
      <c r="AB284" s="32">
        <v>0</v>
      </c>
      <c r="AC284" s="37">
        <v>0</v>
      </c>
      <c r="AD284" s="32">
        <v>60.317444444444433</v>
      </c>
      <c r="AE284" s="32">
        <v>0</v>
      </c>
      <c r="AF284" s="37">
        <v>0</v>
      </c>
      <c r="AG284" s="32">
        <v>0</v>
      </c>
      <c r="AH284" s="32">
        <v>0</v>
      </c>
      <c r="AI284" s="37" t="s">
        <v>1936</v>
      </c>
      <c r="AJ284" s="32">
        <v>0</v>
      </c>
      <c r="AK284" s="32">
        <v>0</v>
      </c>
      <c r="AL284" s="37" t="s">
        <v>1936</v>
      </c>
      <c r="AM284" t="s">
        <v>590</v>
      </c>
      <c r="AN284" s="34">
        <v>5</v>
      </c>
      <c r="AX284"/>
      <c r="AY284"/>
    </row>
    <row r="285" spans="1:51" x14ac:dyDescent="0.25">
      <c r="A285" t="s">
        <v>1812</v>
      </c>
      <c r="B285" t="s">
        <v>1140</v>
      </c>
      <c r="C285" t="s">
        <v>1635</v>
      </c>
      <c r="D285" t="s">
        <v>1778</v>
      </c>
      <c r="E285" s="32">
        <v>57.43333333333333</v>
      </c>
      <c r="F285" s="32">
        <v>215.39722222222221</v>
      </c>
      <c r="G285" s="32">
        <v>0</v>
      </c>
      <c r="H285" s="37">
        <v>0</v>
      </c>
      <c r="I285" s="32">
        <v>207.38055555555553</v>
      </c>
      <c r="J285" s="32">
        <v>0</v>
      </c>
      <c r="K285" s="37">
        <v>0</v>
      </c>
      <c r="L285" s="32">
        <v>45.575000000000003</v>
      </c>
      <c r="M285" s="32">
        <v>0</v>
      </c>
      <c r="N285" s="37">
        <v>0</v>
      </c>
      <c r="O285" s="32">
        <v>45.575000000000003</v>
      </c>
      <c r="P285" s="32">
        <v>0</v>
      </c>
      <c r="Q285" s="37">
        <v>0</v>
      </c>
      <c r="R285" s="32">
        <v>0</v>
      </c>
      <c r="S285" s="32">
        <v>0</v>
      </c>
      <c r="T285" s="37" t="s">
        <v>1936</v>
      </c>
      <c r="U285" s="32">
        <v>0</v>
      </c>
      <c r="V285" s="32">
        <v>0</v>
      </c>
      <c r="W285" s="37" t="s">
        <v>1936</v>
      </c>
      <c r="X285" s="32">
        <v>25.427777777777777</v>
      </c>
      <c r="Y285" s="32">
        <v>0</v>
      </c>
      <c r="Z285" s="37">
        <v>0</v>
      </c>
      <c r="AA285" s="32">
        <v>8.0166666666666675</v>
      </c>
      <c r="AB285" s="32">
        <v>0</v>
      </c>
      <c r="AC285" s="37">
        <v>0</v>
      </c>
      <c r="AD285" s="32">
        <v>136.37777777777777</v>
      </c>
      <c r="AE285" s="32">
        <v>0</v>
      </c>
      <c r="AF285" s="37">
        <v>0</v>
      </c>
      <c r="AG285" s="32">
        <v>0</v>
      </c>
      <c r="AH285" s="32">
        <v>0</v>
      </c>
      <c r="AI285" s="37" t="s">
        <v>1936</v>
      </c>
      <c r="AJ285" s="32">
        <v>0</v>
      </c>
      <c r="AK285" s="32">
        <v>0</v>
      </c>
      <c r="AL285" s="37" t="s">
        <v>1936</v>
      </c>
      <c r="AM285" t="s">
        <v>451</v>
      </c>
      <c r="AN285" s="34">
        <v>5</v>
      </c>
      <c r="AX285"/>
      <c r="AY285"/>
    </row>
    <row r="286" spans="1:51" x14ac:dyDescent="0.25">
      <c r="A286" t="s">
        <v>1812</v>
      </c>
      <c r="B286" t="s">
        <v>1034</v>
      </c>
      <c r="C286" t="s">
        <v>1418</v>
      </c>
      <c r="D286" t="s">
        <v>1739</v>
      </c>
      <c r="E286" s="32">
        <v>113.54444444444445</v>
      </c>
      <c r="F286" s="32">
        <v>449.84266666666679</v>
      </c>
      <c r="G286" s="32">
        <v>0</v>
      </c>
      <c r="H286" s="37">
        <v>0</v>
      </c>
      <c r="I286" s="32">
        <v>427.31511111111121</v>
      </c>
      <c r="J286" s="32">
        <v>0</v>
      </c>
      <c r="K286" s="37">
        <v>0</v>
      </c>
      <c r="L286" s="32">
        <v>104.09766666666664</v>
      </c>
      <c r="M286" s="32">
        <v>0</v>
      </c>
      <c r="N286" s="37">
        <v>0</v>
      </c>
      <c r="O286" s="32">
        <v>87.579222222222199</v>
      </c>
      <c r="P286" s="32">
        <v>0</v>
      </c>
      <c r="Q286" s="37">
        <v>0</v>
      </c>
      <c r="R286" s="32">
        <v>5.8517777777777757</v>
      </c>
      <c r="S286" s="32">
        <v>0</v>
      </c>
      <c r="T286" s="37">
        <v>0</v>
      </c>
      <c r="U286" s="32">
        <v>10.666666666666666</v>
      </c>
      <c r="V286" s="32">
        <v>0</v>
      </c>
      <c r="W286" s="37">
        <v>0</v>
      </c>
      <c r="X286" s="32">
        <v>92.119666666666674</v>
      </c>
      <c r="Y286" s="32">
        <v>0</v>
      </c>
      <c r="Z286" s="37">
        <v>0</v>
      </c>
      <c r="AA286" s="32">
        <v>6.0091111111111104</v>
      </c>
      <c r="AB286" s="32">
        <v>0</v>
      </c>
      <c r="AC286" s="37">
        <v>0</v>
      </c>
      <c r="AD286" s="32">
        <v>247.61622222222235</v>
      </c>
      <c r="AE286" s="32">
        <v>0</v>
      </c>
      <c r="AF286" s="37">
        <v>0</v>
      </c>
      <c r="AG286" s="32">
        <v>0</v>
      </c>
      <c r="AH286" s="32">
        <v>0</v>
      </c>
      <c r="AI286" s="37" t="s">
        <v>1936</v>
      </c>
      <c r="AJ286" s="32">
        <v>0</v>
      </c>
      <c r="AK286" s="32">
        <v>0</v>
      </c>
      <c r="AL286" s="37" t="s">
        <v>1936</v>
      </c>
      <c r="AM286" t="s">
        <v>345</v>
      </c>
      <c r="AN286" s="34">
        <v>5</v>
      </c>
      <c r="AX286"/>
      <c r="AY286"/>
    </row>
    <row r="287" spans="1:51" x14ac:dyDescent="0.25">
      <c r="A287" t="s">
        <v>1812</v>
      </c>
      <c r="B287" t="s">
        <v>880</v>
      </c>
      <c r="C287" t="s">
        <v>1539</v>
      </c>
      <c r="D287" t="s">
        <v>1745</v>
      </c>
      <c r="E287" s="32">
        <v>18.566666666666666</v>
      </c>
      <c r="F287" s="32">
        <v>108.75033333333332</v>
      </c>
      <c r="G287" s="32">
        <v>0</v>
      </c>
      <c r="H287" s="37">
        <v>0</v>
      </c>
      <c r="I287" s="32">
        <v>98.222222222222229</v>
      </c>
      <c r="J287" s="32">
        <v>0</v>
      </c>
      <c r="K287" s="37">
        <v>0</v>
      </c>
      <c r="L287" s="32">
        <v>72.025333333333322</v>
      </c>
      <c r="M287" s="32">
        <v>0</v>
      </c>
      <c r="N287" s="37">
        <v>0</v>
      </c>
      <c r="O287" s="32">
        <v>61.49722222222222</v>
      </c>
      <c r="P287" s="32">
        <v>0</v>
      </c>
      <c r="Q287" s="37">
        <v>0</v>
      </c>
      <c r="R287" s="32">
        <v>7.4194444444444443</v>
      </c>
      <c r="S287" s="32">
        <v>0</v>
      </c>
      <c r="T287" s="37">
        <v>0</v>
      </c>
      <c r="U287" s="32">
        <v>3.1086666666666662</v>
      </c>
      <c r="V287" s="32">
        <v>0</v>
      </c>
      <c r="W287" s="37">
        <v>0</v>
      </c>
      <c r="X287" s="32">
        <v>0</v>
      </c>
      <c r="Y287" s="32">
        <v>0</v>
      </c>
      <c r="Z287" s="37" t="s">
        <v>1936</v>
      </c>
      <c r="AA287" s="32">
        <v>0</v>
      </c>
      <c r="AB287" s="32">
        <v>0</v>
      </c>
      <c r="AC287" s="37" t="s">
        <v>1936</v>
      </c>
      <c r="AD287" s="32">
        <v>36.725000000000001</v>
      </c>
      <c r="AE287" s="32">
        <v>0</v>
      </c>
      <c r="AF287" s="37">
        <v>0</v>
      </c>
      <c r="AG287" s="32">
        <v>0</v>
      </c>
      <c r="AH287" s="32">
        <v>0</v>
      </c>
      <c r="AI287" s="37" t="s">
        <v>1936</v>
      </c>
      <c r="AJ287" s="32">
        <v>0</v>
      </c>
      <c r="AK287" s="32">
        <v>0</v>
      </c>
      <c r="AL287" s="37" t="s">
        <v>1936</v>
      </c>
      <c r="AM287" t="s">
        <v>191</v>
      </c>
      <c r="AN287" s="34">
        <v>5</v>
      </c>
      <c r="AX287"/>
      <c r="AY287"/>
    </row>
    <row r="288" spans="1:51" x14ac:dyDescent="0.25">
      <c r="A288" t="s">
        <v>1812</v>
      </c>
      <c r="B288" t="s">
        <v>895</v>
      </c>
      <c r="C288" t="s">
        <v>1422</v>
      </c>
      <c r="D288" t="s">
        <v>1735</v>
      </c>
      <c r="E288" s="32">
        <v>11.733333333333333</v>
      </c>
      <c r="F288" s="32">
        <v>87.871666666666641</v>
      </c>
      <c r="G288" s="32">
        <v>0</v>
      </c>
      <c r="H288" s="37">
        <v>0</v>
      </c>
      <c r="I288" s="32">
        <v>75.246888888888876</v>
      </c>
      <c r="J288" s="32">
        <v>0</v>
      </c>
      <c r="K288" s="37">
        <v>0</v>
      </c>
      <c r="L288" s="32">
        <v>40.337888888888884</v>
      </c>
      <c r="M288" s="32">
        <v>0</v>
      </c>
      <c r="N288" s="37">
        <v>0</v>
      </c>
      <c r="O288" s="32">
        <v>32.29344444444444</v>
      </c>
      <c r="P288" s="32">
        <v>0</v>
      </c>
      <c r="Q288" s="37">
        <v>0</v>
      </c>
      <c r="R288" s="32">
        <v>0</v>
      </c>
      <c r="S288" s="32">
        <v>0</v>
      </c>
      <c r="T288" s="37" t="s">
        <v>1936</v>
      </c>
      <c r="U288" s="32">
        <v>8.0444444444444443</v>
      </c>
      <c r="V288" s="32">
        <v>0</v>
      </c>
      <c r="W288" s="37">
        <v>0</v>
      </c>
      <c r="X288" s="32">
        <v>0</v>
      </c>
      <c r="Y288" s="32">
        <v>0</v>
      </c>
      <c r="Z288" s="37" t="s">
        <v>1936</v>
      </c>
      <c r="AA288" s="32">
        <v>4.580333333333332</v>
      </c>
      <c r="AB288" s="32">
        <v>0</v>
      </c>
      <c r="AC288" s="37">
        <v>0</v>
      </c>
      <c r="AD288" s="32">
        <v>42.953444444444436</v>
      </c>
      <c r="AE288" s="32">
        <v>0</v>
      </c>
      <c r="AF288" s="37">
        <v>0</v>
      </c>
      <c r="AG288" s="32">
        <v>0</v>
      </c>
      <c r="AH288" s="32">
        <v>0</v>
      </c>
      <c r="AI288" s="37" t="s">
        <v>1936</v>
      </c>
      <c r="AJ288" s="32">
        <v>0</v>
      </c>
      <c r="AK288" s="32">
        <v>0</v>
      </c>
      <c r="AL288" s="37" t="s">
        <v>1936</v>
      </c>
      <c r="AM288" t="s">
        <v>206</v>
      </c>
      <c r="AN288" s="34">
        <v>5</v>
      </c>
      <c r="AX288"/>
      <c r="AY288"/>
    </row>
    <row r="289" spans="1:51" x14ac:dyDescent="0.25">
      <c r="A289" t="s">
        <v>1812</v>
      </c>
      <c r="B289" t="s">
        <v>1248</v>
      </c>
      <c r="C289" t="s">
        <v>1617</v>
      </c>
      <c r="D289" t="s">
        <v>1711</v>
      </c>
      <c r="E289" s="32">
        <v>65.822222222222223</v>
      </c>
      <c r="F289" s="32">
        <v>192.48788888888893</v>
      </c>
      <c r="G289" s="32">
        <v>67.405888888888882</v>
      </c>
      <c r="H289" s="37">
        <v>0.35018249344403185</v>
      </c>
      <c r="I289" s="32">
        <v>181.81566666666671</v>
      </c>
      <c r="J289" s="32">
        <v>67.405888888888882</v>
      </c>
      <c r="K289" s="37">
        <v>0.37073751742454647</v>
      </c>
      <c r="L289" s="32">
        <v>18.85766666666667</v>
      </c>
      <c r="M289" s="32">
        <v>0</v>
      </c>
      <c r="N289" s="37">
        <v>0</v>
      </c>
      <c r="O289" s="32">
        <v>13.968777777777781</v>
      </c>
      <c r="P289" s="32">
        <v>0</v>
      </c>
      <c r="Q289" s="37">
        <v>0</v>
      </c>
      <c r="R289" s="32">
        <v>0</v>
      </c>
      <c r="S289" s="32">
        <v>0</v>
      </c>
      <c r="T289" s="37" t="s">
        <v>1936</v>
      </c>
      <c r="U289" s="32">
        <v>4.8888888888888893</v>
      </c>
      <c r="V289" s="32">
        <v>0</v>
      </c>
      <c r="W289" s="37">
        <v>0</v>
      </c>
      <c r="X289" s="32">
        <v>52.328555555555575</v>
      </c>
      <c r="Y289" s="32">
        <v>4.3152222222222223</v>
      </c>
      <c r="Z289" s="37">
        <v>8.2464004144752037E-2</v>
      </c>
      <c r="AA289" s="32">
        <v>5.7833333333333332</v>
      </c>
      <c r="AB289" s="32">
        <v>0</v>
      </c>
      <c r="AC289" s="37">
        <v>0</v>
      </c>
      <c r="AD289" s="32">
        <v>112.65677777777782</v>
      </c>
      <c r="AE289" s="32">
        <v>63.090666666666664</v>
      </c>
      <c r="AF289" s="37">
        <v>0.56002548547160425</v>
      </c>
      <c r="AG289" s="32">
        <v>2.8615555555555559</v>
      </c>
      <c r="AH289" s="32">
        <v>0</v>
      </c>
      <c r="AI289" s="37">
        <v>0</v>
      </c>
      <c r="AJ289" s="32">
        <v>0</v>
      </c>
      <c r="AK289" s="32">
        <v>0</v>
      </c>
      <c r="AL289" s="37" t="s">
        <v>1936</v>
      </c>
      <c r="AM289" t="s">
        <v>560</v>
      </c>
      <c r="AN289" s="34">
        <v>5</v>
      </c>
      <c r="AX289"/>
      <c r="AY289"/>
    </row>
    <row r="290" spans="1:51" x14ac:dyDescent="0.25">
      <c r="A290" t="s">
        <v>1812</v>
      </c>
      <c r="B290" t="s">
        <v>1212</v>
      </c>
      <c r="C290" t="s">
        <v>1587</v>
      </c>
      <c r="D290" t="s">
        <v>1745</v>
      </c>
      <c r="E290" s="32">
        <v>147</v>
      </c>
      <c r="F290" s="32">
        <v>498.93644444444459</v>
      </c>
      <c r="G290" s="32">
        <v>23.948888888888892</v>
      </c>
      <c r="H290" s="37">
        <v>4.7999878853418866E-2</v>
      </c>
      <c r="I290" s="32">
        <v>447.23666666666679</v>
      </c>
      <c r="J290" s="32">
        <v>23.948888888888892</v>
      </c>
      <c r="K290" s="37">
        <v>5.3548581039618584E-2</v>
      </c>
      <c r="L290" s="32">
        <v>122.62922222222224</v>
      </c>
      <c r="M290" s="32">
        <v>0</v>
      </c>
      <c r="N290" s="37">
        <v>0</v>
      </c>
      <c r="O290" s="32">
        <v>76.085000000000022</v>
      </c>
      <c r="P290" s="32">
        <v>0</v>
      </c>
      <c r="Q290" s="37">
        <v>0</v>
      </c>
      <c r="R290" s="32">
        <v>40.944222222222223</v>
      </c>
      <c r="S290" s="32">
        <v>0</v>
      </c>
      <c r="T290" s="37">
        <v>0</v>
      </c>
      <c r="U290" s="32">
        <v>5.6</v>
      </c>
      <c r="V290" s="32">
        <v>0</v>
      </c>
      <c r="W290" s="37">
        <v>0</v>
      </c>
      <c r="X290" s="32">
        <v>74.457777777777792</v>
      </c>
      <c r="Y290" s="32">
        <v>0</v>
      </c>
      <c r="Z290" s="37">
        <v>0</v>
      </c>
      <c r="AA290" s="32">
        <v>5.1555555555555559</v>
      </c>
      <c r="AB290" s="32">
        <v>0</v>
      </c>
      <c r="AC290" s="37">
        <v>0</v>
      </c>
      <c r="AD290" s="32">
        <v>296.69388888888898</v>
      </c>
      <c r="AE290" s="32">
        <v>23.948888888888892</v>
      </c>
      <c r="AF290" s="37">
        <v>8.0719184943703656E-2</v>
      </c>
      <c r="AG290" s="32">
        <v>0</v>
      </c>
      <c r="AH290" s="32">
        <v>0</v>
      </c>
      <c r="AI290" s="37" t="s">
        <v>1936</v>
      </c>
      <c r="AJ290" s="32">
        <v>0</v>
      </c>
      <c r="AK290" s="32">
        <v>0</v>
      </c>
      <c r="AL290" s="37" t="s">
        <v>1936</v>
      </c>
      <c r="AM290" t="s">
        <v>524</v>
      </c>
      <c r="AN290" s="34">
        <v>5</v>
      </c>
      <c r="AX290"/>
      <c r="AY290"/>
    </row>
    <row r="291" spans="1:51" x14ac:dyDescent="0.25">
      <c r="A291" t="s">
        <v>1812</v>
      </c>
      <c r="B291" t="s">
        <v>1321</v>
      </c>
      <c r="C291" t="s">
        <v>1377</v>
      </c>
      <c r="D291" t="s">
        <v>1748</v>
      </c>
      <c r="E291" s="32">
        <v>40.233333333333334</v>
      </c>
      <c r="F291" s="32">
        <v>170.67811111111109</v>
      </c>
      <c r="G291" s="32">
        <v>3.6533333333333333</v>
      </c>
      <c r="H291" s="37">
        <v>2.1404814651100872E-2</v>
      </c>
      <c r="I291" s="32">
        <v>150.66144444444441</v>
      </c>
      <c r="J291" s="32">
        <v>3.6533333333333333</v>
      </c>
      <c r="K291" s="37">
        <v>2.4248628086666727E-2</v>
      </c>
      <c r="L291" s="32">
        <v>73.359666666666641</v>
      </c>
      <c r="M291" s="32">
        <v>2.2064444444444442</v>
      </c>
      <c r="N291" s="37">
        <v>3.007707838245964E-2</v>
      </c>
      <c r="O291" s="32">
        <v>53.342999999999975</v>
      </c>
      <c r="P291" s="32">
        <v>2.2064444444444442</v>
      </c>
      <c r="Q291" s="37">
        <v>4.1363336228641905E-2</v>
      </c>
      <c r="R291" s="32">
        <v>15.322222222222223</v>
      </c>
      <c r="S291" s="32">
        <v>0</v>
      </c>
      <c r="T291" s="37">
        <v>0</v>
      </c>
      <c r="U291" s="32">
        <v>4.6944444444444446</v>
      </c>
      <c r="V291" s="32">
        <v>0</v>
      </c>
      <c r="W291" s="37">
        <v>0</v>
      </c>
      <c r="X291" s="32">
        <v>0</v>
      </c>
      <c r="Y291" s="32">
        <v>0</v>
      </c>
      <c r="Z291" s="37" t="s">
        <v>1936</v>
      </c>
      <c r="AA291" s="32">
        <v>0</v>
      </c>
      <c r="AB291" s="32">
        <v>0</v>
      </c>
      <c r="AC291" s="37" t="s">
        <v>1936</v>
      </c>
      <c r="AD291" s="32">
        <v>97.318444444444438</v>
      </c>
      <c r="AE291" s="32">
        <v>1.4468888888888889</v>
      </c>
      <c r="AF291" s="37">
        <v>1.4867571066807025E-2</v>
      </c>
      <c r="AG291" s="32">
        <v>0</v>
      </c>
      <c r="AH291" s="32">
        <v>0</v>
      </c>
      <c r="AI291" s="37" t="s">
        <v>1936</v>
      </c>
      <c r="AJ291" s="32">
        <v>0</v>
      </c>
      <c r="AK291" s="32">
        <v>0</v>
      </c>
      <c r="AL291" s="37" t="s">
        <v>1936</v>
      </c>
      <c r="AM291" t="s">
        <v>634</v>
      </c>
      <c r="AN291" s="34">
        <v>5</v>
      </c>
      <c r="AX291"/>
      <c r="AY291"/>
    </row>
    <row r="292" spans="1:51" x14ac:dyDescent="0.25">
      <c r="A292" t="s">
        <v>1812</v>
      </c>
      <c r="B292" t="s">
        <v>1128</v>
      </c>
      <c r="C292" t="s">
        <v>1378</v>
      </c>
      <c r="D292" t="s">
        <v>1791</v>
      </c>
      <c r="E292" s="32">
        <v>46.744444444444447</v>
      </c>
      <c r="F292" s="32">
        <v>175.5911111111111</v>
      </c>
      <c r="G292" s="32">
        <v>0</v>
      </c>
      <c r="H292" s="37">
        <v>0</v>
      </c>
      <c r="I292" s="32">
        <v>165.5071111111111</v>
      </c>
      <c r="J292" s="32">
        <v>0</v>
      </c>
      <c r="K292" s="37">
        <v>0</v>
      </c>
      <c r="L292" s="32">
        <v>35.153111111111109</v>
      </c>
      <c r="M292" s="32">
        <v>0</v>
      </c>
      <c r="N292" s="37">
        <v>0</v>
      </c>
      <c r="O292" s="32">
        <v>29.997555555555557</v>
      </c>
      <c r="P292" s="32">
        <v>0</v>
      </c>
      <c r="Q292" s="37">
        <v>0</v>
      </c>
      <c r="R292" s="32">
        <v>0.35555555555555557</v>
      </c>
      <c r="S292" s="32">
        <v>0</v>
      </c>
      <c r="T292" s="37">
        <v>0</v>
      </c>
      <c r="U292" s="32">
        <v>4.8</v>
      </c>
      <c r="V292" s="32">
        <v>0</v>
      </c>
      <c r="W292" s="37">
        <v>0</v>
      </c>
      <c r="X292" s="32">
        <v>42.413222222222224</v>
      </c>
      <c r="Y292" s="32">
        <v>0</v>
      </c>
      <c r="Z292" s="37">
        <v>0</v>
      </c>
      <c r="AA292" s="32">
        <v>4.9284444444444437</v>
      </c>
      <c r="AB292" s="32">
        <v>0</v>
      </c>
      <c r="AC292" s="37">
        <v>0</v>
      </c>
      <c r="AD292" s="32">
        <v>93.09633333333332</v>
      </c>
      <c r="AE292" s="32">
        <v>0</v>
      </c>
      <c r="AF292" s="37">
        <v>0</v>
      </c>
      <c r="AG292" s="32">
        <v>0</v>
      </c>
      <c r="AH292" s="32">
        <v>0</v>
      </c>
      <c r="AI292" s="37" t="s">
        <v>1936</v>
      </c>
      <c r="AJ292" s="32">
        <v>0</v>
      </c>
      <c r="AK292" s="32">
        <v>0</v>
      </c>
      <c r="AL292" s="37" t="s">
        <v>1936</v>
      </c>
      <c r="AM292" t="s">
        <v>439</v>
      </c>
      <c r="AN292" s="34">
        <v>5</v>
      </c>
      <c r="AX292"/>
      <c r="AY292"/>
    </row>
    <row r="293" spans="1:51" x14ac:dyDescent="0.25">
      <c r="A293" t="s">
        <v>1812</v>
      </c>
      <c r="B293" t="s">
        <v>1189</v>
      </c>
      <c r="C293" t="s">
        <v>1458</v>
      </c>
      <c r="D293" t="s">
        <v>1745</v>
      </c>
      <c r="E293" s="32">
        <v>70.333333333333329</v>
      </c>
      <c r="F293" s="32">
        <v>217.97966666666667</v>
      </c>
      <c r="G293" s="32">
        <v>6.2130000000000001</v>
      </c>
      <c r="H293" s="37">
        <v>2.8502658504845253E-2</v>
      </c>
      <c r="I293" s="32">
        <v>206.60188888888888</v>
      </c>
      <c r="J293" s="32">
        <v>6.2130000000000001</v>
      </c>
      <c r="K293" s="37">
        <v>3.0072329122515284E-2</v>
      </c>
      <c r="L293" s="32">
        <v>34.863888888888887</v>
      </c>
      <c r="M293" s="32">
        <v>0</v>
      </c>
      <c r="N293" s="37">
        <v>0</v>
      </c>
      <c r="O293" s="32">
        <v>23.486111111111111</v>
      </c>
      <c r="P293" s="32">
        <v>0</v>
      </c>
      <c r="Q293" s="37">
        <v>0</v>
      </c>
      <c r="R293" s="32">
        <v>5.6888888888888891</v>
      </c>
      <c r="S293" s="32">
        <v>0</v>
      </c>
      <c r="T293" s="37">
        <v>0</v>
      </c>
      <c r="U293" s="32">
        <v>5.6888888888888891</v>
      </c>
      <c r="V293" s="32">
        <v>0</v>
      </c>
      <c r="W293" s="37">
        <v>0</v>
      </c>
      <c r="X293" s="32">
        <v>37.088888888888889</v>
      </c>
      <c r="Y293" s="32">
        <v>8.3333333333333329E-2</v>
      </c>
      <c r="Z293" s="37">
        <v>2.2468544038346315E-3</v>
      </c>
      <c r="AA293" s="32">
        <v>0</v>
      </c>
      <c r="AB293" s="32">
        <v>0</v>
      </c>
      <c r="AC293" s="37" t="s">
        <v>1936</v>
      </c>
      <c r="AD293" s="32">
        <v>146.02688888888889</v>
      </c>
      <c r="AE293" s="32">
        <v>6.129666666666667</v>
      </c>
      <c r="AF293" s="37">
        <v>4.1976287472170269E-2</v>
      </c>
      <c r="AG293" s="32">
        <v>0</v>
      </c>
      <c r="AH293" s="32">
        <v>0</v>
      </c>
      <c r="AI293" s="37" t="s">
        <v>1936</v>
      </c>
      <c r="AJ293" s="32">
        <v>0</v>
      </c>
      <c r="AK293" s="32">
        <v>0</v>
      </c>
      <c r="AL293" s="37" t="s">
        <v>1936</v>
      </c>
      <c r="AM293" t="s">
        <v>501</v>
      </c>
      <c r="AN293" s="34">
        <v>5</v>
      </c>
      <c r="AX293"/>
      <c r="AY293"/>
    </row>
    <row r="294" spans="1:51" x14ac:dyDescent="0.25">
      <c r="A294" t="s">
        <v>1812</v>
      </c>
      <c r="B294" t="s">
        <v>958</v>
      </c>
      <c r="C294" t="s">
        <v>1513</v>
      </c>
      <c r="D294" t="s">
        <v>1738</v>
      </c>
      <c r="E294" s="32">
        <v>130.9111111111111</v>
      </c>
      <c r="F294" s="32">
        <v>335.93811111111108</v>
      </c>
      <c r="G294" s="32">
        <v>13.201999999999998</v>
      </c>
      <c r="H294" s="37">
        <v>3.9298905254704648E-2</v>
      </c>
      <c r="I294" s="32">
        <v>312.76033333333328</v>
      </c>
      <c r="J294" s="32">
        <v>13.201999999999998</v>
      </c>
      <c r="K294" s="37">
        <v>4.2211235226973585E-2</v>
      </c>
      <c r="L294" s="32">
        <v>53.727333333333334</v>
      </c>
      <c r="M294" s="32">
        <v>5.0578888888888871</v>
      </c>
      <c r="N294" s="37">
        <v>9.4139957728944054E-2</v>
      </c>
      <c r="O294" s="32">
        <v>37.127333333333333</v>
      </c>
      <c r="P294" s="32">
        <v>5.0578888888888871</v>
      </c>
      <c r="Q294" s="37">
        <v>0.13623086914103411</v>
      </c>
      <c r="R294" s="32">
        <v>11.977777777777778</v>
      </c>
      <c r="S294" s="32">
        <v>0</v>
      </c>
      <c r="T294" s="37">
        <v>0</v>
      </c>
      <c r="U294" s="32">
        <v>4.6222222222222218</v>
      </c>
      <c r="V294" s="32">
        <v>0</v>
      </c>
      <c r="W294" s="37">
        <v>0</v>
      </c>
      <c r="X294" s="32">
        <v>94.841666666666669</v>
      </c>
      <c r="Y294" s="32">
        <v>0</v>
      </c>
      <c r="Z294" s="37">
        <v>0</v>
      </c>
      <c r="AA294" s="32">
        <v>6.5777777777777775</v>
      </c>
      <c r="AB294" s="32">
        <v>0</v>
      </c>
      <c r="AC294" s="37">
        <v>0</v>
      </c>
      <c r="AD294" s="32">
        <v>180.79133333333331</v>
      </c>
      <c r="AE294" s="32">
        <v>8.144111111111112</v>
      </c>
      <c r="AF294" s="37">
        <v>4.5047021673851141E-2</v>
      </c>
      <c r="AG294" s="32">
        <v>0</v>
      </c>
      <c r="AH294" s="32">
        <v>0</v>
      </c>
      <c r="AI294" s="37" t="s">
        <v>1936</v>
      </c>
      <c r="AJ294" s="32">
        <v>0</v>
      </c>
      <c r="AK294" s="32">
        <v>0</v>
      </c>
      <c r="AL294" s="37" t="s">
        <v>1936</v>
      </c>
      <c r="AM294" t="s">
        <v>269</v>
      </c>
      <c r="AN294" s="34">
        <v>5</v>
      </c>
      <c r="AX294"/>
      <c r="AY294"/>
    </row>
    <row r="295" spans="1:51" x14ac:dyDescent="0.25">
      <c r="A295" t="s">
        <v>1812</v>
      </c>
      <c r="B295" t="s">
        <v>709</v>
      </c>
      <c r="C295" t="s">
        <v>1439</v>
      </c>
      <c r="D295" t="s">
        <v>1745</v>
      </c>
      <c r="E295" s="32">
        <v>101.33333333333333</v>
      </c>
      <c r="F295" s="32">
        <v>238.45700000000005</v>
      </c>
      <c r="G295" s="32">
        <v>12.268111111111111</v>
      </c>
      <c r="H295" s="37">
        <v>5.144789673237149E-2</v>
      </c>
      <c r="I295" s="32">
        <v>205.72088888888891</v>
      </c>
      <c r="J295" s="32">
        <v>12.268111111111111</v>
      </c>
      <c r="K295" s="37">
        <v>5.9634737033132261E-2</v>
      </c>
      <c r="L295" s="32">
        <v>56.152444444444434</v>
      </c>
      <c r="M295" s="32">
        <v>5.8968888888888902</v>
      </c>
      <c r="N295" s="37">
        <v>0.10501571119887929</v>
      </c>
      <c r="O295" s="32">
        <v>29.369111111111099</v>
      </c>
      <c r="P295" s="32">
        <v>5.8968888888888902</v>
      </c>
      <c r="Q295" s="37">
        <v>0.20078540567943656</v>
      </c>
      <c r="R295" s="32">
        <v>21.094444444444445</v>
      </c>
      <c r="S295" s="32">
        <v>0</v>
      </c>
      <c r="T295" s="37">
        <v>0</v>
      </c>
      <c r="U295" s="32">
        <v>5.6888888888888891</v>
      </c>
      <c r="V295" s="32">
        <v>0</v>
      </c>
      <c r="W295" s="37">
        <v>0</v>
      </c>
      <c r="X295" s="32">
        <v>67.99722222222222</v>
      </c>
      <c r="Y295" s="32">
        <v>0</v>
      </c>
      <c r="Z295" s="37">
        <v>0</v>
      </c>
      <c r="AA295" s="32">
        <v>5.9527777777777775</v>
      </c>
      <c r="AB295" s="32">
        <v>0</v>
      </c>
      <c r="AC295" s="37">
        <v>0</v>
      </c>
      <c r="AD295" s="32">
        <v>108.35455555555559</v>
      </c>
      <c r="AE295" s="32">
        <v>6.3712222222222206</v>
      </c>
      <c r="AF295" s="37">
        <v>5.8799763328414606E-2</v>
      </c>
      <c r="AG295" s="32">
        <v>0</v>
      </c>
      <c r="AH295" s="32">
        <v>0</v>
      </c>
      <c r="AI295" s="37" t="s">
        <v>1936</v>
      </c>
      <c r="AJ295" s="32">
        <v>0</v>
      </c>
      <c r="AK295" s="32">
        <v>0</v>
      </c>
      <c r="AL295" s="37" t="s">
        <v>1936</v>
      </c>
      <c r="AM295" t="s">
        <v>20</v>
      </c>
      <c r="AN295" s="34">
        <v>5</v>
      </c>
      <c r="AX295"/>
      <c r="AY295"/>
    </row>
    <row r="296" spans="1:51" x14ac:dyDescent="0.25">
      <c r="A296" t="s">
        <v>1812</v>
      </c>
      <c r="B296" t="s">
        <v>779</v>
      </c>
      <c r="C296" t="s">
        <v>1442</v>
      </c>
      <c r="D296" t="s">
        <v>1758</v>
      </c>
      <c r="E296" s="32">
        <v>133.86666666666667</v>
      </c>
      <c r="F296" s="32">
        <v>428.72222222222223</v>
      </c>
      <c r="G296" s="32">
        <v>133.84166666666667</v>
      </c>
      <c r="H296" s="37">
        <v>0.31218737851496697</v>
      </c>
      <c r="I296" s="32">
        <v>397.92222222222222</v>
      </c>
      <c r="J296" s="32">
        <v>133.84166666666667</v>
      </c>
      <c r="K296" s="37">
        <v>0.33635132493787173</v>
      </c>
      <c r="L296" s="32">
        <v>83.241666666666674</v>
      </c>
      <c r="M296" s="32">
        <v>8.3055555555555554</v>
      </c>
      <c r="N296" s="37">
        <v>9.9776420729469073E-2</v>
      </c>
      <c r="O296" s="32">
        <v>62.663888888888891</v>
      </c>
      <c r="P296" s="32">
        <v>8.3055555555555554</v>
      </c>
      <c r="Q296" s="37">
        <v>0.13254133605212995</v>
      </c>
      <c r="R296" s="32">
        <v>16.044444444444444</v>
      </c>
      <c r="S296" s="32">
        <v>0</v>
      </c>
      <c r="T296" s="37">
        <v>0</v>
      </c>
      <c r="U296" s="32">
        <v>4.5333333333333332</v>
      </c>
      <c r="V296" s="32">
        <v>0</v>
      </c>
      <c r="W296" s="37">
        <v>0</v>
      </c>
      <c r="X296" s="32">
        <v>100.43888888888888</v>
      </c>
      <c r="Y296" s="32">
        <v>38.447222222222223</v>
      </c>
      <c r="Z296" s="37">
        <v>0.38279218983350854</v>
      </c>
      <c r="AA296" s="32">
        <v>10.222222222222221</v>
      </c>
      <c r="AB296" s="32">
        <v>0</v>
      </c>
      <c r="AC296" s="37">
        <v>0</v>
      </c>
      <c r="AD296" s="32">
        <v>234.81944444444446</v>
      </c>
      <c r="AE296" s="32">
        <v>87.088888888888889</v>
      </c>
      <c r="AF296" s="37">
        <v>0.37087596853374338</v>
      </c>
      <c r="AG296" s="32">
        <v>0</v>
      </c>
      <c r="AH296" s="32">
        <v>0</v>
      </c>
      <c r="AI296" s="37" t="s">
        <v>1936</v>
      </c>
      <c r="AJ296" s="32">
        <v>0</v>
      </c>
      <c r="AK296" s="32">
        <v>0</v>
      </c>
      <c r="AL296" s="37" t="s">
        <v>1936</v>
      </c>
      <c r="AM296" t="s">
        <v>90</v>
      </c>
      <c r="AN296" s="34">
        <v>5</v>
      </c>
      <c r="AX296"/>
      <c r="AY296"/>
    </row>
    <row r="297" spans="1:51" x14ac:dyDescent="0.25">
      <c r="A297" t="s">
        <v>1812</v>
      </c>
      <c r="B297" t="s">
        <v>693</v>
      </c>
      <c r="C297" t="s">
        <v>1425</v>
      </c>
      <c r="D297" t="s">
        <v>1745</v>
      </c>
      <c r="E297" s="32">
        <v>98.077777777777783</v>
      </c>
      <c r="F297" s="32">
        <v>315.23611111111109</v>
      </c>
      <c r="G297" s="32">
        <v>0</v>
      </c>
      <c r="H297" s="37">
        <v>0</v>
      </c>
      <c r="I297" s="32">
        <v>292.69166666666666</v>
      </c>
      <c r="J297" s="32">
        <v>0</v>
      </c>
      <c r="K297" s="37">
        <v>0</v>
      </c>
      <c r="L297" s="32">
        <v>62.288888888888891</v>
      </c>
      <c r="M297" s="32">
        <v>0</v>
      </c>
      <c r="N297" s="37">
        <v>0</v>
      </c>
      <c r="O297" s="32">
        <v>46.588888888888889</v>
      </c>
      <c r="P297" s="32">
        <v>0</v>
      </c>
      <c r="Q297" s="37">
        <v>0</v>
      </c>
      <c r="R297" s="32">
        <v>10.011111111111111</v>
      </c>
      <c r="S297" s="32">
        <v>0</v>
      </c>
      <c r="T297" s="37">
        <v>0</v>
      </c>
      <c r="U297" s="32">
        <v>5.6888888888888891</v>
      </c>
      <c r="V297" s="32">
        <v>0</v>
      </c>
      <c r="W297" s="37">
        <v>0</v>
      </c>
      <c r="X297" s="32">
        <v>66.463888888888889</v>
      </c>
      <c r="Y297" s="32">
        <v>0</v>
      </c>
      <c r="Z297" s="37">
        <v>0</v>
      </c>
      <c r="AA297" s="32">
        <v>6.8444444444444441</v>
      </c>
      <c r="AB297" s="32">
        <v>0</v>
      </c>
      <c r="AC297" s="37">
        <v>0</v>
      </c>
      <c r="AD297" s="32">
        <v>179.63888888888889</v>
      </c>
      <c r="AE297" s="32">
        <v>0</v>
      </c>
      <c r="AF297" s="37">
        <v>0</v>
      </c>
      <c r="AG297" s="32">
        <v>0</v>
      </c>
      <c r="AH297" s="32">
        <v>0</v>
      </c>
      <c r="AI297" s="37" t="s">
        <v>1936</v>
      </c>
      <c r="AJ297" s="32">
        <v>0</v>
      </c>
      <c r="AK297" s="32">
        <v>0</v>
      </c>
      <c r="AL297" s="37" t="s">
        <v>1936</v>
      </c>
      <c r="AM297" t="s">
        <v>4</v>
      </c>
      <c r="AN297" s="34">
        <v>5</v>
      </c>
      <c r="AX297"/>
      <c r="AY297"/>
    </row>
    <row r="298" spans="1:51" x14ac:dyDescent="0.25">
      <c r="A298" t="s">
        <v>1812</v>
      </c>
      <c r="B298" t="s">
        <v>691</v>
      </c>
      <c r="C298" t="s">
        <v>1405</v>
      </c>
      <c r="D298" t="s">
        <v>1748</v>
      </c>
      <c r="E298" s="32">
        <v>124.87777777777778</v>
      </c>
      <c r="F298" s="32">
        <v>381.46944444444443</v>
      </c>
      <c r="G298" s="32">
        <v>0</v>
      </c>
      <c r="H298" s="37">
        <v>0</v>
      </c>
      <c r="I298" s="32">
        <v>357.8416666666667</v>
      </c>
      <c r="J298" s="32">
        <v>0</v>
      </c>
      <c r="K298" s="37">
        <v>0</v>
      </c>
      <c r="L298" s="32">
        <v>98.813888888888883</v>
      </c>
      <c r="M298" s="32">
        <v>0</v>
      </c>
      <c r="N298" s="37">
        <v>0</v>
      </c>
      <c r="O298" s="32">
        <v>80.875</v>
      </c>
      <c r="P298" s="32">
        <v>0</v>
      </c>
      <c r="Q298" s="37">
        <v>0</v>
      </c>
      <c r="R298" s="32">
        <v>12.25</v>
      </c>
      <c r="S298" s="32">
        <v>0</v>
      </c>
      <c r="T298" s="37">
        <v>0</v>
      </c>
      <c r="U298" s="32">
        <v>5.6888888888888891</v>
      </c>
      <c r="V298" s="32">
        <v>0</v>
      </c>
      <c r="W298" s="37">
        <v>0</v>
      </c>
      <c r="X298" s="32">
        <v>75.783333333333331</v>
      </c>
      <c r="Y298" s="32">
        <v>0</v>
      </c>
      <c r="Z298" s="37">
        <v>0</v>
      </c>
      <c r="AA298" s="32">
        <v>5.6888888888888891</v>
      </c>
      <c r="AB298" s="32">
        <v>0</v>
      </c>
      <c r="AC298" s="37">
        <v>0</v>
      </c>
      <c r="AD298" s="32">
        <v>201.18333333333334</v>
      </c>
      <c r="AE298" s="32">
        <v>0</v>
      </c>
      <c r="AF298" s="37">
        <v>0</v>
      </c>
      <c r="AG298" s="32">
        <v>0</v>
      </c>
      <c r="AH298" s="32">
        <v>0</v>
      </c>
      <c r="AI298" s="37" t="s">
        <v>1936</v>
      </c>
      <c r="AJ298" s="32">
        <v>0</v>
      </c>
      <c r="AK298" s="32">
        <v>0</v>
      </c>
      <c r="AL298" s="37" t="s">
        <v>1936</v>
      </c>
      <c r="AM298" t="s">
        <v>2</v>
      </c>
      <c r="AN298" s="34">
        <v>5</v>
      </c>
      <c r="AX298"/>
      <c r="AY298"/>
    </row>
    <row r="299" spans="1:51" x14ac:dyDescent="0.25">
      <c r="A299" t="s">
        <v>1812</v>
      </c>
      <c r="B299" t="s">
        <v>765</v>
      </c>
      <c r="C299" t="s">
        <v>1473</v>
      </c>
      <c r="D299" t="s">
        <v>1745</v>
      </c>
      <c r="E299" s="32">
        <v>101.02222222222223</v>
      </c>
      <c r="F299" s="32">
        <v>266.94722222222225</v>
      </c>
      <c r="G299" s="32">
        <v>0</v>
      </c>
      <c r="H299" s="37">
        <v>0</v>
      </c>
      <c r="I299" s="32">
        <v>224.40277777777777</v>
      </c>
      <c r="J299" s="32">
        <v>0</v>
      </c>
      <c r="K299" s="37">
        <v>0</v>
      </c>
      <c r="L299" s="32">
        <v>89.119444444444454</v>
      </c>
      <c r="M299" s="32">
        <v>0</v>
      </c>
      <c r="N299" s="37">
        <v>0</v>
      </c>
      <c r="O299" s="32">
        <v>56.086111111111109</v>
      </c>
      <c r="P299" s="32">
        <v>0</v>
      </c>
      <c r="Q299" s="37">
        <v>0</v>
      </c>
      <c r="R299" s="32">
        <v>22.011111111111113</v>
      </c>
      <c r="S299" s="32">
        <v>0</v>
      </c>
      <c r="T299" s="37">
        <v>0</v>
      </c>
      <c r="U299" s="32">
        <v>11.022222222222222</v>
      </c>
      <c r="V299" s="32">
        <v>0</v>
      </c>
      <c r="W299" s="37">
        <v>0</v>
      </c>
      <c r="X299" s="32">
        <v>43.005555555555553</v>
      </c>
      <c r="Y299" s="32">
        <v>0</v>
      </c>
      <c r="Z299" s="37">
        <v>0</v>
      </c>
      <c r="AA299" s="32">
        <v>9.5111111111111111</v>
      </c>
      <c r="AB299" s="32">
        <v>0</v>
      </c>
      <c r="AC299" s="37">
        <v>0</v>
      </c>
      <c r="AD299" s="32">
        <v>125.31111111111112</v>
      </c>
      <c r="AE299" s="32">
        <v>0</v>
      </c>
      <c r="AF299" s="37">
        <v>0</v>
      </c>
      <c r="AG299" s="32">
        <v>0</v>
      </c>
      <c r="AH299" s="32">
        <v>0</v>
      </c>
      <c r="AI299" s="37" t="s">
        <v>1936</v>
      </c>
      <c r="AJ299" s="32">
        <v>0</v>
      </c>
      <c r="AK299" s="32">
        <v>0</v>
      </c>
      <c r="AL299" s="37" t="s">
        <v>1936</v>
      </c>
      <c r="AM299" t="s">
        <v>76</v>
      </c>
      <c r="AN299" s="34">
        <v>5</v>
      </c>
      <c r="AX299"/>
      <c r="AY299"/>
    </row>
    <row r="300" spans="1:51" x14ac:dyDescent="0.25">
      <c r="A300" t="s">
        <v>1812</v>
      </c>
      <c r="B300" t="s">
        <v>1059</v>
      </c>
      <c r="C300" t="s">
        <v>1448</v>
      </c>
      <c r="D300" t="s">
        <v>1745</v>
      </c>
      <c r="E300" s="32">
        <v>113.53333333333333</v>
      </c>
      <c r="F300" s="32">
        <v>229.69166666666666</v>
      </c>
      <c r="G300" s="32">
        <v>0</v>
      </c>
      <c r="H300" s="37">
        <v>0</v>
      </c>
      <c r="I300" s="32">
        <v>204.98888888888888</v>
      </c>
      <c r="J300" s="32">
        <v>0</v>
      </c>
      <c r="K300" s="37">
        <v>0</v>
      </c>
      <c r="L300" s="32">
        <v>80.48055555555554</v>
      </c>
      <c r="M300" s="32">
        <v>0</v>
      </c>
      <c r="N300" s="37">
        <v>0</v>
      </c>
      <c r="O300" s="32">
        <v>61.513888888888886</v>
      </c>
      <c r="P300" s="32">
        <v>0</v>
      </c>
      <c r="Q300" s="37">
        <v>0</v>
      </c>
      <c r="R300" s="32">
        <v>13.455555555555556</v>
      </c>
      <c r="S300" s="32">
        <v>0</v>
      </c>
      <c r="T300" s="37">
        <v>0</v>
      </c>
      <c r="U300" s="32">
        <v>5.5111111111111111</v>
      </c>
      <c r="V300" s="32">
        <v>0</v>
      </c>
      <c r="W300" s="37">
        <v>0</v>
      </c>
      <c r="X300" s="32">
        <v>45.075000000000003</v>
      </c>
      <c r="Y300" s="32">
        <v>0</v>
      </c>
      <c r="Z300" s="37">
        <v>0</v>
      </c>
      <c r="AA300" s="32">
        <v>5.7361111111111107</v>
      </c>
      <c r="AB300" s="32">
        <v>0</v>
      </c>
      <c r="AC300" s="37">
        <v>0</v>
      </c>
      <c r="AD300" s="32">
        <v>98.4</v>
      </c>
      <c r="AE300" s="32">
        <v>0</v>
      </c>
      <c r="AF300" s="37">
        <v>0</v>
      </c>
      <c r="AG300" s="32">
        <v>0</v>
      </c>
      <c r="AH300" s="32">
        <v>0</v>
      </c>
      <c r="AI300" s="37" t="s">
        <v>1936</v>
      </c>
      <c r="AJ300" s="32">
        <v>0</v>
      </c>
      <c r="AK300" s="32">
        <v>0</v>
      </c>
      <c r="AL300" s="37" t="s">
        <v>1936</v>
      </c>
      <c r="AM300" t="s">
        <v>370</v>
      </c>
      <c r="AN300" s="34">
        <v>5</v>
      </c>
      <c r="AX300"/>
      <c r="AY300"/>
    </row>
    <row r="301" spans="1:51" x14ac:dyDescent="0.25">
      <c r="A301" t="s">
        <v>1812</v>
      </c>
      <c r="B301" t="s">
        <v>1092</v>
      </c>
      <c r="C301" t="s">
        <v>1524</v>
      </c>
      <c r="D301" t="s">
        <v>1745</v>
      </c>
      <c r="E301" s="32">
        <v>135.77777777777777</v>
      </c>
      <c r="F301" s="32">
        <v>285.78055555555557</v>
      </c>
      <c r="G301" s="32">
        <v>0</v>
      </c>
      <c r="H301" s="37">
        <v>0</v>
      </c>
      <c r="I301" s="32">
        <v>264.03888888888889</v>
      </c>
      <c r="J301" s="32">
        <v>0</v>
      </c>
      <c r="K301" s="37">
        <v>0</v>
      </c>
      <c r="L301" s="32">
        <v>57.394444444444446</v>
      </c>
      <c r="M301" s="32">
        <v>0</v>
      </c>
      <c r="N301" s="37">
        <v>0</v>
      </c>
      <c r="O301" s="32">
        <v>36.608333333333334</v>
      </c>
      <c r="P301" s="32">
        <v>0</v>
      </c>
      <c r="Q301" s="37">
        <v>0</v>
      </c>
      <c r="R301" s="32">
        <v>15.097222222222221</v>
      </c>
      <c r="S301" s="32">
        <v>0</v>
      </c>
      <c r="T301" s="37">
        <v>0</v>
      </c>
      <c r="U301" s="32">
        <v>5.6888888888888891</v>
      </c>
      <c r="V301" s="32">
        <v>0</v>
      </c>
      <c r="W301" s="37">
        <v>0</v>
      </c>
      <c r="X301" s="32">
        <v>74.455555555555549</v>
      </c>
      <c r="Y301" s="32">
        <v>0</v>
      </c>
      <c r="Z301" s="37">
        <v>0</v>
      </c>
      <c r="AA301" s="32">
        <v>0.9555555555555556</v>
      </c>
      <c r="AB301" s="32">
        <v>0</v>
      </c>
      <c r="AC301" s="37">
        <v>0</v>
      </c>
      <c r="AD301" s="32">
        <v>152.97499999999999</v>
      </c>
      <c r="AE301" s="32">
        <v>0</v>
      </c>
      <c r="AF301" s="37">
        <v>0</v>
      </c>
      <c r="AG301" s="32">
        <v>0</v>
      </c>
      <c r="AH301" s="32">
        <v>0</v>
      </c>
      <c r="AI301" s="37" t="s">
        <v>1936</v>
      </c>
      <c r="AJ301" s="32">
        <v>0</v>
      </c>
      <c r="AK301" s="32">
        <v>0</v>
      </c>
      <c r="AL301" s="37" t="s">
        <v>1936</v>
      </c>
      <c r="AM301" t="s">
        <v>403</v>
      </c>
      <c r="AN301" s="34">
        <v>5</v>
      </c>
      <c r="AX301"/>
      <c r="AY301"/>
    </row>
    <row r="302" spans="1:51" x14ac:dyDescent="0.25">
      <c r="A302" t="s">
        <v>1812</v>
      </c>
      <c r="B302" t="s">
        <v>824</v>
      </c>
      <c r="C302" t="s">
        <v>1506</v>
      </c>
      <c r="D302" t="s">
        <v>1748</v>
      </c>
      <c r="E302" s="32">
        <v>80.066666666666663</v>
      </c>
      <c r="F302" s="32">
        <v>255.23466666666664</v>
      </c>
      <c r="G302" s="32">
        <v>49.75277777777778</v>
      </c>
      <c r="H302" s="37">
        <v>0.19492954631728887</v>
      </c>
      <c r="I302" s="32">
        <v>231.97911111111111</v>
      </c>
      <c r="J302" s="32">
        <v>49.75277777777778</v>
      </c>
      <c r="K302" s="37">
        <v>0.21447093895427366</v>
      </c>
      <c r="L302" s="32">
        <v>71.020111111111106</v>
      </c>
      <c r="M302" s="32">
        <v>4.2222222222222223</v>
      </c>
      <c r="N302" s="37">
        <v>5.9451078802404959E-2</v>
      </c>
      <c r="O302" s="32">
        <v>60.086777777777783</v>
      </c>
      <c r="P302" s="32">
        <v>4.2222222222222223</v>
      </c>
      <c r="Q302" s="37">
        <v>7.0268740950588132E-2</v>
      </c>
      <c r="R302" s="32">
        <v>5.4222222222222225</v>
      </c>
      <c r="S302" s="32">
        <v>0</v>
      </c>
      <c r="T302" s="37">
        <v>0</v>
      </c>
      <c r="U302" s="32">
        <v>5.5111111111111111</v>
      </c>
      <c r="V302" s="32">
        <v>0</v>
      </c>
      <c r="W302" s="37">
        <v>0</v>
      </c>
      <c r="X302" s="32">
        <v>33.19166666666667</v>
      </c>
      <c r="Y302" s="32">
        <v>3.1972222222222224</v>
      </c>
      <c r="Z302" s="37">
        <v>9.6326052389321279E-2</v>
      </c>
      <c r="AA302" s="32">
        <v>12.322222222222223</v>
      </c>
      <c r="AB302" s="32">
        <v>0</v>
      </c>
      <c r="AC302" s="37">
        <v>0</v>
      </c>
      <c r="AD302" s="32">
        <v>138.70066666666665</v>
      </c>
      <c r="AE302" s="32">
        <v>42.333333333333336</v>
      </c>
      <c r="AF302" s="37">
        <v>0.3052136255052848</v>
      </c>
      <c r="AG302" s="32">
        <v>0</v>
      </c>
      <c r="AH302" s="32">
        <v>0</v>
      </c>
      <c r="AI302" s="37" t="s">
        <v>1936</v>
      </c>
      <c r="AJ302" s="32">
        <v>0</v>
      </c>
      <c r="AK302" s="32">
        <v>0</v>
      </c>
      <c r="AL302" s="37" t="s">
        <v>1936</v>
      </c>
      <c r="AM302" t="s">
        <v>135</v>
      </c>
      <c r="AN302" s="34">
        <v>5</v>
      </c>
      <c r="AX302"/>
      <c r="AY302"/>
    </row>
    <row r="303" spans="1:51" x14ac:dyDescent="0.25">
      <c r="A303" t="s">
        <v>1812</v>
      </c>
      <c r="B303" t="s">
        <v>1222</v>
      </c>
      <c r="C303" t="s">
        <v>1662</v>
      </c>
      <c r="D303" t="s">
        <v>1736</v>
      </c>
      <c r="E303" s="32">
        <v>52.7</v>
      </c>
      <c r="F303" s="32">
        <v>181.85033333333334</v>
      </c>
      <c r="G303" s="32">
        <v>41.972555555555573</v>
      </c>
      <c r="H303" s="37">
        <v>0.23080824096494501</v>
      </c>
      <c r="I303" s="32">
        <v>166.95588888888889</v>
      </c>
      <c r="J303" s="32">
        <v>41.972555555555573</v>
      </c>
      <c r="K303" s="37">
        <v>0.25139907214347379</v>
      </c>
      <c r="L303" s="32">
        <v>26.588888888888889</v>
      </c>
      <c r="M303" s="32">
        <v>5.4527777777777775</v>
      </c>
      <c r="N303" s="37">
        <v>0.20507730881738404</v>
      </c>
      <c r="O303" s="32">
        <v>20.988888888888887</v>
      </c>
      <c r="P303" s="32">
        <v>5.4527777777777775</v>
      </c>
      <c r="Q303" s="37">
        <v>0.25979354155637907</v>
      </c>
      <c r="R303" s="32">
        <v>0</v>
      </c>
      <c r="S303" s="32">
        <v>0</v>
      </c>
      <c r="T303" s="37" t="s">
        <v>1936</v>
      </c>
      <c r="U303" s="32">
        <v>5.6</v>
      </c>
      <c r="V303" s="32">
        <v>0</v>
      </c>
      <c r="W303" s="37">
        <v>0</v>
      </c>
      <c r="X303" s="32">
        <v>26.758333333333333</v>
      </c>
      <c r="Y303" s="32">
        <v>0.71111111111111114</v>
      </c>
      <c r="Z303" s="37">
        <v>2.6575314024706739E-2</v>
      </c>
      <c r="AA303" s="32">
        <v>9.2944444444444443</v>
      </c>
      <c r="AB303" s="32">
        <v>0</v>
      </c>
      <c r="AC303" s="37">
        <v>0</v>
      </c>
      <c r="AD303" s="32">
        <v>119.20866666666667</v>
      </c>
      <c r="AE303" s="32">
        <v>35.808666666666682</v>
      </c>
      <c r="AF303" s="37">
        <v>0.30038643722771846</v>
      </c>
      <c r="AG303" s="32">
        <v>0</v>
      </c>
      <c r="AH303" s="32">
        <v>0</v>
      </c>
      <c r="AI303" s="37" t="s">
        <v>1936</v>
      </c>
      <c r="AJ303" s="32">
        <v>0</v>
      </c>
      <c r="AK303" s="32">
        <v>0</v>
      </c>
      <c r="AL303" s="37" t="s">
        <v>1936</v>
      </c>
      <c r="AM303" t="s">
        <v>534</v>
      </c>
      <c r="AN303" s="34">
        <v>5</v>
      </c>
      <c r="AX303"/>
      <c r="AY303"/>
    </row>
    <row r="304" spans="1:51" x14ac:dyDescent="0.25">
      <c r="A304" t="s">
        <v>1812</v>
      </c>
      <c r="B304" t="s">
        <v>1030</v>
      </c>
      <c r="C304" t="s">
        <v>1518</v>
      </c>
      <c r="D304" t="s">
        <v>1767</v>
      </c>
      <c r="E304" s="32">
        <v>38.455555555555556</v>
      </c>
      <c r="F304" s="32">
        <v>106.13433333333333</v>
      </c>
      <c r="G304" s="32">
        <v>0.88888888888888884</v>
      </c>
      <c r="H304" s="37">
        <v>8.3751304688293345E-3</v>
      </c>
      <c r="I304" s="32">
        <v>98.845444444444439</v>
      </c>
      <c r="J304" s="32">
        <v>0</v>
      </c>
      <c r="K304" s="37">
        <v>0</v>
      </c>
      <c r="L304" s="32">
        <v>10.260444444444445</v>
      </c>
      <c r="M304" s="32">
        <v>0.88888888888888884</v>
      </c>
      <c r="N304" s="37">
        <v>8.6632591180802201E-2</v>
      </c>
      <c r="O304" s="32">
        <v>4.5715555555555571</v>
      </c>
      <c r="P304" s="32">
        <v>0</v>
      </c>
      <c r="Q304" s="37">
        <v>0</v>
      </c>
      <c r="R304" s="32">
        <v>0.88888888888888884</v>
      </c>
      <c r="S304" s="32">
        <v>0.88888888888888884</v>
      </c>
      <c r="T304" s="37">
        <v>1</v>
      </c>
      <c r="U304" s="32">
        <v>4.8</v>
      </c>
      <c r="V304" s="32">
        <v>0</v>
      </c>
      <c r="W304" s="37">
        <v>0</v>
      </c>
      <c r="X304" s="32">
        <v>23.193666666666658</v>
      </c>
      <c r="Y304" s="32">
        <v>0</v>
      </c>
      <c r="Z304" s="37">
        <v>0</v>
      </c>
      <c r="AA304" s="32">
        <v>1.6</v>
      </c>
      <c r="AB304" s="32">
        <v>0</v>
      </c>
      <c r="AC304" s="37">
        <v>0</v>
      </c>
      <c r="AD304" s="32">
        <v>71.080222222222218</v>
      </c>
      <c r="AE304" s="32">
        <v>0</v>
      </c>
      <c r="AF304" s="37">
        <v>0</v>
      </c>
      <c r="AG304" s="32">
        <v>0</v>
      </c>
      <c r="AH304" s="32">
        <v>0</v>
      </c>
      <c r="AI304" s="37" t="s">
        <v>1936</v>
      </c>
      <c r="AJ304" s="32">
        <v>0</v>
      </c>
      <c r="AK304" s="32">
        <v>0</v>
      </c>
      <c r="AL304" s="37" t="s">
        <v>1936</v>
      </c>
      <c r="AM304" t="s">
        <v>341</v>
      </c>
      <c r="AN304" s="34">
        <v>5</v>
      </c>
      <c r="AX304"/>
      <c r="AY304"/>
    </row>
    <row r="305" spans="1:51" x14ac:dyDescent="0.25">
      <c r="A305" t="s">
        <v>1812</v>
      </c>
      <c r="B305" t="s">
        <v>975</v>
      </c>
      <c r="C305" t="s">
        <v>1470</v>
      </c>
      <c r="D305" t="s">
        <v>1747</v>
      </c>
      <c r="E305" s="32">
        <v>61.722222222222221</v>
      </c>
      <c r="F305" s="32">
        <v>196.76955555555551</v>
      </c>
      <c r="G305" s="32">
        <v>7.822222222222222</v>
      </c>
      <c r="H305" s="37">
        <v>3.9753213855350258E-2</v>
      </c>
      <c r="I305" s="32">
        <v>179.73977777777773</v>
      </c>
      <c r="J305" s="32">
        <v>0</v>
      </c>
      <c r="K305" s="37">
        <v>0</v>
      </c>
      <c r="L305" s="32">
        <v>30.285777777777778</v>
      </c>
      <c r="M305" s="32">
        <v>5.0666666666666664</v>
      </c>
      <c r="N305" s="37">
        <v>0.16729524676048896</v>
      </c>
      <c r="O305" s="32">
        <v>18.14488888888889</v>
      </c>
      <c r="P305" s="32">
        <v>0</v>
      </c>
      <c r="Q305" s="37">
        <v>0</v>
      </c>
      <c r="R305" s="32">
        <v>5.0666666666666664</v>
      </c>
      <c r="S305" s="32">
        <v>5.0666666666666664</v>
      </c>
      <c r="T305" s="37">
        <v>1</v>
      </c>
      <c r="U305" s="32">
        <v>7.0742222222222226</v>
      </c>
      <c r="V305" s="32">
        <v>0</v>
      </c>
      <c r="W305" s="37">
        <v>0</v>
      </c>
      <c r="X305" s="32">
        <v>45.412111111111102</v>
      </c>
      <c r="Y305" s="32">
        <v>0</v>
      </c>
      <c r="Z305" s="37">
        <v>0</v>
      </c>
      <c r="AA305" s="32">
        <v>4.8888888888888893</v>
      </c>
      <c r="AB305" s="32">
        <v>2.7555555555555555</v>
      </c>
      <c r="AC305" s="37">
        <v>0.5636363636363636</v>
      </c>
      <c r="AD305" s="32">
        <v>116.18277777777774</v>
      </c>
      <c r="AE305" s="32">
        <v>0</v>
      </c>
      <c r="AF305" s="37">
        <v>0</v>
      </c>
      <c r="AG305" s="32">
        <v>0</v>
      </c>
      <c r="AH305" s="32">
        <v>0</v>
      </c>
      <c r="AI305" s="37" t="s">
        <v>1936</v>
      </c>
      <c r="AJ305" s="32">
        <v>0</v>
      </c>
      <c r="AK305" s="32">
        <v>0</v>
      </c>
      <c r="AL305" s="37" t="s">
        <v>1936</v>
      </c>
      <c r="AM305" t="s">
        <v>286</v>
      </c>
      <c r="AN305" s="34">
        <v>5</v>
      </c>
      <c r="AX305"/>
      <c r="AY305"/>
    </row>
    <row r="306" spans="1:51" x14ac:dyDescent="0.25">
      <c r="A306" t="s">
        <v>1812</v>
      </c>
      <c r="B306" t="s">
        <v>1307</v>
      </c>
      <c r="C306" t="s">
        <v>1644</v>
      </c>
      <c r="D306" t="s">
        <v>1741</v>
      </c>
      <c r="E306" s="32">
        <v>38.655555555555559</v>
      </c>
      <c r="F306" s="32">
        <v>115.59444444444446</v>
      </c>
      <c r="G306" s="32">
        <v>9.2222222222222214</v>
      </c>
      <c r="H306" s="37">
        <v>7.9780842985533701E-2</v>
      </c>
      <c r="I306" s="32">
        <v>104.40000000000002</v>
      </c>
      <c r="J306" s="32">
        <v>9.2222222222222214</v>
      </c>
      <c r="K306" s="37">
        <v>8.8335461898680259E-2</v>
      </c>
      <c r="L306" s="32">
        <v>27.505555555555553</v>
      </c>
      <c r="M306" s="32">
        <v>0</v>
      </c>
      <c r="N306" s="37">
        <v>0</v>
      </c>
      <c r="O306" s="32">
        <v>16.31111111111111</v>
      </c>
      <c r="P306" s="32">
        <v>0</v>
      </c>
      <c r="Q306" s="37">
        <v>0</v>
      </c>
      <c r="R306" s="32">
        <v>0</v>
      </c>
      <c r="S306" s="32">
        <v>0</v>
      </c>
      <c r="T306" s="37" t="s">
        <v>1936</v>
      </c>
      <c r="U306" s="32">
        <v>11.194444444444445</v>
      </c>
      <c r="V306" s="32">
        <v>0</v>
      </c>
      <c r="W306" s="37">
        <v>0</v>
      </c>
      <c r="X306" s="32">
        <v>17.843777777777778</v>
      </c>
      <c r="Y306" s="32">
        <v>4.932666666666667</v>
      </c>
      <c r="Z306" s="37">
        <v>0.27643623049428995</v>
      </c>
      <c r="AA306" s="32">
        <v>0</v>
      </c>
      <c r="AB306" s="32">
        <v>0</v>
      </c>
      <c r="AC306" s="37" t="s">
        <v>1936</v>
      </c>
      <c r="AD306" s="32">
        <v>68.353444444444463</v>
      </c>
      <c r="AE306" s="32">
        <v>4.2895555555555553</v>
      </c>
      <c r="AF306" s="37">
        <v>6.2755514230771081E-2</v>
      </c>
      <c r="AG306" s="32">
        <v>1.8916666666666666</v>
      </c>
      <c r="AH306" s="32">
        <v>0</v>
      </c>
      <c r="AI306" s="37">
        <v>0</v>
      </c>
      <c r="AJ306" s="32">
        <v>0</v>
      </c>
      <c r="AK306" s="32">
        <v>0</v>
      </c>
      <c r="AL306" s="37" t="s">
        <v>1936</v>
      </c>
      <c r="AM306" t="s">
        <v>619</v>
      </c>
      <c r="AN306" s="34">
        <v>5</v>
      </c>
      <c r="AX306"/>
      <c r="AY306"/>
    </row>
    <row r="307" spans="1:51" x14ac:dyDescent="0.25">
      <c r="A307" t="s">
        <v>1812</v>
      </c>
      <c r="B307" t="s">
        <v>846</v>
      </c>
      <c r="C307" t="s">
        <v>1521</v>
      </c>
      <c r="D307" t="s">
        <v>1725</v>
      </c>
      <c r="E307" s="32">
        <v>35.477777777777774</v>
      </c>
      <c r="F307" s="32">
        <v>128.44999999999999</v>
      </c>
      <c r="G307" s="32">
        <v>0</v>
      </c>
      <c r="H307" s="37">
        <v>0</v>
      </c>
      <c r="I307" s="32">
        <v>118.66388888888889</v>
      </c>
      <c r="J307" s="32">
        <v>0</v>
      </c>
      <c r="K307" s="37">
        <v>0</v>
      </c>
      <c r="L307" s="32">
        <v>36.958333333333336</v>
      </c>
      <c r="M307" s="32">
        <v>0</v>
      </c>
      <c r="N307" s="37">
        <v>0</v>
      </c>
      <c r="O307" s="32">
        <v>27.172222222222221</v>
      </c>
      <c r="P307" s="32">
        <v>0</v>
      </c>
      <c r="Q307" s="37">
        <v>0</v>
      </c>
      <c r="R307" s="32">
        <v>6.3638888888888889</v>
      </c>
      <c r="S307" s="32">
        <v>0</v>
      </c>
      <c r="T307" s="37">
        <v>0</v>
      </c>
      <c r="U307" s="32">
        <v>3.4222222222222221</v>
      </c>
      <c r="V307" s="32">
        <v>0</v>
      </c>
      <c r="W307" s="37">
        <v>0</v>
      </c>
      <c r="X307" s="32">
        <v>8.9250000000000007</v>
      </c>
      <c r="Y307" s="32">
        <v>0</v>
      </c>
      <c r="Z307" s="37">
        <v>0</v>
      </c>
      <c r="AA307" s="32">
        <v>0</v>
      </c>
      <c r="AB307" s="32">
        <v>0</v>
      </c>
      <c r="AC307" s="37" t="s">
        <v>1936</v>
      </c>
      <c r="AD307" s="32">
        <v>82.566666666666663</v>
      </c>
      <c r="AE307" s="32">
        <v>0</v>
      </c>
      <c r="AF307" s="37">
        <v>0</v>
      </c>
      <c r="AG307" s="32">
        <v>0</v>
      </c>
      <c r="AH307" s="32">
        <v>0</v>
      </c>
      <c r="AI307" s="37" t="s">
        <v>1936</v>
      </c>
      <c r="AJ307" s="32">
        <v>0</v>
      </c>
      <c r="AK307" s="32">
        <v>0</v>
      </c>
      <c r="AL307" s="37" t="s">
        <v>1936</v>
      </c>
      <c r="AM307" t="s">
        <v>157</v>
      </c>
      <c r="AN307" s="34">
        <v>5</v>
      </c>
      <c r="AX307"/>
      <c r="AY307"/>
    </row>
    <row r="308" spans="1:51" x14ac:dyDescent="0.25">
      <c r="A308" t="s">
        <v>1812</v>
      </c>
      <c r="B308" t="s">
        <v>1036</v>
      </c>
      <c r="C308" t="s">
        <v>1444</v>
      </c>
      <c r="D308" t="s">
        <v>1745</v>
      </c>
      <c r="E308" s="32">
        <v>162.25555555555556</v>
      </c>
      <c r="F308" s="32">
        <v>543.36888888888893</v>
      </c>
      <c r="G308" s="32">
        <v>125.33833333333335</v>
      </c>
      <c r="H308" s="37">
        <v>0.23066895417886765</v>
      </c>
      <c r="I308" s="32">
        <v>524.51611111111106</v>
      </c>
      <c r="J308" s="32">
        <v>122.4938888888889</v>
      </c>
      <c r="K308" s="37">
        <v>0.23353694251527074</v>
      </c>
      <c r="L308" s="32">
        <v>68.50522222222223</v>
      </c>
      <c r="M308" s="32">
        <v>31.213555555555555</v>
      </c>
      <c r="N308" s="37">
        <v>0.45563760751410676</v>
      </c>
      <c r="O308" s="32">
        <v>55.366333333333337</v>
      </c>
      <c r="P308" s="32">
        <v>28.36911111111111</v>
      </c>
      <c r="Q308" s="37">
        <v>0.5123891976070496</v>
      </c>
      <c r="R308" s="32">
        <v>8.25</v>
      </c>
      <c r="S308" s="32">
        <v>2.8444444444444446</v>
      </c>
      <c r="T308" s="37">
        <v>0.3447811447811448</v>
      </c>
      <c r="U308" s="32">
        <v>4.8888888888888893</v>
      </c>
      <c r="V308" s="32">
        <v>0</v>
      </c>
      <c r="W308" s="37">
        <v>0</v>
      </c>
      <c r="X308" s="32">
        <v>98.281888888888872</v>
      </c>
      <c r="Y308" s="32">
        <v>6.9041111111111109</v>
      </c>
      <c r="Z308" s="37">
        <v>7.0248050675098955E-2</v>
      </c>
      <c r="AA308" s="32">
        <v>5.7138888888888886</v>
      </c>
      <c r="AB308" s="32">
        <v>0</v>
      </c>
      <c r="AC308" s="37">
        <v>0</v>
      </c>
      <c r="AD308" s="32">
        <v>370.8678888888889</v>
      </c>
      <c r="AE308" s="32">
        <v>87.220666666666688</v>
      </c>
      <c r="AF308" s="37">
        <v>0.2351798828633497</v>
      </c>
      <c r="AG308" s="32">
        <v>0</v>
      </c>
      <c r="AH308" s="32">
        <v>0</v>
      </c>
      <c r="AI308" s="37" t="s">
        <v>1936</v>
      </c>
      <c r="AJ308" s="32">
        <v>0</v>
      </c>
      <c r="AK308" s="32">
        <v>0</v>
      </c>
      <c r="AL308" s="37" t="s">
        <v>1936</v>
      </c>
      <c r="AM308" t="s">
        <v>347</v>
      </c>
      <c r="AN308" s="34">
        <v>5</v>
      </c>
      <c r="AX308"/>
      <c r="AY308"/>
    </row>
    <row r="309" spans="1:51" x14ac:dyDescent="0.25">
      <c r="A309" t="s">
        <v>1812</v>
      </c>
      <c r="B309" t="s">
        <v>1035</v>
      </c>
      <c r="C309" t="s">
        <v>1600</v>
      </c>
      <c r="D309" t="s">
        <v>1784</v>
      </c>
      <c r="E309" s="32">
        <v>40.722222222222221</v>
      </c>
      <c r="F309" s="32">
        <v>120.05066666666664</v>
      </c>
      <c r="G309" s="32">
        <v>0</v>
      </c>
      <c r="H309" s="37">
        <v>0</v>
      </c>
      <c r="I309" s="32">
        <v>107.02011111111109</v>
      </c>
      <c r="J309" s="32">
        <v>0</v>
      </c>
      <c r="K309" s="37">
        <v>0</v>
      </c>
      <c r="L309" s="32">
        <v>16.675000000000001</v>
      </c>
      <c r="M309" s="32">
        <v>0</v>
      </c>
      <c r="N309" s="37">
        <v>0</v>
      </c>
      <c r="O309" s="32">
        <v>9.1750000000000007</v>
      </c>
      <c r="P309" s="32">
        <v>0</v>
      </c>
      <c r="Q309" s="37">
        <v>0</v>
      </c>
      <c r="R309" s="32">
        <v>4.666666666666667</v>
      </c>
      <c r="S309" s="32">
        <v>0</v>
      </c>
      <c r="T309" s="37">
        <v>0</v>
      </c>
      <c r="U309" s="32">
        <v>2.8333333333333335</v>
      </c>
      <c r="V309" s="32">
        <v>0</v>
      </c>
      <c r="W309" s="37">
        <v>0</v>
      </c>
      <c r="X309" s="32">
        <v>26.553666666666665</v>
      </c>
      <c r="Y309" s="32">
        <v>0</v>
      </c>
      <c r="Z309" s="37">
        <v>0</v>
      </c>
      <c r="AA309" s="32">
        <v>5.5305555555555559</v>
      </c>
      <c r="AB309" s="32">
        <v>0</v>
      </c>
      <c r="AC309" s="37">
        <v>0</v>
      </c>
      <c r="AD309" s="32">
        <v>71.291444444444423</v>
      </c>
      <c r="AE309" s="32">
        <v>0</v>
      </c>
      <c r="AF309" s="37">
        <v>0</v>
      </c>
      <c r="AG309" s="32">
        <v>0</v>
      </c>
      <c r="AH309" s="32">
        <v>0</v>
      </c>
      <c r="AI309" s="37" t="s">
        <v>1936</v>
      </c>
      <c r="AJ309" s="32">
        <v>0</v>
      </c>
      <c r="AK309" s="32">
        <v>0</v>
      </c>
      <c r="AL309" s="37" t="s">
        <v>1936</v>
      </c>
      <c r="AM309" t="s">
        <v>346</v>
      </c>
      <c r="AN309" s="34">
        <v>5</v>
      </c>
      <c r="AX309"/>
      <c r="AY309"/>
    </row>
    <row r="310" spans="1:51" x14ac:dyDescent="0.25">
      <c r="A310" t="s">
        <v>1812</v>
      </c>
      <c r="B310" t="s">
        <v>1259</v>
      </c>
      <c r="C310" t="s">
        <v>1395</v>
      </c>
      <c r="D310" t="s">
        <v>1762</v>
      </c>
      <c r="E310" s="32">
        <v>67.144444444444446</v>
      </c>
      <c r="F310" s="32">
        <v>262.64166666666665</v>
      </c>
      <c r="G310" s="32">
        <v>32.108333333333334</v>
      </c>
      <c r="H310" s="37">
        <v>0.12225148332645874</v>
      </c>
      <c r="I310" s="32">
        <v>257.21944444444443</v>
      </c>
      <c r="J310" s="32">
        <v>32.108333333333334</v>
      </c>
      <c r="K310" s="37">
        <v>0.12482856186351905</v>
      </c>
      <c r="L310" s="32">
        <v>37.394444444444446</v>
      </c>
      <c r="M310" s="32">
        <v>0.3972222222222222</v>
      </c>
      <c r="N310" s="37">
        <v>1.0622492943099093E-2</v>
      </c>
      <c r="O310" s="32">
        <v>31.972222222222221</v>
      </c>
      <c r="P310" s="32">
        <v>0.3972222222222222</v>
      </c>
      <c r="Q310" s="37">
        <v>1.2423979148566463E-2</v>
      </c>
      <c r="R310" s="32">
        <v>0</v>
      </c>
      <c r="S310" s="32">
        <v>0</v>
      </c>
      <c r="T310" s="37" t="s">
        <v>1936</v>
      </c>
      <c r="U310" s="32">
        <v>5.4222222222222225</v>
      </c>
      <c r="V310" s="32">
        <v>0</v>
      </c>
      <c r="W310" s="37">
        <v>0</v>
      </c>
      <c r="X310" s="32">
        <v>57.761111111111113</v>
      </c>
      <c r="Y310" s="32">
        <v>2.1388888888888888</v>
      </c>
      <c r="Z310" s="37">
        <v>3.7029912474752333E-2</v>
      </c>
      <c r="AA310" s="32">
        <v>0</v>
      </c>
      <c r="AB310" s="32">
        <v>0</v>
      </c>
      <c r="AC310" s="37" t="s">
        <v>1936</v>
      </c>
      <c r="AD310" s="32">
        <v>164.13333333333333</v>
      </c>
      <c r="AE310" s="32">
        <v>29.572222222222223</v>
      </c>
      <c r="AF310" s="37">
        <v>0.18017194692661795</v>
      </c>
      <c r="AG310" s="32">
        <v>3.3527777777777779</v>
      </c>
      <c r="AH310" s="32">
        <v>0</v>
      </c>
      <c r="AI310" s="37">
        <v>0</v>
      </c>
      <c r="AJ310" s="32">
        <v>0</v>
      </c>
      <c r="AK310" s="32">
        <v>0</v>
      </c>
      <c r="AL310" s="37" t="s">
        <v>1936</v>
      </c>
      <c r="AM310" t="s">
        <v>571</v>
      </c>
      <c r="AN310" s="34">
        <v>5</v>
      </c>
      <c r="AX310"/>
      <c r="AY310"/>
    </row>
    <row r="311" spans="1:51" x14ac:dyDescent="0.25">
      <c r="A311" t="s">
        <v>1812</v>
      </c>
      <c r="B311" t="s">
        <v>1334</v>
      </c>
      <c r="C311" t="s">
        <v>1699</v>
      </c>
      <c r="D311" t="s">
        <v>1745</v>
      </c>
      <c r="E311" s="32">
        <v>36.799999999999997</v>
      </c>
      <c r="F311" s="32">
        <v>148.84599999999998</v>
      </c>
      <c r="G311" s="32">
        <v>24.018000000000001</v>
      </c>
      <c r="H311" s="37">
        <v>0.16136140709189367</v>
      </c>
      <c r="I311" s="32">
        <v>132.4203333333333</v>
      </c>
      <c r="J311" s="32">
        <v>24.018000000000001</v>
      </c>
      <c r="K311" s="37">
        <v>0.18137697886276283</v>
      </c>
      <c r="L311" s="32">
        <v>72.719777777777765</v>
      </c>
      <c r="M311" s="32">
        <v>8.7064444444444433</v>
      </c>
      <c r="N311" s="37">
        <v>0.1197259495353549</v>
      </c>
      <c r="O311" s="32">
        <v>56.294111111111093</v>
      </c>
      <c r="P311" s="32">
        <v>8.7064444444444433</v>
      </c>
      <c r="Q311" s="37">
        <v>0.15465995061650423</v>
      </c>
      <c r="R311" s="32">
        <v>13.047888888888894</v>
      </c>
      <c r="S311" s="32">
        <v>0</v>
      </c>
      <c r="T311" s="37">
        <v>0</v>
      </c>
      <c r="U311" s="32">
        <v>3.3777777777777778</v>
      </c>
      <c r="V311" s="32">
        <v>0</v>
      </c>
      <c r="W311" s="37">
        <v>0</v>
      </c>
      <c r="X311" s="32">
        <v>7.661333333333336</v>
      </c>
      <c r="Y311" s="32">
        <v>0.36144444444444446</v>
      </c>
      <c r="Z311" s="37">
        <v>4.7177746838380309E-2</v>
      </c>
      <c r="AA311" s="32">
        <v>0</v>
      </c>
      <c r="AB311" s="32">
        <v>0</v>
      </c>
      <c r="AC311" s="37" t="s">
        <v>1936</v>
      </c>
      <c r="AD311" s="32">
        <v>68.464888888888879</v>
      </c>
      <c r="AE311" s="32">
        <v>14.950111111111111</v>
      </c>
      <c r="AF311" s="37">
        <v>0.21836172312166499</v>
      </c>
      <c r="AG311" s="32">
        <v>0</v>
      </c>
      <c r="AH311" s="32">
        <v>0</v>
      </c>
      <c r="AI311" s="37" t="s">
        <v>1936</v>
      </c>
      <c r="AJ311" s="32">
        <v>0</v>
      </c>
      <c r="AK311" s="32">
        <v>0</v>
      </c>
      <c r="AL311" s="37" t="s">
        <v>1936</v>
      </c>
      <c r="AM311" t="s">
        <v>647</v>
      </c>
      <c r="AN311" s="34">
        <v>5</v>
      </c>
      <c r="AX311"/>
      <c r="AY311"/>
    </row>
    <row r="312" spans="1:51" x14ac:dyDescent="0.25">
      <c r="A312" t="s">
        <v>1812</v>
      </c>
      <c r="B312" t="s">
        <v>1201</v>
      </c>
      <c r="C312" t="s">
        <v>1421</v>
      </c>
      <c r="D312" t="s">
        <v>1763</v>
      </c>
      <c r="E312" s="32">
        <v>47.56666666666667</v>
      </c>
      <c r="F312" s="32">
        <v>159.70311111111113</v>
      </c>
      <c r="G312" s="32">
        <v>26.81111111111111</v>
      </c>
      <c r="H312" s="37">
        <v>0.16788095688666746</v>
      </c>
      <c r="I312" s="32">
        <v>149.21422222222222</v>
      </c>
      <c r="J312" s="32">
        <v>26.81111111111111</v>
      </c>
      <c r="K312" s="37">
        <v>0.17968200826849987</v>
      </c>
      <c r="L312" s="32">
        <v>48.788888888888891</v>
      </c>
      <c r="M312" s="32">
        <v>8.9444444444444446</v>
      </c>
      <c r="N312" s="37">
        <v>0.18332953769073104</v>
      </c>
      <c r="O312" s="32">
        <v>43.288888888888891</v>
      </c>
      <c r="P312" s="32">
        <v>8.9444444444444446</v>
      </c>
      <c r="Q312" s="37">
        <v>0.20662217659137577</v>
      </c>
      <c r="R312" s="32">
        <v>0</v>
      </c>
      <c r="S312" s="32">
        <v>0</v>
      </c>
      <c r="T312" s="37" t="s">
        <v>1936</v>
      </c>
      <c r="U312" s="32">
        <v>5.5</v>
      </c>
      <c r="V312" s="32">
        <v>0</v>
      </c>
      <c r="W312" s="37">
        <v>0</v>
      </c>
      <c r="X312" s="32">
        <v>26.947555555555553</v>
      </c>
      <c r="Y312" s="32">
        <v>6.1222222222222218</v>
      </c>
      <c r="Z312" s="37">
        <v>0.22719026256762107</v>
      </c>
      <c r="AA312" s="32">
        <v>4.9888888888888889</v>
      </c>
      <c r="AB312" s="32">
        <v>0</v>
      </c>
      <c r="AC312" s="37">
        <v>0</v>
      </c>
      <c r="AD312" s="32">
        <v>78.977777777777774</v>
      </c>
      <c r="AE312" s="32">
        <v>11.744444444444444</v>
      </c>
      <c r="AF312" s="37">
        <v>0.14870568373663479</v>
      </c>
      <c r="AG312" s="32">
        <v>0</v>
      </c>
      <c r="AH312" s="32">
        <v>0</v>
      </c>
      <c r="AI312" s="37" t="s">
        <v>1936</v>
      </c>
      <c r="AJ312" s="32">
        <v>0</v>
      </c>
      <c r="AK312" s="32">
        <v>0</v>
      </c>
      <c r="AL312" s="37" t="s">
        <v>1936</v>
      </c>
      <c r="AM312" t="s">
        <v>513</v>
      </c>
      <c r="AN312" s="34">
        <v>5</v>
      </c>
      <c r="AX312"/>
      <c r="AY312"/>
    </row>
    <row r="313" spans="1:51" x14ac:dyDescent="0.25">
      <c r="A313" t="s">
        <v>1812</v>
      </c>
      <c r="B313" t="s">
        <v>813</v>
      </c>
      <c r="C313" t="s">
        <v>1499</v>
      </c>
      <c r="D313" t="s">
        <v>1733</v>
      </c>
      <c r="E313" s="32">
        <v>48.355555555555554</v>
      </c>
      <c r="F313" s="32">
        <v>121.00122222222221</v>
      </c>
      <c r="G313" s="32">
        <v>0</v>
      </c>
      <c r="H313" s="37">
        <v>0</v>
      </c>
      <c r="I313" s="32">
        <v>110.1341111111111</v>
      </c>
      <c r="J313" s="32">
        <v>0</v>
      </c>
      <c r="K313" s="37">
        <v>0</v>
      </c>
      <c r="L313" s="32">
        <v>43.81988888888889</v>
      </c>
      <c r="M313" s="32">
        <v>0</v>
      </c>
      <c r="N313" s="37">
        <v>0</v>
      </c>
      <c r="O313" s="32">
        <v>32.952777777777776</v>
      </c>
      <c r="P313" s="32">
        <v>0</v>
      </c>
      <c r="Q313" s="37">
        <v>0</v>
      </c>
      <c r="R313" s="32">
        <v>8.3948888888888913</v>
      </c>
      <c r="S313" s="32">
        <v>0</v>
      </c>
      <c r="T313" s="37">
        <v>0</v>
      </c>
      <c r="U313" s="32">
        <v>2.4722222222222223</v>
      </c>
      <c r="V313" s="32">
        <v>0</v>
      </c>
      <c r="W313" s="37">
        <v>0</v>
      </c>
      <c r="X313" s="32">
        <v>24.945888888888881</v>
      </c>
      <c r="Y313" s="32">
        <v>0</v>
      </c>
      <c r="Z313" s="37">
        <v>0</v>
      </c>
      <c r="AA313" s="32">
        <v>0</v>
      </c>
      <c r="AB313" s="32">
        <v>0</v>
      </c>
      <c r="AC313" s="37" t="s">
        <v>1936</v>
      </c>
      <c r="AD313" s="32">
        <v>52.23544444444444</v>
      </c>
      <c r="AE313" s="32">
        <v>0</v>
      </c>
      <c r="AF313" s="37">
        <v>0</v>
      </c>
      <c r="AG313" s="32">
        <v>0</v>
      </c>
      <c r="AH313" s="32">
        <v>0</v>
      </c>
      <c r="AI313" s="37" t="s">
        <v>1936</v>
      </c>
      <c r="AJ313" s="32">
        <v>0</v>
      </c>
      <c r="AK313" s="32">
        <v>0</v>
      </c>
      <c r="AL313" s="37" t="s">
        <v>1936</v>
      </c>
      <c r="AM313" t="s">
        <v>124</v>
      </c>
      <c r="AN313" s="34">
        <v>5</v>
      </c>
      <c r="AX313"/>
      <c r="AY313"/>
    </row>
    <row r="314" spans="1:51" x14ac:dyDescent="0.25">
      <c r="A314" t="s">
        <v>1812</v>
      </c>
      <c r="B314" t="s">
        <v>1211</v>
      </c>
      <c r="C314" t="s">
        <v>1657</v>
      </c>
      <c r="D314" t="s">
        <v>1793</v>
      </c>
      <c r="E314" s="32">
        <v>64.566666666666663</v>
      </c>
      <c r="F314" s="32">
        <v>217.44722222222225</v>
      </c>
      <c r="G314" s="32">
        <v>0.23333333333333334</v>
      </c>
      <c r="H314" s="37">
        <v>1.0730573191451308E-3</v>
      </c>
      <c r="I314" s="32">
        <v>206.63888888888891</v>
      </c>
      <c r="J314" s="32">
        <v>0.23333333333333334</v>
      </c>
      <c r="K314" s="37">
        <v>1.1291840301115739E-3</v>
      </c>
      <c r="L314" s="32">
        <v>28.988888888888891</v>
      </c>
      <c r="M314" s="32">
        <v>0.23333333333333334</v>
      </c>
      <c r="N314" s="37">
        <v>8.0490609428899955E-3</v>
      </c>
      <c r="O314" s="32">
        <v>18.180555555555557</v>
      </c>
      <c r="P314" s="32">
        <v>0.23333333333333334</v>
      </c>
      <c r="Q314" s="37">
        <v>1.283422459893048E-2</v>
      </c>
      <c r="R314" s="32">
        <v>5.6694444444444443</v>
      </c>
      <c r="S314" s="32">
        <v>0</v>
      </c>
      <c r="T314" s="37">
        <v>0</v>
      </c>
      <c r="U314" s="32">
        <v>5.1388888888888893</v>
      </c>
      <c r="V314" s="32">
        <v>0</v>
      </c>
      <c r="W314" s="37">
        <v>0</v>
      </c>
      <c r="X314" s="32">
        <v>56.275000000000013</v>
      </c>
      <c r="Y314" s="32">
        <v>0</v>
      </c>
      <c r="Z314" s="37">
        <v>0</v>
      </c>
      <c r="AA314" s="32">
        <v>0</v>
      </c>
      <c r="AB314" s="32">
        <v>0</v>
      </c>
      <c r="AC314" s="37" t="s">
        <v>1936</v>
      </c>
      <c r="AD314" s="32">
        <v>132.18333333333334</v>
      </c>
      <c r="AE314" s="32">
        <v>0</v>
      </c>
      <c r="AF314" s="37">
        <v>0</v>
      </c>
      <c r="AG314" s="32">
        <v>0</v>
      </c>
      <c r="AH314" s="32">
        <v>0</v>
      </c>
      <c r="AI314" s="37" t="s">
        <v>1936</v>
      </c>
      <c r="AJ314" s="32">
        <v>0</v>
      </c>
      <c r="AK314" s="32">
        <v>0</v>
      </c>
      <c r="AL314" s="37" t="s">
        <v>1936</v>
      </c>
      <c r="AM314" t="s">
        <v>523</v>
      </c>
      <c r="AN314" s="34">
        <v>5</v>
      </c>
      <c r="AX314"/>
      <c r="AY314"/>
    </row>
    <row r="315" spans="1:51" x14ac:dyDescent="0.25">
      <c r="A315" t="s">
        <v>1812</v>
      </c>
      <c r="B315" t="s">
        <v>722</v>
      </c>
      <c r="C315" t="s">
        <v>1449</v>
      </c>
      <c r="D315" t="s">
        <v>1745</v>
      </c>
      <c r="E315" s="32">
        <v>142.76666666666668</v>
      </c>
      <c r="F315" s="32">
        <v>262.99444444444447</v>
      </c>
      <c r="G315" s="32">
        <v>0</v>
      </c>
      <c r="H315" s="37">
        <v>0</v>
      </c>
      <c r="I315" s="32">
        <v>243.3388888888889</v>
      </c>
      <c r="J315" s="32">
        <v>0</v>
      </c>
      <c r="K315" s="37">
        <v>0</v>
      </c>
      <c r="L315" s="32">
        <v>28.455555555555556</v>
      </c>
      <c r="M315" s="32">
        <v>0</v>
      </c>
      <c r="N315" s="37">
        <v>0</v>
      </c>
      <c r="O315" s="32">
        <v>23.6</v>
      </c>
      <c r="P315" s="32">
        <v>0</v>
      </c>
      <c r="Q315" s="37">
        <v>0</v>
      </c>
      <c r="R315" s="32">
        <v>0</v>
      </c>
      <c r="S315" s="32">
        <v>0</v>
      </c>
      <c r="T315" s="37" t="s">
        <v>1936</v>
      </c>
      <c r="U315" s="32">
        <v>4.8555555555555552</v>
      </c>
      <c r="V315" s="32">
        <v>0</v>
      </c>
      <c r="W315" s="37">
        <v>0</v>
      </c>
      <c r="X315" s="32">
        <v>85.769444444444446</v>
      </c>
      <c r="Y315" s="32">
        <v>0</v>
      </c>
      <c r="Z315" s="37">
        <v>0</v>
      </c>
      <c r="AA315" s="32">
        <v>14.8</v>
      </c>
      <c r="AB315" s="32">
        <v>0</v>
      </c>
      <c r="AC315" s="37">
        <v>0</v>
      </c>
      <c r="AD315" s="32">
        <v>133.83333333333334</v>
      </c>
      <c r="AE315" s="32">
        <v>0</v>
      </c>
      <c r="AF315" s="37">
        <v>0</v>
      </c>
      <c r="AG315" s="32">
        <v>0.1361111111111111</v>
      </c>
      <c r="AH315" s="32">
        <v>0</v>
      </c>
      <c r="AI315" s="37">
        <v>0</v>
      </c>
      <c r="AJ315" s="32">
        <v>0</v>
      </c>
      <c r="AK315" s="32">
        <v>0</v>
      </c>
      <c r="AL315" s="37" t="s">
        <v>1936</v>
      </c>
      <c r="AM315" t="s">
        <v>33</v>
      </c>
      <c r="AN315" s="34">
        <v>5</v>
      </c>
      <c r="AX315"/>
      <c r="AY315"/>
    </row>
    <row r="316" spans="1:51" x14ac:dyDescent="0.25">
      <c r="A316" t="s">
        <v>1812</v>
      </c>
      <c r="B316" t="s">
        <v>760</v>
      </c>
      <c r="C316" t="s">
        <v>1441</v>
      </c>
      <c r="D316" t="s">
        <v>1721</v>
      </c>
      <c r="E316" s="32">
        <v>37.799999999999997</v>
      </c>
      <c r="F316" s="32">
        <v>122.77577777777776</v>
      </c>
      <c r="G316" s="32">
        <v>17.905111111111111</v>
      </c>
      <c r="H316" s="37">
        <v>0.14583585976966143</v>
      </c>
      <c r="I316" s="32">
        <v>106.21</v>
      </c>
      <c r="J316" s="32">
        <v>17.905111111111111</v>
      </c>
      <c r="K316" s="37">
        <v>0.16858215903503543</v>
      </c>
      <c r="L316" s="32">
        <v>24.901555555555554</v>
      </c>
      <c r="M316" s="32">
        <v>0</v>
      </c>
      <c r="N316" s="37">
        <v>0</v>
      </c>
      <c r="O316" s="32">
        <v>14.071111111111112</v>
      </c>
      <c r="P316" s="32">
        <v>0</v>
      </c>
      <c r="Q316" s="37">
        <v>0</v>
      </c>
      <c r="R316" s="32">
        <v>4.9432222222222233</v>
      </c>
      <c r="S316" s="32">
        <v>0</v>
      </c>
      <c r="T316" s="37">
        <v>0</v>
      </c>
      <c r="U316" s="32">
        <v>5.8872222222222215</v>
      </c>
      <c r="V316" s="32">
        <v>0</v>
      </c>
      <c r="W316" s="37">
        <v>0</v>
      </c>
      <c r="X316" s="32">
        <v>25.903111111111098</v>
      </c>
      <c r="Y316" s="32">
        <v>5.5883333333333329</v>
      </c>
      <c r="Z316" s="37">
        <v>0.21573985106894075</v>
      </c>
      <c r="AA316" s="32">
        <v>5.7353333333333332</v>
      </c>
      <c r="AB316" s="32">
        <v>0</v>
      </c>
      <c r="AC316" s="37">
        <v>0</v>
      </c>
      <c r="AD316" s="32">
        <v>65.566111111111113</v>
      </c>
      <c r="AE316" s="32">
        <v>12.316777777777778</v>
      </c>
      <c r="AF316" s="37">
        <v>0.1878528033621705</v>
      </c>
      <c r="AG316" s="32">
        <v>0.66966666666666663</v>
      </c>
      <c r="AH316" s="32">
        <v>0</v>
      </c>
      <c r="AI316" s="37">
        <v>0</v>
      </c>
      <c r="AJ316" s="32">
        <v>0</v>
      </c>
      <c r="AK316" s="32">
        <v>0</v>
      </c>
      <c r="AL316" s="37" t="s">
        <v>1936</v>
      </c>
      <c r="AM316" t="s">
        <v>71</v>
      </c>
      <c r="AN316" s="34">
        <v>5</v>
      </c>
      <c r="AX316"/>
      <c r="AY316"/>
    </row>
    <row r="317" spans="1:51" x14ac:dyDescent="0.25">
      <c r="A317" t="s">
        <v>1812</v>
      </c>
      <c r="B317" t="s">
        <v>1258</v>
      </c>
      <c r="C317" t="s">
        <v>1386</v>
      </c>
      <c r="D317" t="s">
        <v>1704</v>
      </c>
      <c r="E317" s="32">
        <v>44.18888888888889</v>
      </c>
      <c r="F317" s="32">
        <v>131.58500000000001</v>
      </c>
      <c r="G317" s="32">
        <v>0</v>
      </c>
      <c r="H317" s="37">
        <v>0</v>
      </c>
      <c r="I317" s="32">
        <v>116.26366666666667</v>
      </c>
      <c r="J317" s="32">
        <v>0</v>
      </c>
      <c r="K317" s="37">
        <v>0</v>
      </c>
      <c r="L317" s="32">
        <v>24.394777777777772</v>
      </c>
      <c r="M317" s="32">
        <v>0</v>
      </c>
      <c r="N317" s="37">
        <v>0</v>
      </c>
      <c r="O317" s="32">
        <v>16.533888888888885</v>
      </c>
      <c r="P317" s="32">
        <v>0</v>
      </c>
      <c r="Q317" s="37">
        <v>0</v>
      </c>
      <c r="R317" s="32">
        <v>3.9703333333333339</v>
      </c>
      <c r="S317" s="32">
        <v>0</v>
      </c>
      <c r="T317" s="37">
        <v>0</v>
      </c>
      <c r="U317" s="32">
        <v>3.8905555555555553</v>
      </c>
      <c r="V317" s="32">
        <v>0</v>
      </c>
      <c r="W317" s="37">
        <v>0</v>
      </c>
      <c r="X317" s="32">
        <v>17.842222222222222</v>
      </c>
      <c r="Y317" s="32">
        <v>0</v>
      </c>
      <c r="Z317" s="37">
        <v>0</v>
      </c>
      <c r="AA317" s="32">
        <v>7.4604444444444491</v>
      </c>
      <c r="AB317" s="32">
        <v>0</v>
      </c>
      <c r="AC317" s="37">
        <v>0</v>
      </c>
      <c r="AD317" s="32">
        <v>62.862555555555559</v>
      </c>
      <c r="AE317" s="32">
        <v>0</v>
      </c>
      <c r="AF317" s="37">
        <v>0</v>
      </c>
      <c r="AG317" s="32">
        <v>19.025000000000006</v>
      </c>
      <c r="AH317" s="32">
        <v>0</v>
      </c>
      <c r="AI317" s="37">
        <v>0</v>
      </c>
      <c r="AJ317" s="32">
        <v>0</v>
      </c>
      <c r="AK317" s="32">
        <v>0</v>
      </c>
      <c r="AL317" s="37" t="s">
        <v>1936</v>
      </c>
      <c r="AM317" t="s">
        <v>570</v>
      </c>
      <c r="AN317" s="34">
        <v>5</v>
      </c>
      <c r="AX317"/>
      <c r="AY317"/>
    </row>
    <row r="318" spans="1:51" x14ac:dyDescent="0.25">
      <c r="A318" t="s">
        <v>1812</v>
      </c>
      <c r="B318" t="s">
        <v>1224</v>
      </c>
      <c r="C318" t="s">
        <v>1663</v>
      </c>
      <c r="D318" t="s">
        <v>1788</v>
      </c>
      <c r="E318" s="32">
        <v>46.833333333333336</v>
      </c>
      <c r="F318" s="32">
        <v>141.06888888888889</v>
      </c>
      <c r="G318" s="32">
        <v>0</v>
      </c>
      <c r="H318" s="37">
        <v>0</v>
      </c>
      <c r="I318" s="32">
        <v>125.80344444444444</v>
      </c>
      <c r="J318" s="32">
        <v>0</v>
      </c>
      <c r="K318" s="37">
        <v>0</v>
      </c>
      <c r="L318" s="32">
        <v>31.763222222222225</v>
      </c>
      <c r="M318" s="32">
        <v>0</v>
      </c>
      <c r="N318" s="37">
        <v>0</v>
      </c>
      <c r="O318" s="32">
        <v>17.131777777777778</v>
      </c>
      <c r="P318" s="32">
        <v>0</v>
      </c>
      <c r="Q318" s="37">
        <v>0</v>
      </c>
      <c r="R318" s="32">
        <v>9.5066666666666659</v>
      </c>
      <c r="S318" s="32">
        <v>0</v>
      </c>
      <c r="T318" s="37">
        <v>0</v>
      </c>
      <c r="U318" s="32">
        <v>5.124777777777779</v>
      </c>
      <c r="V318" s="32">
        <v>0</v>
      </c>
      <c r="W318" s="37">
        <v>0</v>
      </c>
      <c r="X318" s="32">
        <v>28.488555555555557</v>
      </c>
      <c r="Y318" s="32">
        <v>0</v>
      </c>
      <c r="Z318" s="37">
        <v>0</v>
      </c>
      <c r="AA318" s="32">
        <v>0.63400000000000012</v>
      </c>
      <c r="AB318" s="32">
        <v>0</v>
      </c>
      <c r="AC318" s="37">
        <v>0</v>
      </c>
      <c r="AD318" s="32">
        <v>56.106999999999992</v>
      </c>
      <c r="AE318" s="32">
        <v>0</v>
      </c>
      <c r="AF318" s="37">
        <v>0</v>
      </c>
      <c r="AG318" s="32">
        <v>24.076111111111111</v>
      </c>
      <c r="AH318" s="32">
        <v>0</v>
      </c>
      <c r="AI318" s="37">
        <v>0</v>
      </c>
      <c r="AJ318" s="32">
        <v>0</v>
      </c>
      <c r="AK318" s="32">
        <v>0</v>
      </c>
      <c r="AL318" s="37" t="s">
        <v>1936</v>
      </c>
      <c r="AM318" t="s">
        <v>536</v>
      </c>
      <c r="AN318" s="34">
        <v>5</v>
      </c>
      <c r="AX318"/>
      <c r="AY318"/>
    </row>
    <row r="319" spans="1:51" x14ac:dyDescent="0.25">
      <c r="A319" t="s">
        <v>1812</v>
      </c>
      <c r="B319" t="s">
        <v>1058</v>
      </c>
      <c r="C319" t="s">
        <v>1608</v>
      </c>
      <c r="D319" t="s">
        <v>1746</v>
      </c>
      <c r="E319" s="32">
        <v>35.788888888888891</v>
      </c>
      <c r="F319" s="32">
        <v>100.47166666666668</v>
      </c>
      <c r="G319" s="32">
        <v>16.469444444444445</v>
      </c>
      <c r="H319" s="37">
        <v>0.16392128239581086</v>
      </c>
      <c r="I319" s="32">
        <v>92.26922222222224</v>
      </c>
      <c r="J319" s="32">
        <v>16.469444444444445</v>
      </c>
      <c r="K319" s="37">
        <v>0.17849337024624798</v>
      </c>
      <c r="L319" s="32">
        <v>27.674444444444454</v>
      </c>
      <c r="M319" s="32">
        <v>0.66200000000000003</v>
      </c>
      <c r="N319" s="37">
        <v>2.39209860681736E-2</v>
      </c>
      <c r="O319" s="32">
        <v>19.472000000000008</v>
      </c>
      <c r="P319" s="32">
        <v>0.66200000000000003</v>
      </c>
      <c r="Q319" s="37">
        <v>3.3997534921939181E-2</v>
      </c>
      <c r="R319" s="32">
        <v>4.2857777777777777</v>
      </c>
      <c r="S319" s="32">
        <v>0</v>
      </c>
      <c r="T319" s="37">
        <v>0</v>
      </c>
      <c r="U319" s="32">
        <v>3.9166666666666665</v>
      </c>
      <c r="V319" s="32">
        <v>0</v>
      </c>
      <c r="W319" s="37">
        <v>0</v>
      </c>
      <c r="X319" s="32">
        <v>13.977111111111114</v>
      </c>
      <c r="Y319" s="32">
        <v>7.2063333333333341</v>
      </c>
      <c r="Z319" s="37">
        <v>0.51558102930187444</v>
      </c>
      <c r="AA319" s="32">
        <v>0</v>
      </c>
      <c r="AB319" s="32">
        <v>0</v>
      </c>
      <c r="AC319" s="37" t="s">
        <v>1936</v>
      </c>
      <c r="AD319" s="32">
        <v>56.278666666666659</v>
      </c>
      <c r="AE319" s="32">
        <v>8.6011111111111109</v>
      </c>
      <c r="AF319" s="37">
        <v>0.15283075489429587</v>
      </c>
      <c r="AG319" s="32">
        <v>2.5414444444444451</v>
      </c>
      <c r="AH319" s="32">
        <v>0</v>
      </c>
      <c r="AI319" s="37">
        <v>0</v>
      </c>
      <c r="AJ319" s="32">
        <v>0</v>
      </c>
      <c r="AK319" s="32">
        <v>0</v>
      </c>
      <c r="AL319" s="37" t="s">
        <v>1936</v>
      </c>
      <c r="AM319" t="s">
        <v>369</v>
      </c>
      <c r="AN319" s="34">
        <v>5</v>
      </c>
      <c r="AX319"/>
      <c r="AY319"/>
    </row>
    <row r="320" spans="1:51" x14ac:dyDescent="0.25">
      <c r="A320" t="s">
        <v>1812</v>
      </c>
      <c r="B320" t="s">
        <v>800</v>
      </c>
      <c r="C320" t="s">
        <v>1445</v>
      </c>
      <c r="D320" t="s">
        <v>1759</v>
      </c>
      <c r="E320" s="32">
        <v>77.044444444444451</v>
      </c>
      <c r="F320" s="32">
        <v>199.56300000000002</v>
      </c>
      <c r="G320" s="32">
        <v>0</v>
      </c>
      <c r="H320" s="37">
        <v>0</v>
      </c>
      <c r="I320" s="32">
        <v>189.15833333333333</v>
      </c>
      <c r="J320" s="32">
        <v>0</v>
      </c>
      <c r="K320" s="37">
        <v>0</v>
      </c>
      <c r="L320" s="32">
        <v>28.286999999999992</v>
      </c>
      <c r="M320" s="32">
        <v>0</v>
      </c>
      <c r="N320" s="37">
        <v>0</v>
      </c>
      <c r="O320" s="32">
        <v>17.882333333333328</v>
      </c>
      <c r="P320" s="32">
        <v>0</v>
      </c>
      <c r="Q320" s="37">
        <v>0</v>
      </c>
      <c r="R320" s="32">
        <v>4.8046666666666651</v>
      </c>
      <c r="S320" s="32">
        <v>0</v>
      </c>
      <c r="T320" s="37">
        <v>0</v>
      </c>
      <c r="U320" s="32">
        <v>5.6</v>
      </c>
      <c r="V320" s="32">
        <v>0</v>
      </c>
      <c r="W320" s="37">
        <v>0</v>
      </c>
      <c r="X320" s="32">
        <v>41.345222222222226</v>
      </c>
      <c r="Y320" s="32">
        <v>0</v>
      </c>
      <c r="Z320" s="37">
        <v>0</v>
      </c>
      <c r="AA320" s="32">
        <v>0</v>
      </c>
      <c r="AB320" s="32">
        <v>0</v>
      </c>
      <c r="AC320" s="37" t="s">
        <v>1936</v>
      </c>
      <c r="AD320" s="32">
        <v>104.76966666666665</v>
      </c>
      <c r="AE320" s="32">
        <v>0</v>
      </c>
      <c r="AF320" s="37">
        <v>0</v>
      </c>
      <c r="AG320" s="32">
        <v>25.161111111111122</v>
      </c>
      <c r="AH320" s="32">
        <v>0</v>
      </c>
      <c r="AI320" s="37">
        <v>0</v>
      </c>
      <c r="AJ320" s="32">
        <v>0</v>
      </c>
      <c r="AK320" s="32">
        <v>0</v>
      </c>
      <c r="AL320" s="37" t="s">
        <v>1936</v>
      </c>
      <c r="AM320" t="s">
        <v>111</v>
      </c>
      <c r="AN320" s="34">
        <v>5</v>
      </c>
      <c r="AX320"/>
      <c r="AY320"/>
    </row>
    <row r="321" spans="1:51" x14ac:dyDescent="0.25">
      <c r="A321" t="s">
        <v>1812</v>
      </c>
      <c r="B321" t="s">
        <v>740</v>
      </c>
      <c r="C321" t="s">
        <v>1441</v>
      </c>
      <c r="D321" t="s">
        <v>1721</v>
      </c>
      <c r="E321" s="32">
        <v>85.855555555555554</v>
      </c>
      <c r="F321" s="32">
        <v>262.95888888888896</v>
      </c>
      <c r="G321" s="32">
        <v>81.650999999999982</v>
      </c>
      <c r="H321" s="37">
        <v>0.31050861351373032</v>
      </c>
      <c r="I321" s="32">
        <v>237.6794444444445</v>
      </c>
      <c r="J321" s="32">
        <v>81.650999999999982</v>
      </c>
      <c r="K321" s="37">
        <v>0.34353412509378861</v>
      </c>
      <c r="L321" s="32">
        <v>26.312888888888889</v>
      </c>
      <c r="M321" s="32">
        <v>0.70666666666666678</v>
      </c>
      <c r="N321" s="37">
        <v>2.6856293493682865E-2</v>
      </c>
      <c r="O321" s="32">
        <v>11.749666666666664</v>
      </c>
      <c r="P321" s="32">
        <v>0.70666666666666678</v>
      </c>
      <c r="Q321" s="37">
        <v>6.0143550171636098E-2</v>
      </c>
      <c r="R321" s="32">
        <v>9.4965555555555561</v>
      </c>
      <c r="S321" s="32">
        <v>0</v>
      </c>
      <c r="T321" s="37">
        <v>0</v>
      </c>
      <c r="U321" s="32">
        <v>5.0666666666666664</v>
      </c>
      <c r="V321" s="32">
        <v>0</v>
      </c>
      <c r="W321" s="37">
        <v>0</v>
      </c>
      <c r="X321" s="32">
        <v>69.209333333333362</v>
      </c>
      <c r="Y321" s="32">
        <v>38.793111111111109</v>
      </c>
      <c r="Z321" s="37">
        <v>0.56051849140449883</v>
      </c>
      <c r="AA321" s="32">
        <v>10.716222222222225</v>
      </c>
      <c r="AB321" s="32">
        <v>0</v>
      </c>
      <c r="AC321" s="37">
        <v>0</v>
      </c>
      <c r="AD321" s="32">
        <v>153.41511111111114</v>
      </c>
      <c r="AE321" s="32">
        <v>42.151222222222216</v>
      </c>
      <c r="AF321" s="37">
        <v>0.2747527405673495</v>
      </c>
      <c r="AG321" s="32">
        <v>3.305333333333333</v>
      </c>
      <c r="AH321" s="32">
        <v>0</v>
      </c>
      <c r="AI321" s="37">
        <v>0</v>
      </c>
      <c r="AJ321" s="32">
        <v>0</v>
      </c>
      <c r="AK321" s="32">
        <v>0</v>
      </c>
      <c r="AL321" s="37" t="s">
        <v>1936</v>
      </c>
      <c r="AM321" t="s">
        <v>51</v>
      </c>
      <c r="AN321" s="34">
        <v>5</v>
      </c>
      <c r="AX321"/>
      <c r="AY321"/>
    </row>
    <row r="322" spans="1:51" x14ac:dyDescent="0.25">
      <c r="A322" t="s">
        <v>1812</v>
      </c>
      <c r="B322" t="s">
        <v>1272</v>
      </c>
      <c r="C322" t="s">
        <v>1679</v>
      </c>
      <c r="D322" t="s">
        <v>1797</v>
      </c>
      <c r="E322" s="32">
        <v>36.37777777777778</v>
      </c>
      <c r="F322" s="32">
        <v>132.53855555555555</v>
      </c>
      <c r="G322" s="32">
        <v>1.0027777777777778</v>
      </c>
      <c r="H322" s="37">
        <v>7.5659325965526181E-3</v>
      </c>
      <c r="I322" s="32">
        <v>121.71999999999998</v>
      </c>
      <c r="J322" s="32">
        <v>1.0027777777777778</v>
      </c>
      <c r="K322" s="37">
        <v>8.2383977799685999E-3</v>
      </c>
      <c r="L322" s="32">
        <v>28.219666666666665</v>
      </c>
      <c r="M322" s="32">
        <v>0</v>
      </c>
      <c r="N322" s="37">
        <v>0</v>
      </c>
      <c r="O322" s="32">
        <v>17.40111111111111</v>
      </c>
      <c r="P322" s="32">
        <v>0</v>
      </c>
      <c r="Q322" s="37">
        <v>0</v>
      </c>
      <c r="R322" s="32">
        <v>5.5074444444444453</v>
      </c>
      <c r="S322" s="32">
        <v>0</v>
      </c>
      <c r="T322" s="37">
        <v>0</v>
      </c>
      <c r="U322" s="32">
        <v>5.3111111111111109</v>
      </c>
      <c r="V322" s="32">
        <v>0</v>
      </c>
      <c r="W322" s="37">
        <v>0</v>
      </c>
      <c r="X322" s="32">
        <v>26.231777777777779</v>
      </c>
      <c r="Y322" s="32">
        <v>0</v>
      </c>
      <c r="Z322" s="37">
        <v>0</v>
      </c>
      <c r="AA322" s="32">
        <v>0</v>
      </c>
      <c r="AB322" s="32">
        <v>0</v>
      </c>
      <c r="AC322" s="37" t="s">
        <v>1936</v>
      </c>
      <c r="AD322" s="32">
        <v>78.087111111111099</v>
      </c>
      <c r="AE322" s="32">
        <v>1.0027777777777778</v>
      </c>
      <c r="AF322" s="37">
        <v>1.284178353519716E-2</v>
      </c>
      <c r="AG322" s="32">
        <v>0</v>
      </c>
      <c r="AH322" s="32">
        <v>0</v>
      </c>
      <c r="AI322" s="37" t="s">
        <v>1936</v>
      </c>
      <c r="AJ322" s="32">
        <v>0</v>
      </c>
      <c r="AK322" s="32">
        <v>0</v>
      </c>
      <c r="AL322" s="37" t="s">
        <v>1936</v>
      </c>
      <c r="AM322" t="s">
        <v>584</v>
      </c>
      <c r="AN322" s="34">
        <v>5</v>
      </c>
      <c r="AX322"/>
      <c r="AY322"/>
    </row>
    <row r="323" spans="1:51" x14ac:dyDescent="0.25">
      <c r="A323" t="s">
        <v>1812</v>
      </c>
      <c r="B323" t="s">
        <v>910</v>
      </c>
      <c r="C323" t="s">
        <v>1551</v>
      </c>
      <c r="D323" t="s">
        <v>1708</v>
      </c>
      <c r="E323" s="32">
        <v>60.233333333333334</v>
      </c>
      <c r="F323" s="32">
        <v>191.67666666666662</v>
      </c>
      <c r="G323" s="32">
        <v>0</v>
      </c>
      <c r="H323" s="37">
        <v>0</v>
      </c>
      <c r="I323" s="32">
        <v>186.43222222222215</v>
      </c>
      <c r="J323" s="32">
        <v>0</v>
      </c>
      <c r="K323" s="37">
        <v>0</v>
      </c>
      <c r="L323" s="32">
        <v>37.028444444444446</v>
      </c>
      <c r="M323" s="32">
        <v>0</v>
      </c>
      <c r="N323" s="37">
        <v>0</v>
      </c>
      <c r="O323" s="32">
        <v>31.783999999999999</v>
      </c>
      <c r="P323" s="32">
        <v>0</v>
      </c>
      <c r="Q323" s="37">
        <v>0</v>
      </c>
      <c r="R323" s="32">
        <v>0</v>
      </c>
      <c r="S323" s="32">
        <v>0</v>
      </c>
      <c r="T323" s="37" t="s">
        <v>1936</v>
      </c>
      <c r="U323" s="32">
        <v>5.2444444444444445</v>
      </c>
      <c r="V323" s="32">
        <v>0</v>
      </c>
      <c r="W323" s="37">
        <v>0</v>
      </c>
      <c r="X323" s="32">
        <v>44.218111111111099</v>
      </c>
      <c r="Y323" s="32">
        <v>0</v>
      </c>
      <c r="Z323" s="37">
        <v>0</v>
      </c>
      <c r="AA323" s="32">
        <v>0</v>
      </c>
      <c r="AB323" s="32">
        <v>0</v>
      </c>
      <c r="AC323" s="37" t="s">
        <v>1936</v>
      </c>
      <c r="AD323" s="32">
        <v>110.43011111111106</v>
      </c>
      <c r="AE323" s="32">
        <v>0</v>
      </c>
      <c r="AF323" s="37">
        <v>0</v>
      </c>
      <c r="AG323" s="32">
        <v>0</v>
      </c>
      <c r="AH323" s="32">
        <v>0</v>
      </c>
      <c r="AI323" s="37" t="s">
        <v>1936</v>
      </c>
      <c r="AJ323" s="32">
        <v>0</v>
      </c>
      <c r="AK323" s="32">
        <v>0</v>
      </c>
      <c r="AL323" s="37" t="s">
        <v>1936</v>
      </c>
      <c r="AM323" t="s">
        <v>221</v>
      </c>
      <c r="AN323" s="34">
        <v>5</v>
      </c>
      <c r="AX323"/>
      <c r="AY323"/>
    </row>
    <row r="324" spans="1:51" x14ac:dyDescent="0.25">
      <c r="A324" t="s">
        <v>1812</v>
      </c>
      <c r="B324" t="s">
        <v>1157</v>
      </c>
      <c r="C324" t="s">
        <v>1641</v>
      </c>
      <c r="D324" t="s">
        <v>1792</v>
      </c>
      <c r="E324" s="32">
        <v>45.133333333333333</v>
      </c>
      <c r="F324" s="32">
        <v>152.34166666666664</v>
      </c>
      <c r="G324" s="32">
        <v>0.1388888888888889</v>
      </c>
      <c r="H324" s="37">
        <v>9.1169337928267979E-4</v>
      </c>
      <c r="I324" s="32">
        <v>138.69444444444446</v>
      </c>
      <c r="J324" s="32">
        <v>0.1388888888888889</v>
      </c>
      <c r="K324" s="37">
        <v>1.001401962747847E-3</v>
      </c>
      <c r="L324" s="32">
        <v>17.205555555555556</v>
      </c>
      <c r="M324" s="32">
        <v>0</v>
      </c>
      <c r="N324" s="37">
        <v>0</v>
      </c>
      <c r="O324" s="32">
        <v>8.5361111111111114</v>
      </c>
      <c r="P324" s="32">
        <v>0</v>
      </c>
      <c r="Q324" s="37">
        <v>0</v>
      </c>
      <c r="R324" s="32">
        <v>5.3805555555555555</v>
      </c>
      <c r="S324" s="32">
        <v>0</v>
      </c>
      <c r="T324" s="37">
        <v>0</v>
      </c>
      <c r="U324" s="32">
        <v>3.2888888888888888</v>
      </c>
      <c r="V324" s="32">
        <v>0</v>
      </c>
      <c r="W324" s="37">
        <v>0</v>
      </c>
      <c r="X324" s="32">
        <v>50.177777777777777</v>
      </c>
      <c r="Y324" s="32">
        <v>0</v>
      </c>
      <c r="Z324" s="37">
        <v>0</v>
      </c>
      <c r="AA324" s="32">
        <v>4.9777777777777779</v>
      </c>
      <c r="AB324" s="32">
        <v>0</v>
      </c>
      <c r="AC324" s="37">
        <v>0</v>
      </c>
      <c r="AD324" s="32">
        <v>75.519444444444446</v>
      </c>
      <c r="AE324" s="32">
        <v>0.1388888888888889</v>
      </c>
      <c r="AF324" s="37">
        <v>1.8391142825615184E-3</v>
      </c>
      <c r="AG324" s="32">
        <v>4.4611111111111112</v>
      </c>
      <c r="AH324" s="32">
        <v>0</v>
      </c>
      <c r="AI324" s="37">
        <v>0</v>
      </c>
      <c r="AJ324" s="32">
        <v>0</v>
      </c>
      <c r="AK324" s="32">
        <v>0</v>
      </c>
      <c r="AL324" s="37" t="s">
        <v>1936</v>
      </c>
      <c r="AM324" t="s">
        <v>469</v>
      </c>
      <c r="AN324" s="34">
        <v>5</v>
      </c>
      <c r="AX324"/>
      <c r="AY324"/>
    </row>
    <row r="325" spans="1:51" x14ac:dyDescent="0.25">
      <c r="A325" t="s">
        <v>1812</v>
      </c>
      <c r="B325" t="s">
        <v>695</v>
      </c>
      <c r="C325" t="s">
        <v>1427</v>
      </c>
      <c r="D325" t="s">
        <v>1750</v>
      </c>
      <c r="E325" s="32">
        <v>58.866666666666667</v>
      </c>
      <c r="F325" s="32">
        <v>265.25</v>
      </c>
      <c r="G325" s="32">
        <v>19.947222222222223</v>
      </c>
      <c r="H325" s="37">
        <v>7.5201591789716207E-2</v>
      </c>
      <c r="I325" s="32">
        <v>234.86666666666665</v>
      </c>
      <c r="J325" s="32">
        <v>19.947222222222223</v>
      </c>
      <c r="K325" s="37">
        <v>8.4929983915223772E-2</v>
      </c>
      <c r="L325" s="32">
        <v>83.419444444444437</v>
      </c>
      <c r="M325" s="32">
        <v>8.8888888888888892E-2</v>
      </c>
      <c r="N325" s="37">
        <v>1.0655655822316942E-3</v>
      </c>
      <c r="O325" s="32">
        <v>59.480555555555554</v>
      </c>
      <c r="P325" s="32">
        <v>8.8888888888888892E-2</v>
      </c>
      <c r="Q325" s="37">
        <v>1.4944192780086865E-3</v>
      </c>
      <c r="R325" s="32">
        <v>18.427777777777777</v>
      </c>
      <c r="S325" s="32">
        <v>0</v>
      </c>
      <c r="T325" s="37">
        <v>0</v>
      </c>
      <c r="U325" s="32">
        <v>5.5111111111111111</v>
      </c>
      <c r="V325" s="32">
        <v>0</v>
      </c>
      <c r="W325" s="37">
        <v>0</v>
      </c>
      <c r="X325" s="32">
        <v>34.541666666666664</v>
      </c>
      <c r="Y325" s="32">
        <v>0.18055555555555555</v>
      </c>
      <c r="Z325" s="37">
        <v>5.2271813429835149E-3</v>
      </c>
      <c r="AA325" s="32">
        <v>6.4444444444444446</v>
      </c>
      <c r="AB325" s="32">
        <v>0</v>
      </c>
      <c r="AC325" s="37">
        <v>0</v>
      </c>
      <c r="AD325" s="32">
        <v>140.84444444444443</v>
      </c>
      <c r="AE325" s="32">
        <v>19.677777777777777</v>
      </c>
      <c r="AF325" s="37">
        <v>0.13971284316819185</v>
      </c>
      <c r="AG325" s="32">
        <v>0</v>
      </c>
      <c r="AH325" s="32">
        <v>0</v>
      </c>
      <c r="AI325" s="37" t="s">
        <v>1936</v>
      </c>
      <c r="AJ325" s="32">
        <v>0</v>
      </c>
      <c r="AK325" s="32">
        <v>0</v>
      </c>
      <c r="AL325" s="37" t="s">
        <v>1936</v>
      </c>
      <c r="AM325" t="s">
        <v>6</v>
      </c>
      <c r="AN325" s="34">
        <v>5</v>
      </c>
      <c r="AX325"/>
      <c r="AY325"/>
    </row>
    <row r="326" spans="1:51" x14ac:dyDescent="0.25">
      <c r="A326" t="s">
        <v>1812</v>
      </c>
      <c r="B326" t="s">
        <v>842</v>
      </c>
      <c r="C326" t="s">
        <v>1518</v>
      </c>
      <c r="D326" t="s">
        <v>1767</v>
      </c>
      <c r="E326" s="32">
        <v>56.011111111111113</v>
      </c>
      <c r="F326" s="32">
        <v>189.92777777777778</v>
      </c>
      <c r="G326" s="32">
        <v>44.344444444444449</v>
      </c>
      <c r="H326" s="37">
        <v>0.23348056278702434</v>
      </c>
      <c r="I326" s="32">
        <v>170.97500000000002</v>
      </c>
      <c r="J326" s="32">
        <v>44.344444444444449</v>
      </c>
      <c r="K326" s="37">
        <v>0.25936215496092668</v>
      </c>
      <c r="L326" s="32">
        <v>22.052777777777777</v>
      </c>
      <c r="M326" s="32">
        <v>0.30277777777777776</v>
      </c>
      <c r="N326" s="37">
        <v>1.3729688877692403E-2</v>
      </c>
      <c r="O326" s="32">
        <v>7.8972222222222221</v>
      </c>
      <c r="P326" s="32">
        <v>0.30277777777777776</v>
      </c>
      <c r="Q326" s="37">
        <v>3.8339781920506508E-2</v>
      </c>
      <c r="R326" s="32">
        <v>8.9777777777777779</v>
      </c>
      <c r="S326" s="32">
        <v>0</v>
      </c>
      <c r="T326" s="37">
        <v>0</v>
      </c>
      <c r="U326" s="32">
        <v>5.177777777777778</v>
      </c>
      <c r="V326" s="32">
        <v>0</v>
      </c>
      <c r="W326" s="37">
        <v>0</v>
      </c>
      <c r="X326" s="32">
        <v>57.588888888888889</v>
      </c>
      <c r="Y326" s="32">
        <v>5.2694444444444448</v>
      </c>
      <c r="Z326" s="37">
        <v>9.1501061161489497E-2</v>
      </c>
      <c r="AA326" s="32">
        <v>4.7972222222222225</v>
      </c>
      <c r="AB326" s="32">
        <v>0</v>
      </c>
      <c r="AC326" s="37">
        <v>0</v>
      </c>
      <c r="AD326" s="32">
        <v>105.48888888888889</v>
      </c>
      <c r="AE326" s="32">
        <v>38.772222222222226</v>
      </c>
      <c r="AF326" s="37">
        <v>0.36754792500526651</v>
      </c>
      <c r="AG326" s="32">
        <v>0</v>
      </c>
      <c r="AH326" s="32">
        <v>0</v>
      </c>
      <c r="AI326" s="37" t="s">
        <v>1936</v>
      </c>
      <c r="AJ326" s="32">
        <v>0</v>
      </c>
      <c r="AK326" s="32">
        <v>0</v>
      </c>
      <c r="AL326" s="37" t="s">
        <v>1936</v>
      </c>
      <c r="AM326" t="s">
        <v>153</v>
      </c>
      <c r="AN326" s="34">
        <v>5</v>
      </c>
      <c r="AX326"/>
      <c r="AY326"/>
    </row>
    <row r="327" spans="1:51" x14ac:dyDescent="0.25">
      <c r="A327" t="s">
        <v>1812</v>
      </c>
      <c r="B327" t="s">
        <v>707</v>
      </c>
      <c r="C327" t="s">
        <v>1437</v>
      </c>
      <c r="D327" t="s">
        <v>1755</v>
      </c>
      <c r="E327" s="32">
        <v>76.155555555555551</v>
      </c>
      <c r="F327" s="32">
        <v>256.48166666666668</v>
      </c>
      <c r="G327" s="32">
        <v>71.517777777777781</v>
      </c>
      <c r="H327" s="37">
        <v>0.27884167592658776</v>
      </c>
      <c r="I327" s="32">
        <v>240.88444444444445</v>
      </c>
      <c r="J327" s="32">
        <v>71.517777777777781</v>
      </c>
      <c r="K327" s="37">
        <v>0.29689662170888764</v>
      </c>
      <c r="L327" s="32">
        <v>58.288888888888891</v>
      </c>
      <c r="M327" s="32">
        <v>6.1555555555555559</v>
      </c>
      <c r="N327" s="37">
        <v>0.105604269919939</v>
      </c>
      <c r="O327" s="32">
        <v>42.69166666666667</v>
      </c>
      <c r="P327" s="32">
        <v>6.1555555555555559</v>
      </c>
      <c r="Q327" s="37">
        <v>0.14418634914438155</v>
      </c>
      <c r="R327" s="32">
        <v>9.7027777777777775</v>
      </c>
      <c r="S327" s="32">
        <v>0</v>
      </c>
      <c r="T327" s="37">
        <v>0</v>
      </c>
      <c r="U327" s="32">
        <v>5.8944444444444448</v>
      </c>
      <c r="V327" s="32">
        <v>0</v>
      </c>
      <c r="W327" s="37">
        <v>0</v>
      </c>
      <c r="X327" s="32">
        <v>33.455555555555556</v>
      </c>
      <c r="Y327" s="32">
        <v>0.27777777777777779</v>
      </c>
      <c r="Z327" s="37">
        <v>8.3028894055131187E-3</v>
      </c>
      <c r="AA327" s="32">
        <v>0</v>
      </c>
      <c r="AB327" s="32">
        <v>0</v>
      </c>
      <c r="AC327" s="37" t="s">
        <v>1936</v>
      </c>
      <c r="AD327" s="32">
        <v>163.00666666666666</v>
      </c>
      <c r="AE327" s="32">
        <v>65.084444444444443</v>
      </c>
      <c r="AF327" s="37">
        <v>0.39927473995610269</v>
      </c>
      <c r="AG327" s="32">
        <v>1.7305555555555556</v>
      </c>
      <c r="AH327" s="32">
        <v>0</v>
      </c>
      <c r="AI327" s="37">
        <v>0</v>
      </c>
      <c r="AJ327" s="32">
        <v>0</v>
      </c>
      <c r="AK327" s="32">
        <v>0</v>
      </c>
      <c r="AL327" s="37" t="s">
        <v>1936</v>
      </c>
      <c r="AM327" t="s">
        <v>18</v>
      </c>
      <c r="AN327" s="34">
        <v>5</v>
      </c>
      <c r="AX327"/>
      <c r="AY327"/>
    </row>
    <row r="328" spans="1:51" x14ac:dyDescent="0.25">
      <c r="A328" t="s">
        <v>1812</v>
      </c>
      <c r="B328" t="s">
        <v>839</v>
      </c>
      <c r="C328" t="s">
        <v>1516</v>
      </c>
      <c r="D328" t="s">
        <v>1778</v>
      </c>
      <c r="E328" s="32">
        <v>67.277777777777771</v>
      </c>
      <c r="F328" s="32">
        <v>207.83333333333331</v>
      </c>
      <c r="G328" s="32">
        <v>5.2249999999999996</v>
      </c>
      <c r="H328" s="37">
        <v>2.5140336808340016E-2</v>
      </c>
      <c r="I328" s="32">
        <v>193.22777777777776</v>
      </c>
      <c r="J328" s="32">
        <v>5.2249999999999996</v>
      </c>
      <c r="K328" s="37">
        <v>2.704062562893534E-2</v>
      </c>
      <c r="L328" s="32">
        <v>61.388888888888886</v>
      </c>
      <c r="M328" s="32">
        <v>0</v>
      </c>
      <c r="N328" s="37">
        <v>0</v>
      </c>
      <c r="O328" s="32">
        <v>46.783333333333331</v>
      </c>
      <c r="P328" s="32">
        <v>0</v>
      </c>
      <c r="Q328" s="37">
        <v>0</v>
      </c>
      <c r="R328" s="32">
        <v>9.6</v>
      </c>
      <c r="S328" s="32">
        <v>0</v>
      </c>
      <c r="T328" s="37">
        <v>0</v>
      </c>
      <c r="U328" s="32">
        <v>5.0055555555555555</v>
      </c>
      <c r="V328" s="32">
        <v>0</v>
      </c>
      <c r="W328" s="37">
        <v>0</v>
      </c>
      <c r="X328" s="32">
        <v>18.027777777777779</v>
      </c>
      <c r="Y328" s="32">
        <v>2.8888888888888888</v>
      </c>
      <c r="Z328" s="37">
        <v>0.16024653312788906</v>
      </c>
      <c r="AA328" s="32">
        <v>0</v>
      </c>
      <c r="AB328" s="32">
        <v>0</v>
      </c>
      <c r="AC328" s="37" t="s">
        <v>1936</v>
      </c>
      <c r="AD328" s="32">
        <v>124.19722222222222</v>
      </c>
      <c r="AE328" s="32">
        <v>2.3361111111111112</v>
      </c>
      <c r="AF328" s="37">
        <v>1.8809688890876967E-2</v>
      </c>
      <c r="AG328" s="32">
        <v>4.2194444444444441</v>
      </c>
      <c r="AH328" s="32">
        <v>0</v>
      </c>
      <c r="AI328" s="37">
        <v>0</v>
      </c>
      <c r="AJ328" s="32">
        <v>0</v>
      </c>
      <c r="AK328" s="32">
        <v>0</v>
      </c>
      <c r="AL328" s="37" t="s">
        <v>1936</v>
      </c>
      <c r="AM328" t="s">
        <v>150</v>
      </c>
      <c r="AN328" s="34">
        <v>5</v>
      </c>
      <c r="AX328"/>
      <c r="AY328"/>
    </row>
    <row r="329" spans="1:51" x14ac:dyDescent="0.25">
      <c r="A329" t="s">
        <v>1812</v>
      </c>
      <c r="B329" t="s">
        <v>770</v>
      </c>
      <c r="C329" t="s">
        <v>1476</v>
      </c>
      <c r="D329" t="s">
        <v>1768</v>
      </c>
      <c r="E329" s="32">
        <v>56.9</v>
      </c>
      <c r="F329" s="32">
        <v>167.02777777777777</v>
      </c>
      <c r="G329" s="32">
        <v>45.394444444444446</v>
      </c>
      <c r="H329" s="37">
        <v>0.27177781473474139</v>
      </c>
      <c r="I329" s="32">
        <v>152.40555555555557</v>
      </c>
      <c r="J329" s="32">
        <v>45.394444444444446</v>
      </c>
      <c r="K329" s="37">
        <v>0.29785295082564794</v>
      </c>
      <c r="L329" s="32">
        <v>28.583333333333332</v>
      </c>
      <c r="M329" s="32">
        <v>0.68611111111111112</v>
      </c>
      <c r="N329" s="37">
        <v>2.4003887269193391E-2</v>
      </c>
      <c r="O329" s="32">
        <v>18.022222222222222</v>
      </c>
      <c r="P329" s="32">
        <v>0.68611111111111112</v>
      </c>
      <c r="Q329" s="37">
        <v>3.8070283600493221E-2</v>
      </c>
      <c r="R329" s="32">
        <v>5.2277777777777779</v>
      </c>
      <c r="S329" s="32">
        <v>0</v>
      </c>
      <c r="T329" s="37">
        <v>0</v>
      </c>
      <c r="U329" s="32">
        <v>5.333333333333333</v>
      </c>
      <c r="V329" s="32">
        <v>0</v>
      </c>
      <c r="W329" s="37">
        <v>0</v>
      </c>
      <c r="X329" s="32">
        <v>18.338888888888889</v>
      </c>
      <c r="Y329" s="32">
        <v>3.8777777777777778</v>
      </c>
      <c r="Z329" s="37">
        <v>0.21145107543168737</v>
      </c>
      <c r="AA329" s="32">
        <v>4.0611111111111109</v>
      </c>
      <c r="AB329" s="32">
        <v>0</v>
      </c>
      <c r="AC329" s="37">
        <v>0</v>
      </c>
      <c r="AD329" s="32">
        <v>111.71666666666667</v>
      </c>
      <c r="AE329" s="32">
        <v>40.830555555555556</v>
      </c>
      <c r="AF329" s="37">
        <v>0.36548311701228303</v>
      </c>
      <c r="AG329" s="32">
        <v>4.3277777777777775</v>
      </c>
      <c r="AH329" s="32">
        <v>0</v>
      </c>
      <c r="AI329" s="37">
        <v>0</v>
      </c>
      <c r="AJ329" s="32">
        <v>0</v>
      </c>
      <c r="AK329" s="32">
        <v>0</v>
      </c>
      <c r="AL329" s="37" t="s">
        <v>1936</v>
      </c>
      <c r="AM329" t="s">
        <v>81</v>
      </c>
      <c r="AN329" s="34">
        <v>5</v>
      </c>
      <c r="AX329"/>
      <c r="AY329"/>
    </row>
    <row r="330" spans="1:51" x14ac:dyDescent="0.25">
      <c r="A330" t="s">
        <v>1812</v>
      </c>
      <c r="B330" t="s">
        <v>836</v>
      </c>
      <c r="C330" t="s">
        <v>1423</v>
      </c>
      <c r="D330" t="s">
        <v>1748</v>
      </c>
      <c r="E330" s="32">
        <v>59.344444444444441</v>
      </c>
      <c r="F330" s="32">
        <v>207.80277777777781</v>
      </c>
      <c r="G330" s="32">
        <v>0</v>
      </c>
      <c r="H330" s="37">
        <v>0</v>
      </c>
      <c r="I330" s="32">
        <v>185.70833333333334</v>
      </c>
      <c r="J330" s="32">
        <v>0</v>
      </c>
      <c r="K330" s="37">
        <v>0</v>
      </c>
      <c r="L330" s="32">
        <v>61.455555555555563</v>
      </c>
      <c r="M330" s="32">
        <v>0</v>
      </c>
      <c r="N330" s="37">
        <v>0</v>
      </c>
      <c r="O330" s="32">
        <v>39.361111111111114</v>
      </c>
      <c r="P330" s="32">
        <v>0</v>
      </c>
      <c r="Q330" s="37">
        <v>0</v>
      </c>
      <c r="R330" s="32">
        <v>16.93888888888889</v>
      </c>
      <c r="S330" s="32">
        <v>0</v>
      </c>
      <c r="T330" s="37">
        <v>0</v>
      </c>
      <c r="U330" s="32">
        <v>5.1555555555555559</v>
      </c>
      <c r="V330" s="32">
        <v>0</v>
      </c>
      <c r="W330" s="37">
        <v>0</v>
      </c>
      <c r="X330" s="32">
        <v>17.355555555555554</v>
      </c>
      <c r="Y330" s="32">
        <v>0</v>
      </c>
      <c r="Z330" s="37">
        <v>0</v>
      </c>
      <c r="AA330" s="32">
        <v>0</v>
      </c>
      <c r="AB330" s="32">
        <v>0</v>
      </c>
      <c r="AC330" s="37" t="s">
        <v>1936</v>
      </c>
      <c r="AD330" s="32">
        <v>128.65555555555557</v>
      </c>
      <c r="AE330" s="32">
        <v>0</v>
      </c>
      <c r="AF330" s="37">
        <v>0</v>
      </c>
      <c r="AG330" s="32">
        <v>0.33611111111111114</v>
      </c>
      <c r="AH330" s="32">
        <v>0</v>
      </c>
      <c r="AI330" s="37">
        <v>0</v>
      </c>
      <c r="AJ330" s="32">
        <v>0</v>
      </c>
      <c r="AK330" s="32">
        <v>0</v>
      </c>
      <c r="AL330" s="37" t="s">
        <v>1936</v>
      </c>
      <c r="AM330" t="s">
        <v>147</v>
      </c>
      <c r="AN330" s="34">
        <v>5</v>
      </c>
      <c r="AX330"/>
      <c r="AY330"/>
    </row>
    <row r="331" spans="1:51" x14ac:dyDescent="0.25">
      <c r="A331" t="s">
        <v>1812</v>
      </c>
      <c r="B331" t="s">
        <v>1130</v>
      </c>
      <c r="C331" t="s">
        <v>1632</v>
      </c>
      <c r="D331" t="s">
        <v>1777</v>
      </c>
      <c r="E331" s="32">
        <v>53.18888888888889</v>
      </c>
      <c r="F331" s="32">
        <v>169.46666666666667</v>
      </c>
      <c r="G331" s="32">
        <v>43.255555555555553</v>
      </c>
      <c r="H331" s="37">
        <v>0.25524521374246001</v>
      </c>
      <c r="I331" s="32">
        <v>156.43055555555554</v>
      </c>
      <c r="J331" s="32">
        <v>43.255555555555553</v>
      </c>
      <c r="K331" s="37">
        <v>0.2765160259255971</v>
      </c>
      <c r="L331" s="32">
        <v>36.169444444444444</v>
      </c>
      <c r="M331" s="32">
        <v>12.411111111111111</v>
      </c>
      <c r="N331" s="37">
        <v>0.34313800783349974</v>
      </c>
      <c r="O331" s="32">
        <v>24.836111111111112</v>
      </c>
      <c r="P331" s="32">
        <v>12.411111111111111</v>
      </c>
      <c r="Q331" s="37">
        <v>0.49972038921820827</v>
      </c>
      <c r="R331" s="32">
        <v>5.6444444444444448</v>
      </c>
      <c r="S331" s="32">
        <v>0</v>
      </c>
      <c r="T331" s="37">
        <v>0</v>
      </c>
      <c r="U331" s="32">
        <v>5.6888888888888891</v>
      </c>
      <c r="V331" s="32">
        <v>0</v>
      </c>
      <c r="W331" s="37">
        <v>0</v>
      </c>
      <c r="X331" s="32">
        <v>16.713888888888889</v>
      </c>
      <c r="Y331" s="32">
        <v>3.0333333333333332</v>
      </c>
      <c r="Z331" s="37">
        <v>0.18148579026092737</v>
      </c>
      <c r="AA331" s="32">
        <v>1.7027777777777777</v>
      </c>
      <c r="AB331" s="32">
        <v>0</v>
      </c>
      <c r="AC331" s="37">
        <v>0</v>
      </c>
      <c r="AD331" s="32">
        <v>114.88055555555556</v>
      </c>
      <c r="AE331" s="32">
        <v>27.81111111111111</v>
      </c>
      <c r="AF331" s="37">
        <v>0.24208719201102594</v>
      </c>
      <c r="AG331" s="32">
        <v>0</v>
      </c>
      <c r="AH331" s="32">
        <v>0</v>
      </c>
      <c r="AI331" s="37" t="s">
        <v>1936</v>
      </c>
      <c r="AJ331" s="32">
        <v>0</v>
      </c>
      <c r="AK331" s="32">
        <v>0</v>
      </c>
      <c r="AL331" s="37" t="s">
        <v>1936</v>
      </c>
      <c r="AM331" t="s">
        <v>441</v>
      </c>
      <c r="AN331" s="34">
        <v>5</v>
      </c>
      <c r="AX331"/>
      <c r="AY331"/>
    </row>
    <row r="332" spans="1:51" x14ac:dyDescent="0.25">
      <c r="A332" t="s">
        <v>1812</v>
      </c>
      <c r="B332" t="s">
        <v>788</v>
      </c>
      <c r="C332" t="s">
        <v>1486</v>
      </c>
      <c r="D332" t="s">
        <v>1767</v>
      </c>
      <c r="E332" s="32">
        <v>63.522222222222226</v>
      </c>
      <c r="F332" s="32">
        <v>184.78333333333333</v>
      </c>
      <c r="G332" s="32">
        <v>0</v>
      </c>
      <c r="H332" s="37">
        <v>0</v>
      </c>
      <c r="I332" s="32">
        <v>175.39166666666665</v>
      </c>
      <c r="J332" s="32">
        <v>0</v>
      </c>
      <c r="K332" s="37">
        <v>0</v>
      </c>
      <c r="L332" s="32">
        <v>34.861111111111114</v>
      </c>
      <c r="M332" s="32">
        <v>0</v>
      </c>
      <c r="N332" s="37">
        <v>0</v>
      </c>
      <c r="O332" s="32">
        <v>25.469444444444445</v>
      </c>
      <c r="P332" s="32">
        <v>0</v>
      </c>
      <c r="Q332" s="37">
        <v>0</v>
      </c>
      <c r="R332" s="32">
        <v>5.8361111111111112</v>
      </c>
      <c r="S332" s="32">
        <v>0</v>
      </c>
      <c r="T332" s="37">
        <v>0</v>
      </c>
      <c r="U332" s="32">
        <v>3.5555555555555554</v>
      </c>
      <c r="V332" s="32">
        <v>0</v>
      </c>
      <c r="W332" s="37">
        <v>0</v>
      </c>
      <c r="X332" s="32">
        <v>43.547222222222224</v>
      </c>
      <c r="Y332" s="32">
        <v>0</v>
      </c>
      <c r="Z332" s="37">
        <v>0</v>
      </c>
      <c r="AA332" s="32">
        <v>0</v>
      </c>
      <c r="AB332" s="32">
        <v>0</v>
      </c>
      <c r="AC332" s="37" t="s">
        <v>1936</v>
      </c>
      <c r="AD332" s="32">
        <v>106.375</v>
      </c>
      <c r="AE332" s="32">
        <v>0</v>
      </c>
      <c r="AF332" s="37">
        <v>0</v>
      </c>
      <c r="AG332" s="32">
        <v>0</v>
      </c>
      <c r="AH332" s="32">
        <v>0</v>
      </c>
      <c r="AI332" s="37" t="s">
        <v>1936</v>
      </c>
      <c r="AJ332" s="32">
        <v>0</v>
      </c>
      <c r="AK332" s="32">
        <v>0</v>
      </c>
      <c r="AL332" s="37" t="s">
        <v>1936</v>
      </c>
      <c r="AM332" t="s">
        <v>99</v>
      </c>
      <c r="AN332" s="34">
        <v>5</v>
      </c>
      <c r="AX332"/>
      <c r="AY332"/>
    </row>
    <row r="333" spans="1:51" x14ac:dyDescent="0.25">
      <c r="A333" t="s">
        <v>1812</v>
      </c>
      <c r="B333" t="s">
        <v>851</v>
      </c>
      <c r="C333" t="s">
        <v>1525</v>
      </c>
      <c r="D333" t="s">
        <v>1762</v>
      </c>
      <c r="E333" s="32">
        <v>59.8</v>
      </c>
      <c r="F333" s="32">
        <v>249.8111111111111</v>
      </c>
      <c r="G333" s="32">
        <v>0</v>
      </c>
      <c r="H333" s="37">
        <v>0</v>
      </c>
      <c r="I333" s="32">
        <v>228.67222222222219</v>
      </c>
      <c r="J333" s="32">
        <v>0</v>
      </c>
      <c r="K333" s="37">
        <v>0</v>
      </c>
      <c r="L333" s="32">
        <v>47.052777777777777</v>
      </c>
      <c r="M333" s="32">
        <v>0</v>
      </c>
      <c r="N333" s="37">
        <v>0</v>
      </c>
      <c r="O333" s="32">
        <v>25.913888888888888</v>
      </c>
      <c r="P333" s="32">
        <v>0</v>
      </c>
      <c r="Q333" s="37">
        <v>0</v>
      </c>
      <c r="R333" s="32">
        <v>15.983333333333333</v>
      </c>
      <c r="S333" s="32">
        <v>0</v>
      </c>
      <c r="T333" s="37">
        <v>0</v>
      </c>
      <c r="U333" s="32">
        <v>5.1555555555555559</v>
      </c>
      <c r="V333" s="32">
        <v>0</v>
      </c>
      <c r="W333" s="37">
        <v>0</v>
      </c>
      <c r="X333" s="32">
        <v>39.608333333333334</v>
      </c>
      <c r="Y333" s="32">
        <v>0</v>
      </c>
      <c r="Z333" s="37">
        <v>0</v>
      </c>
      <c r="AA333" s="32">
        <v>0</v>
      </c>
      <c r="AB333" s="32">
        <v>0</v>
      </c>
      <c r="AC333" s="37" t="s">
        <v>1936</v>
      </c>
      <c r="AD333" s="32">
        <v>159.77222222222221</v>
      </c>
      <c r="AE333" s="32">
        <v>0</v>
      </c>
      <c r="AF333" s="37">
        <v>0</v>
      </c>
      <c r="AG333" s="32">
        <v>3.3777777777777778</v>
      </c>
      <c r="AH333" s="32">
        <v>0</v>
      </c>
      <c r="AI333" s="37">
        <v>0</v>
      </c>
      <c r="AJ333" s="32">
        <v>0</v>
      </c>
      <c r="AK333" s="32">
        <v>0</v>
      </c>
      <c r="AL333" s="37" t="s">
        <v>1936</v>
      </c>
      <c r="AM333" t="s">
        <v>162</v>
      </c>
      <c r="AN333" s="34">
        <v>5</v>
      </c>
      <c r="AX333"/>
      <c r="AY333"/>
    </row>
    <row r="334" spans="1:51" x14ac:dyDescent="0.25">
      <c r="A334" t="s">
        <v>1812</v>
      </c>
      <c r="B334" t="s">
        <v>1236</v>
      </c>
      <c r="C334" t="s">
        <v>1390</v>
      </c>
      <c r="D334" t="s">
        <v>1709</v>
      </c>
      <c r="E334" s="32">
        <v>107.97777777777777</v>
      </c>
      <c r="F334" s="32">
        <v>374.23700000000002</v>
      </c>
      <c r="G334" s="32">
        <v>30.781444444444446</v>
      </c>
      <c r="H334" s="37">
        <v>8.2251205638257163E-2</v>
      </c>
      <c r="I334" s="32">
        <v>340.50644444444447</v>
      </c>
      <c r="J334" s="32">
        <v>30.781444444444446</v>
      </c>
      <c r="K334" s="37">
        <v>9.0399006969357404E-2</v>
      </c>
      <c r="L334" s="32">
        <v>50.56111111111111</v>
      </c>
      <c r="M334" s="32">
        <v>0</v>
      </c>
      <c r="N334" s="37">
        <v>0</v>
      </c>
      <c r="O334" s="32">
        <v>24.147222222222222</v>
      </c>
      <c r="P334" s="32">
        <v>0</v>
      </c>
      <c r="Q334" s="37">
        <v>0</v>
      </c>
      <c r="R334" s="32">
        <v>21.880555555555556</v>
      </c>
      <c r="S334" s="32">
        <v>0</v>
      </c>
      <c r="T334" s="37">
        <v>0</v>
      </c>
      <c r="U334" s="32">
        <v>4.5333333333333332</v>
      </c>
      <c r="V334" s="32">
        <v>0</v>
      </c>
      <c r="W334" s="37">
        <v>0</v>
      </c>
      <c r="X334" s="32">
        <v>100.7142222222222</v>
      </c>
      <c r="Y334" s="32">
        <v>7.5919999999999996</v>
      </c>
      <c r="Z334" s="37">
        <v>7.538160780558413E-2</v>
      </c>
      <c r="AA334" s="32">
        <v>7.3166666666666664</v>
      </c>
      <c r="AB334" s="32">
        <v>0</v>
      </c>
      <c r="AC334" s="37">
        <v>0</v>
      </c>
      <c r="AD334" s="32">
        <v>213.20888888888891</v>
      </c>
      <c r="AE334" s="32">
        <v>23.189444444444447</v>
      </c>
      <c r="AF334" s="37">
        <v>0.10876396648044694</v>
      </c>
      <c r="AG334" s="32">
        <v>2.4361111111111109</v>
      </c>
      <c r="AH334" s="32">
        <v>0</v>
      </c>
      <c r="AI334" s="37">
        <v>0</v>
      </c>
      <c r="AJ334" s="32">
        <v>0</v>
      </c>
      <c r="AK334" s="32">
        <v>0</v>
      </c>
      <c r="AL334" s="37" t="s">
        <v>1936</v>
      </c>
      <c r="AM334" t="s">
        <v>548</v>
      </c>
      <c r="AN334" s="34">
        <v>5</v>
      </c>
      <c r="AX334"/>
      <c r="AY334"/>
    </row>
    <row r="335" spans="1:51" x14ac:dyDescent="0.25">
      <c r="A335" t="s">
        <v>1812</v>
      </c>
      <c r="B335" t="s">
        <v>754</v>
      </c>
      <c r="C335" t="s">
        <v>1469</v>
      </c>
      <c r="D335" t="s">
        <v>1707</v>
      </c>
      <c r="E335" s="32">
        <v>43.111111111111114</v>
      </c>
      <c r="F335" s="32">
        <v>176.86111111111111</v>
      </c>
      <c r="G335" s="32">
        <v>8.3222222222222229</v>
      </c>
      <c r="H335" s="37">
        <v>4.7055128003769438E-2</v>
      </c>
      <c r="I335" s="32">
        <v>164.28333333333336</v>
      </c>
      <c r="J335" s="32">
        <v>8.3222222222222229</v>
      </c>
      <c r="K335" s="37">
        <v>5.0657739001048321E-2</v>
      </c>
      <c r="L335" s="32">
        <v>21.205555555555556</v>
      </c>
      <c r="M335" s="32">
        <v>3.1111111111111112</v>
      </c>
      <c r="N335" s="37">
        <v>0.14671207754781243</v>
      </c>
      <c r="O335" s="32">
        <v>17.183333333333334</v>
      </c>
      <c r="P335" s="32">
        <v>3.1111111111111112</v>
      </c>
      <c r="Q335" s="37">
        <v>0.18105399288716456</v>
      </c>
      <c r="R335" s="32">
        <v>8.8888888888888892E-2</v>
      </c>
      <c r="S335" s="32">
        <v>0</v>
      </c>
      <c r="T335" s="37">
        <v>0</v>
      </c>
      <c r="U335" s="32">
        <v>3.9333333333333331</v>
      </c>
      <c r="V335" s="32">
        <v>0</v>
      </c>
      <c r="W335" s="37">
        <v>0</v>
      </c>
      <c r="X335" s="32">
        <v>32.647222222222226</v>
      </c>
      <c r="Y335" s="32">
        <v>1.3888888888888888</v>
      </c>
      <c r="Z335" s="37">
        <v>4.2542329617969873E-2</v>
      </c>
      <c r="AA335" s="32">
        <v>8.5555555555555554</v>
      </c>
      <c r="AB335" s="32">
        <v>0</v>
      </c>
      <c r="AC335" s="37">
        <v>0</v>
      </c>
      <c r="AD335" s="32">
        <v>114.45277777777778</v>
      </c>
      <c r="AE335" s="32">
        <v>3.8222222222222224</v>
      </c>
      <c r="AF335" s="37">
        <v>3.3395626532048639E-2</v>
      </c>
      <c r="AG335" s="32">
        <v>0</v>
      </c>
      <c r="AH335" s="32">
        <v>0</v>
      </c>
      <c r="AI335" s="37" t="s">
        <v>1936</v>
      </c>
      <c r="AJ335" s="32">
        <v>0</v>
      </c>
      <c r="AK335" s="32">
        <v>0</v>
      </c>
      <c r="AL335" s="37" t="s">
        <v>1936</v>
      </c>
      <c r="AM335" t="s">
        <v>65</v>
      </c>
      <c r="AN335" s="34">
        <v>5</v>
      </c>
      <c r="AX335"/>
      <c r="AY335"/>
    </row>
    <row r="336" spans="1:51" x14ac:dyDescent="0.25">
      <c r="A336" t="s">
        <v>1812</v>
      </c>
      <c r="B336" t="s">
        <v>719</v>
      </c>
      <c r="C336" t="s">
        <v>1447</v>
      </c>
      <c r="D336" t="s">
        <v>1757</v>
      </c>
      <c r="E336" s="32">
        <v>61.466666666666669</v>
      </c>
      <c r="F336" s="32">
        <v>245.98611111111111</v>
      </c>
      <c r="G336" s="32">
        <v>5.4666666666666668</v>
      </c>
      <c r="H336" s="37">
        <v>2.2223476935237987E-2</v>
      </c>
      <c r="I336" s="32">
        <v>229.36111111111111</v>
      </c>
      <c r="J336" s="32">
        <v>5.4666666666666668</v>
      </c>
      <c r="K336" s="37">
        <v>2.3834322393120989E-2</v>
      </c>
      <c r="L336" s="32">
        <v>59.65</v>
      </c>
      <c r="M336" s="32">
        <v>5.4666666666666668</v>
      </c>
      <c r="N336" s="37">
        <v>9.1645711092483942E-2</v>
      </c>
      <c r="O336" s="32">
        <v>43.024999999999999</v>
      </c>
      <c r="P336" s="32">
        <v>5.4666666666666668</v>
      </c>
      <c r="Q336" s="37">
        <v>0.12705791206662795</v>
      </c>
      <c r="R336" s="32">
        <v>10.936111111111112</v>
      </c>
      <c r="S336" s="32">
        <v>0</v>
      </c>
      <c r="T336" s="37">
        <v>0</v>
      </c>
      <c r="U336" s="32">
        <v>5.6888888888888891</v>
      </c>
      <c r="V336" s="32">
        <v>0</v>
      </c>
      <c r="W336" s="37">
        <v>0</v>
      </c>
      <c r="X336" s="32">
        <v>24.883333333333333</v>
      </c>
      <c r="Y336" s="32">
        <v>0</v>
      </c>
      <c r="Z336" s="37">
        <v>0</v>
      </c>
      <c r="AA336" s="32">
        <v>0</v>
      </c>
      <c r="AB336" s="32">
        <v>0</v>
      </c>
      <c r="AC336" s="37" t="s">
        <v>1936</v>
      </c>
      <c r="AD336" s="32">
        <v>161.45277777777778</v>
      </c>
      <c r="AE336" s="32">
        <v>0</v>
      </c>
      <c r="AF336" s="37">
        <v>0</v>
      </c>
      <c r="AG336" s="32">
        <v>0</v>
      </c>
      <c r="AH336" s="32">
        <v>0</v>
      </c>
      <c r="AI336" s="37" t="s">
        <v>1936</v>
      </c>
      <c r="AJ336" s="32">
        <v>0</v>
      </c>
      <c r="AK336" s="32">
        <v>0</v>
      </c>
      <c r="AL336" s="37" t="s">
        <v>1936</v>
      </c>
      <c r="AM336" t="s">
        <v>30</v>
      </c>
      <c r="AN336" s="34">
        <v>5</v>
      </c>
      <c r="AX336"/>
      <c r="AY336"/>
    </row>
    <row r="337" spans="1:51" x14ac:dyDescent="0.25">
      <c r="A337" t="s">
        <v>1812</v>
      </c>
      <c r="B337" t="s">
        <v>1016</v>
      </c>
      <c r="C337" t="s">
        <v>1595</v>
      </c>
      <c r="D337" t="s">
        <v>1768</v>
      </c>
      <c r="E337" s="32">
        <v>21.855555555555554</v>
      </c>
      <c r="F337" s="32">
        <v>104.72222222222223</v>
      </c>
      <c r="G337" s="32">
        <v>16.197222222222223</v>
      </c>
      <c r="H337" s="37">
        <v>0.15466843501326261</v>
      </c>
      <c r="I337" s="32">
        <v>96.088888888888889</v>
      </c>
      <c r="J337" s="32">
        <v>16.197222222222223</v>
      </c>
      <c r="K337" s="37">
        <v>0.16856498612395932</v>
      </c>
      <c r="L337" s="32">
        <v>19.861111111111111</v>
      </c>
      <c r="M337" s="32">
        <v>0.53611111111111109</v>
      </c>
      <c r="N337" s="37">
        <v>2.6993006993006993E-2</v>
      </c>
      <c r="O337" s="32">
        <v>11.227777777777778</v>
      </c>
      <c r="P337" s="32">
        <v>0.53611111111111109</v>
      </c>
      <c r="Q337" s="37">
        <v>4.7748639287481444E-2</v>
      </c>
      <c r="R337" s="32">
        <v>4.0972222222222223</v>
      </c>
      <c r="S337" s="32">
        <v>0</v>
      </c>
      <c r="T337" s="37">
        <v>0</v>
      </c>
      <c r="U337" s="32">
        <v>4.5361111111111114</v>
      </c>
      <c r="V337" s="32">
        <v>0</v>
      </c>
      <c r="W337" s="37">
        <v>0</v>
      </c>
      <c r="X337" s="32">
        <v>16.319444444444443</v>
      </c>
      <c r="Y337" s="32">
        <v>0</v>
      </c>
      <c r="Z337" s="37">
        <v>0</v>
      </c>
      <c r="AA337" s="32">
        <v>0</v>
      </c>
      <c r="AB337" s="32">
        <v>0</v>
      </c>
      <c r="AC337" s="37" t="s">
        <v>1936</v>
      </c>
      <c r="AD337" s="32">
        <v>68.541666666666671</v>
      </c>
      <c r="AE337" s="32">
        <v>15.661111111111111</v>
      </c>
      <c r="AF337" s="37">
        <v>0.22849037487335358</v>
      </c>
      <c r="AG337" s="32">
        <v>0</v>
      </c>
      <c r="AH337" s="32">
        <v>0</v>
      </c>
      <c r="AI337" s="37" t="s">
        <v>1936</v>
      </c>
      <c r="AJ337" s="32">
        <v>0</v>
      </c>
      <c r="AK337" s="32">
        <v>0</v>
      </c>
      <c r="AL337" s="37" t="s">
        <v>1936</v>
      </c>
      <c r="AM337" t="s">
        <v>327</v>
      </c>
      <c r="AN337" s="34">
        <v>5</v>
      </c>
      <c r="AX337"/>
      <c r="AY337"/>
    </row>
    <row r="338" spans="1:51" x14ac:dyDescent="0.25">
      <c r="A338" t="s">
        <v>1812</v>
      </c>
      <c r="B338" t="s">
        <v>1065</v>
      </c>
      <c r="C338" t="s">
        <v>1611</v>
      </c>
      <c r="D338" t="s">
        <v>1787</v>
      </c>
      <c r="E338" s="32">
        <v>41.955555555555556</v>
      </c>
      <c r="F338" s="32">
        <v>134.25555555555556</v>
      </c>
      <c r="G338" s="32">
        <v>23.377777777777776</v>
      </c>
      <c r="H338" s="37">
        <v>0.17412894148804103</v>
      </c>
      <c r="I338" s="32">
        <v>124.64999999999999</v>
      </c>
      <c r="J338" s="32">
        <v>23.377777777777776</v>
      </c>
      <c r="K338" s="37">
        <v>0.1875473548157062</v>
      </c>
      <c r="L338" s="32">
        <v>25.983333333333334</v>
      </c>
      <c r="M338" s="32">
        <v>0</v>
      </c>
      <c r="N338" s="37">
        <v>0</v>
      </c>
      <c r="O338" s="32">
        <v>21.005555555555556</v>
      </c>
      <c r="P338" s="32">
        <v>0</v>
      </c>
      <c r="Q338" s="37">
        <v>0</v>
      </c>
      <c r="R338" s="32">
        <v>0</v>
      </c>
      <c r="S338" s="32">
        <v>0</v>
      </c>
      <c r="T338" s="37" t="s">
        <v>1936</v>
      </c>
      <c r="U338" s="32">
        <v>4.9777777777777779</v>
      </c>
      <c r="V338" s="32">
        <v>0</v>
      </c>
      <c r="W338" s="37">
        <v>0</v>
      </c>
      <c r="X338" s="32">
        <v>29.68611111111111</v>
      </c>
      <c r="Y338" s="32">
        <v>7.0305555555555559</v>
      </c>
      <c r="Z338" s="37">
        <v>0.23682979320669975</v>
      </c>
      <c r="AA338" s="32">
        <v>4.6277777777777782</v>
      </c>
      <c r="AB338" s="32">
        <v>0</v>
      </c>
      <c r="AC338" s="37">
        <v>0</v>
      </c>
      <c r="AD338" s="32">
        <v>73.958333333333329</v>
      </c>
      <c r="AE338" s="32">
        <v>16.347222222222221</v>
      </c>
      <c r="AF338" s="37">
        <v>0.22103286384976525</v>
      </c>
      <c r="AG338" s="32">
        <v>0</v>
      </c>
      <c r="AH338" s="32">
        <v>0</v>
      </c>
      <c r="AI338" s="37" t="s">
        <v>1936</v>
      </c>
      <c r="AJ338" s="32">
        <v>0</v>
      </c>
      <c r="AK338" s="32">
        <v>0</v>
      </c>
      <c r="AL338" s="37" t="s">
        <v>1936</v>
      </c>
      <c r="AM338" t="s">
        <v>376</v>
      </c>
      <c r="AN338" s="34">
        <v>5</v>
      </c>
      <c r="AX338"/>
      <c r="AY338"/>
    </row>
    <row r="339" spans="1:51" x14ac:dyDescent="0.25">
      <c r="A339" t="s">
        <v>1812</v>
      </c>
      <c r="B339" t="s">
        <v>885</v>
      </c>
      <c r="C339" t="s">
        <v>1542</v>
      </c>
      <c r="D339" t="s">
        <v>1712</v>
      </c>
      <c r="E339" s="32">
        <v>58.06666666666667</v>
      </c>
      <c r="F339" s="32">
        <v>238.87611111111107</v>
      </c>
      <c r="G339" s="32">
        <v>79.676111111111112</v>
      </c>
      <c r="H339" s="37">
        <v>0.33354574779581242</v>
      </c>
      <c r="I339" s="32">
        <v>218.48444444444442</v>
      </c>
      <c r="J339" s="32">
        <v>79.676111111111112</v>
      </c>
      <c r="K339" s="37">
        <v>0.36467635631318784</v>
      </c>
      <c r="L339" s="32">
        <v>33.194444444444443</v>
      </c>
      <c r="M339" s="32">
        <v>3.9305555555555554</v>
      </c>
      <c r="N339" s="37">
        <v>0.11841004184100419</v>
      </c>
      <c r="O339" s="32">
        <v>17.997222222222224</v>
      </c>
      <c r="P339" s="32">
        <v>3.9305555555555554</v>
      </c>
      <c r="Q339" s="37">
        <v>0.21839790091063432</v>
      </c>
      <c r="R339" s="32">
        <v>9.5083333333333329</v>
      </c>
      <c r="S339" s="32">
        <v>0</v>
      </c>
      <c r="T339" s="37">
        <v>0</v>
      </c>
      <c r="U339" s="32">
        <v>5.6888888888888891</v>
      </c>
      <c r="V339" s="32">
        <v>0</v>
      </c>
      <c r="W339" s="37">
        <v>0</v>
      </c>
      <c r="X339" s="32">
        <v>55.576111111111103</v>
      </c>
      <c r="Y339" s="32">
        <v>38.142777777777773</v>
      </c>
      <c r="Z339" s="37">
        <v>0.68631606305666903</v>
      </c>
      <c r="AA339" s="32">
        <v>5.1944444444444446</v>
      </c>
      <c r="AB339" s="32">
        <v>0</v>
      </c>
      <c r="AC339" s="37">
        <v>0</v>
      </c>
      <c r="AD339" s="32">
        <v>144.9111111111111</v>
      </c>
      <c r="AE339" s="32">
        <v>37.602777777777774</v>
      </c>
      <c r="AF339" s="37">
        <v>0.25948857537187547</v>
      </c>
      <c r="AG339" s="32">
        <v>0</v>
      </c>
      <c r="AH339" s="32">
        <v>0</v>
      </c>
      <c r="AI339" s="37" t="s">
        <v>1936</v>
      </c>
      <c r="AJ339" s="32">
        <v>0</v>
      </c>
      <c r="AK339" s="32">
        <v>0</v>
      </c>
      <c r="AL339" s="37" t="s">
        <v>1936</v>
      </c>
      <c r="AM339" t="s">
        <v>196</v>
      </c>
      <c r="AN339" s="34">
        <v>5</v>
      </c>
      <c r="AX339"/>
      <c r="AY339"/>
    </row>
    <row r="340" spans="1:51" x14ac:dyDescent="0.25">
      <c r="A340" t="s">
        <v>1812</v>
      </c>
      <c r="B340" t="s">
        <v>1006</v>
      </c>
      <c r="C340" t="s">
        <v>1432</v>
      </c>
      <c r="D340" t="s">
        <v>1750</v>
      </c>
      <c r="E340" s="32">
        <v>102.38888888888889</v>
      </c>
      <c r="F340" s="32">
        <v>361.36666666666667</v>
      </c>
      <c r="G340" s="32">
        <v>52.900000000000006</v>
      </c>
      <c r="H340" s="37">
        <v>0.14638870952864128</v>
      </c>
      <c r="I340" s="32">
        <v>337.65555555555557</v>
      </c>
      <c r="J340" s="32">
        <v>52.900000000000006</v>
      </c>
      <c r="K340" s="37">
        <v>0.15666853137648493</v>
      </c>
      <c r="L340" s="32">
        <v>60.18333333333333</v>
      </c>
      <c r="M340" s="32">
        <v>4.3250000000000002</v>
      </c>
      <c r="N340" s="37">
        <v>7.1863749653835504E-2</v>
      </c>
      <c r="O340" s="32">
        <v>40.480555555555554</v>
      </c>
      <c r="P340" s="32">
        <v>4.3250000000000002</v>
      </c>
      <c r="Q340" s="37">
        <v>0.10684141906265011</v>
      </c>
      <c r="R340" s="32">
        <v>15.080555555555556</v>
      </c>
      <c r="S340" s="32">
        <v>0</v>
      </c>
      <c r="T340" s="37">
        <v>0</v>
      </c>
      <c r="U340" s="32">
        <v>4.6222222222222218</v>
      </c>
      <c r="V340" s="32">
        <v>0</v>
      </c>
      <c r="W340" s="37">
        <v>0</v>
      </c>
      <c r="X340" s="32">
        <v>97.325000000000003</v>
      </c>
      <c r="Y340" s="32">
        <v>9.6527777777777786</v>
      </c>
      <c r="Z340" s="37">
        <v>9.9180865941718765E-2</v>
      </c>
      <c r="AA340" s="32">
        <v>4.0083333333333337</v>
      </c>
      <c r="AB340" s="32">
        <v>0</v>
      </c>
      <c r="AC340" s="37">
        <v>0</v>
      </c>
      <c r="AD340" s="32">
        <v>194.91944444444445</v>
      </c>
      <c r="AE340" s="32">
        <v>38.922222222222224</v>
      </c>
      <c r="AF340" s="37">
        <v>0.19968362998959685</v>
      </c>
      <c r="AG340" s="32">
        <v>4.9305555555555554</v>
      </c>
      <c r="AH340" s="32">
        <v>0</v>
      </c>
      <c r="AI340" s="37">
        <v>0</v>
      </c>
      <c r="AJ340" s="32">
        <v>0</v>
      </c>
      <c r="AK340" s="32">
        <v>0</v>
      </c>
      <c r="AL340" s="37" t="s">
        <v>1936</v>
      </c>
      <c r="AM340" t="s">
        <v>317</v>
      </c>
      <c r="AN340" s="34">
        <v>5</v>
      </c>
      <c r="AX340"/>
      <c r="AY340"/>
    </row>
    <row r="341" spans="1:51" x14ac:dyDescent="0.25">
      <c r="A341" t="s">
        <v>1812</v>
      </c>
      <c r="B341" t="s">
        <v>751</v>
      </c>
      <c r="C341" t="s">
        <v>1466</v>
      </c>
      <c r="D341" t="s">
        <v>1765</v>
      </c>
      <c r="E341" s="32">
        <v>75.055555555555557</v>
      </c>
      <c r="F341" s="32">
        <v>276.04166666666663</v>
      </c>
      <c r="G341" s="32">
        <v>13.516666666666666</v>
      </c>
      <c r="H341" s="37">
        <v>4.8966037735849059E-2</v>
      </c>
      <c r="I341" s="32">
        <v>249.55833333333334</v>
      </c>
      <c r="J341" s="32">
        <v>13.516666666666666</v>
      </c>
      <c r="K341" s="37">
        <v>5.4162353491167728E-2</v>
      </c>
      <c r="L341" s="32">
        <v>39.475000000000001</v>
      </c>
      <c r="M341" s="32">
        <v>0</v>
      </c>
      <c r="N341" s="37">
        <v>0</v>
      </c>
      <c r="O341" s="32">
        <v>18.766666666666666</v>
      </c>
      <c r="P341" s="32">
        <v>0</v>
      </c>
      <c r="Q341" s="37">
        <v>0</v>
      </c>
      <c r="R341" s="32">
        <v>15.330555555555556</v>
      </c>
      <c r="S341" s="32">
        <v>0</v>
      </c>
      <c r="T341" s="37">
        <v>0</v>
      </c>
      <c r="U341" s="32">
        <v>5.3777777777777782</v>
      </c>
      <c r="V341" s="32">
        <v>0</v>
      </c>
      <c r="W341" s="37">
        <v>0</v>
      </c>
      <c r="X341" s="32">
        <v>68.599999999999994</v>
      </c>
      <c r="Y341" s="32">
        <v>0.38333333333333336</v>
      </c>
      <c r="Z341" s="37">
        <v>5.5879494655004872E-3</v>
      </c>
      <c r="AA341" s="32">
        <v>5.7750000000000004</v>
      </c>
      <c r="AB341" s="32">
        <v>0</v>
      </c>
      <c r="AC341" s="37">
        <v>0</v>
      </c>
      <c r="AD341" s="32">
        <v>162.19166666666666</v>
      </c>
      <c r="AE341" s="32">
        <v>13.133333333333333</v>
      </c>
      <c r="AF341" s="37">
        <v>8.0974156091044538E-2</v>
      </c>
      <c r="AG341" s="32">
        <v>0</v>
      </c>
      <c r="AH341" s="32">
        <v>0</v>
      </c>
      <c r="AI341" s="37" t="s">
        <v>1936</v>
      </c>
      <c r="AJ341" s="32">
        <v>0</v>
      </c>
      <c r="AK341" s="32">
        <v>0</v>
      </c>
      <c r="AL341" s="37" t="s">
        <v>1936</v>
      </c>
      <c r="AM341" t="s">
        <v>62</v>
      </c>
      <c r="AN341" s="34">
        <v>5</v>
      </c>
      <c r="AX341"/>
      <c r="AY341"/>
    </row>
    <row r="342" spans="1:51" x14ac:dyDescent="0.25">
      <c r="A342" t="s">
        <v>1812</v>
      </c>
      <c r="B342" t="s">
        <v>704</v>
      </c>
      <c r="C342" t="s">
        <v>1434</v>
      </c>
      <c r="D342" t="s">
        <v>1757</v>
      </c>
      <c r="E342" s="32">
        <v>69.533333333333331</v>
      </c>
      <c r="F342" s="32">
        <v>269.83944444444444</v>
      </c>
      <c r="G342" s="32">
        <v>0.94777777777777772</v>
      </c>
      <c r="H342" s="37">
        <v>3.5123767013718033E-3</v>
      </c>
      <c r="I342" s="32">
        <v>247.35611111111112</v>
      </c>
      <c r="J342" s="32">
        <v>0.94777777777777772</v>
      </c>
      <c r="K342" s="37">
        <v>3.8316327561927132E-3</v>
      </c>
      <c r="L342" s="32">
        <v>47.8</v>
      </c>
      <c r="M342" s="32">
        <v>0</v>
      </c>
      <c r="N342" s="37">
        <v>0</v>
      </c>
      <c r="O342" s="32">
        <v>31.558333333333334</v>
      </c>
      <c r="P342" s="32">
        <v>0</v>
      </c>
      <c r="Q342" s="37">
        <v>0</v>
      </c>
      <c r="R342" s="32">
        <v>11.441666666666666</v>
      </c>
      <c r="S342" s="32">
        <v>0</v>
      </c>
      <c r="T342" s="37">
        <v>0</v>
      </c>
      <c r="U342" s="32">
        <v>4.8</v>
      </c>
      <c r="V342" s="32">
        <v>0</v>
      </c>
      <c r="W342" s="37">
        <v>0</v>
      </c>
      <c r="X342" s="32">
        <v>63.894444444444446</v>
      </c>
      <c r="Y342" s="32">
        <v>0</v>
      </c>
      <c r="Z342" s="37">
        <v>0</v>
      </c>
      <c r="AA342" s="32">
        <v>6.2416666666666663</v>
      </c>
      <c r="AB342" s="32">
        <v>0</v>
      </c>
      <c r="AC342" s="37">
        <v>0</v>
      </c>
      <c r="AD342" s="32">
        <v>151.90333333333334</v>
      </c>
      <c r="AE342" s="32">
        <v>0.94777777777777772</v>
      </c>
      <c r="AF342" s="37">
        <v>6.2393481234410764E-3</v>
      </c>
      <c r="AG342" s="32">
        <v>0</v>
      </c>
      <c r="AH342" s="32">
        <v>0</v>
      </c>
      <c r="AI342" s="37" t="s">
        <v>1936</v>
      </c>
      <c r="AJ342" s="32">
        <v>0</v>
      </c>
      <c r="AK342" s="32">
        <v>0</v>
      </c>
      <c r="AL342" s="37" t="s">
        <v>1936</v>
      </c>
      <c r="AM342" t="s">
        <v>15</v>
      </c>
      <c r="AN342" s="34">
        <v>5</v>
      </c>
      <c r="AX342"/>
      <c r="AY342"/>
    </row>
    <row r="343" spans="1:51" x14ac:dyDescent="0.25">
      <c r="A343" t="s">
        <v>1812</v>
      </c>
      <c r="B343" t="s">
        <v>759</v>
      </c>
      <c r="C343" t="s">
        <v>1471</v>
      </c>
      <c r="D343" t="s">
        <v>1767</v>
      </c>
      <c r="E343" s="32">
        <v>39.211111111111109</v>
      </c>
      <c r="F343" s="32">
        <v>106.71111111111111</v>
      </c>
      <c r="G343" s="32">
        <v>0</v>
      </c>
      <c r="H343" s="37">
        <v>0</v>
      </c>
      <c r="I343" s="32">
        <v>98.99444444444444</v>
      </c>
      <c r="J343" s="32">
        <v>0</v>
      </c>
      <c r="K343" s="37">
        <v>0</v>
      </c>
      <c r="L343" s="32">
        <v>18.43611111111111</v>
      </c>
      <c r="M343" s="32">
        <v>0</v>
      </c>
      <c r="N343" s="37">
        <v>0</v>
      </c>
      <c r="O343" s="32">
        <v>10.719444444444445</v>
      </c>
      <c r="P343" s="32">
        <v>0</v>
      </c>
      <c r="Q343" s="37">
        <v>0</v>
      </c>
      <c r="R343" s="32">
        <v>3.0388888888888888</v>
      </c>
      <c r="S343" s="32">
        <v>0</v>
      </c>
      <c r="T343" s="37">
        <v>0</v>
      </c>
      <c r="U343" s="32">
        <v>4.677777777777778</v>
      </c>
      <c r="V343" s="32">
        <v>0</v>
      </c>
      <c r="W343" s="37">
        <v>0</v>
      </c>
      <c r="X343" s="32">
        <v>20.452777777777779</v>
      </c>
      <c r="Y343" s="32">
        <v>0</v>
      </c>
      <c r="Z343" s="37">
        <v>0</v>
      </c>
      <c r="AA343" s="32">
        <v>0</v>
      </c>
      <c r="AB343" s="32">
        <v>0</v>
      </c>
      <c r="AC343" s="37" t="s">
        <v>1936</v>
      </c>
      <c r="AD343" s="32">
        <v>67.822222222222223</v>
      </c>
      <c r="AE343" s="32">
        <v>0</v>
      </c>
      <c r="AF343" s="37">
        <v>0</v>
      </c>
      <c r="AG343" s="32">
        <v>0</v>
      </c>
      <c r="AH343" s="32">
        <v>0</v>
      </c>
      <c r="AI343" s="37" t="s">
        <v>1936</v>
      </c>
      <c r="AJ343" s="32">
        <v>0</v>
      </c>
      <c r="AK343" s="32">
        <v>0</v>
      </c>
      <c r="AL343" s="37" t="s">
        <v>1936</v>
      </c>
      <c r="AM343" t="s">
        <v>70</v>
      </c>
      <c r="AN343" s="34">
        <v>5</v>
      </c>
      <c r="AX343"/>
      <c r="AY343"/>
    </row>
    <row r="344" spans="1:51" x14ac:dyDescent="0.25">
      <c r="A344" t="s">
        <v>1812</v>
      </c>
      <c r="B344" t="s">
        <v>708</v>
      </c>
      <c r="C344" t="s">
        <v>1438</v>
      </c>
      <c r="D344" t="s">
        <v>1757</v>
      </c>
      <c r="E344" s="32">
        <v>57.266666666666666</v>
      </c>
      <c r="F344" s="32">
        <v>242.28888888888889</v>
      </c>
      <c r="G344" s="32">
        <v>0.35833333333333334</v>
      </c>
      <c r="H344" s="37">
        <v>1.4789507475006878E-3</v>
      </c>
      <c r="I344" s="32">
        <v>230.27777777777777</v>
      </c>
      <c r="J344" s="32">
        <v>0.35833333333333334</v>
      </c>
      <c r="K344" s="37">
        <v>1.5560916767189386E-3</v>
      </c>
      <c r="L344" s="32">
        <v>65.74722222222222</v>
      </c>
      <c r="M344" s="32">
        <v>0.35833333333333334</v>
      </c>
      <c r="N344" s="37">
        <v>5.4501668849550045E-3</v>
      </c>
      <c r="O344" s="32">
        <v>57.774999999999999</v>
      </c>
      <c r="P344" s="32">
        <v>0.35833333333333334</v>
      </c>
      <c r="Q344" s="37">
        <v>6.2022212606375306E-3</v>
      </c>
      <c r="R344" s="32">
        <v>3.35</v>
      </c>
      <c r="S344" s="32">
        <v>0</v>
      </c>
      <c r="T344" s="37">
        <v>0</v>
      </c>
      <c r="U344" s="32">
        <v>4.6222222222222218</v>
      </c>
      <c r="V344" s="32">
        <v>0</v>
      </c>
      <c r="W344" s="37">
        <v>0</v>
      </c>
      <c r="X344" s="32">
        <v>40.18888888888889</v>
      </c>
      <c r="Y344" s="32">
        <v>0</v>
      </c>
      <c r="Z344" s="37">
        <v>0</v>
      </c>
      <c r="AA344" s="32">
        <v>4.0388888888888888</v>
      </c>
      <c r="AB344" s="32">
        <v>0</v>
      </c>
      <c r="AC344" s="37">
        <v>0</v>
      </c>
      <c r="AD344" s="32">
        <v>132.3138888888889</v>
      </c>
      <c r="AE344" s="32">
        <v>0</v>
      </c>
      <c r="AF344" s="37">
        <v>0</v>
      </c>
      <c r="AG344" s="32">
        <v>0</v>
      </c>
      <c r="AH344" s="32">
        <v>0</v>
      </c>
      <c r="AI344" s="37" t="s">
        <v>1936</v>
      </c>
      <c r="AJ344" s="32">
        <v>0</v>
      </c>
      <c r="AK344" s="32">
        <v>0</v>
      </c>
      <c r="AL344" s="37" t="s">
        <v>1936</v>
      </c>
      <c r="AM344" t="s">
        <v>19</v>
      </c>
      <c r="AN344" s="34">
        <v>5</v>
      </c>
      <c r="AX344"/>
      <c r="AY344"/>
    </row>
    <row r="345" spans="1:51" x14ac:dyDescent="0.25">
      <c r="A345" t="s">
        <v>1812</v>
      </c>
      <c r="B345" t="s">
        <v>1239</v>
      </c>
      <c r="C345" t="s">
        <v>1669</v>
      </c>
      <c r="D345" t="s">
        <v>1775</v>
      </c>
      <c r="E345" s="32">
        <v>41.222222222222221</v>
      </c>
      <c r="F345" s="32">
        <v>131.26611111111112</v>
      </c>
      <c r="G345" s="32">
        <v>6.8966666666666674</v>
      </c>
      <c r="H345" s="37">
        <v>5.2539582442790098E-2</v>
      </c>
      <c r="I345" s="32">
        <v>122.96055555555556</v>
      </c>
      <c r="J345" s="32">
        <v>6.8966666666666674</v>
      </c>
      <c r="K345" s="37">
        <v>5.6088447514785686E-2</v>
      </c>
      <c r="L345" s="32">
        <v>26.105555555555554</v>
      </c>
      <c r="M345" s="32">
        <v>0</v>
      </c>
      <c r="N345" s="37">
        <v>0</v>
      </c>
      <c r="O345" s="32">
        <v>17.8</v>
      </c>
      <c r="P345" s="32">
        <v>0</v>
      </c>
      <c r="Q345" s="37">
        <v>0</v>
      </c>
      <c r="R345" s="32">
        <v>3.15</v>
      </c>
      <c r="S345" s="32">
        <v>0</v>
      </c>
      <c r="T345" s="37">
        <v>0</v>
      </c>
      <c r="U345" s="32">
        <v>5.1555555555555559</v>
      </c>
      <c r="V345" s="32">
        <v>0</v>
      </c>
      <c r="W345" s="37">
        <v>0</v>
      </c>
      <c r="X345" s="32">
        <v>21.252777777777776</v>
      </c>
      <c r="Y345" s="32">
        <v>0</v>
      </c>
      <c r="Z345" s="37">
        <v>0</v>
      </c>
      <c r="AA345" s="32">
        <v>0</v>
      </c>
      <c r="AB345" s="32">
        <v>0</v>
      </c>
      <c r="AC345" s="37" t="s">
        <v>1936</v>
      </c>
      <c r="AD345" s="32">
        <v>83.657777777777781</v>
      </c>
      <c r="AE345" s="32">
        <v>6.8966666666666674</v>
      </c>
      <c r="AF345" s="37">
        <v>8.2439037347925417E-2</v>
      </c>
      <c r="AG345" s="32">
        <v>0.25</v>
      </c>
      <c r="AH345" s="32">
        <v>0</v>
      </c>
      <c r="AI345" s="37">
        <v>0</v>
      </c>
      <c r="AJ345" s="32">
        <v>0</v>
      </c>
      <c r="AK345" s="32">
        <v>0</v>
      </c>
      <c r="AL345" s="37" t="s">
        <v>1936</v>
      </c>
      <c r="AM345" t="s">
        <v>551</v>
      </c>
      <c r="AN345" s="34">
        <v>5</v>
      </c>
      <c r="AX345"/>
      <c r="AY345"/>
    </row>
    <row r="346" spans="1:51" x14ac:dyDescent="0.25">
      <c r="A346" t="s">
        <v>1812</v>
      </c>
      <c r="B346" t="s">
        <v>1352</v>
      </c>
      <c r="C346" t="s">
        <v>1630</v>
      </c>
      <c r="D346" t="s">
        <v>1722</v>
      </c>
      <c r="E346" s="32">
        <v>15.888888888888889</v>
      </c>
      <c r="F346" s="32">
        <v>93.811111111111103</v>
      </c>
      <c r="G346" s="32">
        <v>4.4444444444444446E-2</v>
      </c>
      <c r="H346" s="37">
        <v>4.7376524931896252E-4</v>
      </c>
      <c r="I346" s="32">
        <v>80.972222222222229</v>
      </c>
      <c r="J346" s="32">
        <v>0</v>
      </c>
      <c r="K346" s="37">
        <v>0</v>
      </c>
      <c r="L346" s="32">
        <v>21.591666666666665</v>
      </c>
      <c r="M346" s="32">
        <v>4.4444444444444446E-2</v>
      </c>
      <c r="N346" s="37">
        <v>2.0584073073459412E-3</v>
      </c>
      <c r="O346" s="32">
        <v>15.858333333333333</v>
      </c>
      <c r="P346" s="32">
        <v>0</v>
      </c>
      <c r="Q346" s="37">
        <v>0</v>
      </c>
      <c r="R346" s="32">
        <v>4.4444444444444446E-2</v>
      </c>
      <c r="S346" s="32">
        <v>4.4444444444444446E-2</v>
      </c>
      <c r="T346" s="37">
        <v>1</v>
      </c>
      <c r="U346" s="32">
        <v>5.6888888888888891</v>
      </c>
      <c r="V346" s="32">
        <v>0</v>
      </c>
      <c r="W346" s="37">
        <v>0</v>
      </c>
      <c r="X346" s="32">
        <v>10.747222222222222</v>
      </c>
      <c r="Y346" s="32">
        <v>0</v>
      </c>
      <c r="Z346" s="37">
        <v>0</v>
      </c>
      <c r="AA346" s="32">
        <v>7.1055555555555552</v>
      </c>
      <c r="AB346" s="32">
        <v>0</v>
      </c>
      <c r="AC346" s="37">
        <v>0</v>
      </c>
      <c r="AD346" s="32">
        <v>54.366666666666667</v>
      </c>
      <c r="AE346" s="32">
        <v>0</v>
      </c>
      <c r="AF346" s="37">
        <v>0</v>
      </c>
      <c r="AG346" s="32">
        <v>0</v>
      </c>
      <c r="AH346" s="32">
        <v>0</v>
      </c>
      <c r="AI346" s="37" t="s">
        <v>1936</v>
      </c>
      <c r="AJ346" s="32">
        <v>0</v>
      </c>
      <c r="AK346" s="32">
        <v>0</v>
      </c>
      <c r="AL346" s="37" t="s">
        <v>1936</v>
      </c>
      <c r="AM346" t="s">
        <v>666</v>
      </c>
      <c r="AN346" s="34">
        <v>5</v>
      </c>
      <c r="AX346"/>
      <c r="AY346"/>
    </row>
    <row r="347" spans="1:51" x14ac:dyDescent="0.25">
      <c r="A347" t="s">
        <v>1812</v>
      </c>
      <c r="B347" t="s">
        <v>1096</v>
      </c>
      <c r="C347" t="s">
        <v>1620</v>
      </c>
      <c r="D347" t="s">
        <v>1745</v>
      </c>
      <c r="E347" s="32">
        <v>61.022222222222226</v>
      </c>
      <c r="F347" s="32">
        <v>119.38333333333333</v>
      </c>
      <c r="G347" s="32">
        <v>0</v>
      </c>
      <c r="H347" s="37">
        <v>0</v>
      </c>
      <c r="I347" s="32">
        <v>113.56111111111112</v>
      </c>
      <c r="J347" s="32">
        <v>0</v>
      </c>
      <c r="K347" s="37">
        <v>0</v>
      </c>
      <c r="L347" s="32">
        <v>16.547222222222221</v>
      </c>
      <c r="M347" s="32">
        <v>0</v>
      </c>
      <c r="N347" s="37">
        <v>0</v>
      </c>
      <c r="O347" s="32">
        <v>10.725</v>
      </c>
      <c r="P347" s="32">
        <v>0</v>
      </c>
      <c r="Q347" s="37">
        <v>0</v>
      </c>
      <c r="R347" s="32">
        <v>0</v>
      </c>
      <c r="S347" s="32">
        <v>0</v>
      </c>
      <c r="T347" s="37" t="s">
        <v>1936</v>
      </c>
      <c r="U347" s="32">
        <v>5.822222222222222</v>
      </c>
      <c r="V347" s="32">
        <v>0</v>
      </c>
      <c r="W347" s="37">
        <v>0</v>
      </c>
      <c r="X347" s="32">
        <v>39.325000000000003</v>
      </c>
      <c r="Y347" s="32">
        <v>0</v>
      </c>
      <c r="Z347" s="37">
        <v>0</v>
      </c>
      <c r="AA347" s="32">
        <v>0</v>
      </c>
      <c r="AB347" s="32">
        <v>0</v>
      </c>
      <c r="AC347" s="37" t="s">
        <v>1936</v>
      </c>
      <c r="AD347" s="32">
        <v>63.511111111111113</v>
      </c>
      <c r="AE347" s="32">
        <v>0</v>
      </c>
      <c r="AF347" s="37">
        <v>0</v>
      </c>
      <c r="AG347" s="32">
        <v>0</v>
      </c>
      <c r="AH347" s="32">
        <v>0</v>
      </c>
      <c r="AI347" s="37" t="s">
        <v>1936</v>
      </c>
      <c r="AJ347" s="32">
        <v>0</v>
      </c>
      <c r="AK347" s="32">
        <v>0</v>
      </c>
      <c r="AL347" s="37" t="s">
        <v>1936</v>
      </c>
      <c r="AM347" t="s">
        <v>407</v>
      </c>
      <c r="AN347" s="34">
        <v>5</v>
      </c>
      <c r="AX347"/>
      <c r="AY347"/>
    </row>
    <row r="348" spans="1:51" x14ac:dyDescent="0.25">
      <c r="A348" t="s">
        <v>1812</v>
      </c>
      <c r="B348" t="s">
        <v>1309</v>
      </c>
      <c r="C348" t="s">
        <v>1419</v>
      </c>
      <c r="D348" t="s">
        <v>1712</v>
      </c>
      <c r="E348" s="32">
        <v>47.655555555555559</v>
      </c>
      <c r="F348" s="32">
        <v>292.77777777777777</v>
      </c>
      <c r="G348" s="32">
        <v>11.330555555555556</v>
      </c>
      <c r="H348" s="37">
        <v>3.8700189753320687E-2</v>
      </c>
      <c r="I348" s="32">
        <v>258.22777777777776</v>
      </c>
      <c r="J348" s="32">
        <v>11.330555555555556</v>
      </c>
      <c r="K348" s="37">
        <v>4.3878143757664426E-2</v>
      </c>
      <c r="L348" s="32">
        <v>82.408333333333331</v>
      </c>
      <c r="M348" s="32">
        <v>11.330555555555556</v>
      </c>
      <c r="N348" s="37">
        <v>0.13749283715913305</v>
      </c>
      <c r="O348" s="32">
        <v>53.013888888888886</v>
      </c>
      <c r="P348" s="32">
        <v>11.330555555555556</v>
      </c>
      <c r="Q348" s="37">
        <v>0.21372805868483102</v>
      </c>
      <c r="R348" s="32">
        <v>23.483333333333334</v>
      </c>
      <c r="S348" s="32">
        <v>0</v>
      </c>
      <c r="T348" s="37">
        <v>0</v>
      </c>
      <c r="U348" s="32">
        <v>5.9111111111111114</v>
      </c>
      <c r="V348" s="32">
        <v>0</v>
      </c>
      <c r="W348" s="37">
        <v>0</v>
      </c>
      <c r="X348" s="32">
        <v>23.683333333333334</v>
      </c>
      <c r="Y348" s="32">
        <v>0</v>
      </c>
      <c r="Z348" s="37">
        <v>0</v>
      </c>
      <c r="AA348" s="32">
        <v>5.1555555555555559</v>
      </c>
      <c r="AB348" s="32">
        <v>0</v>
      </c>
      <c r="AC348" s="37">
        <v>0</v>
      </c>
      <c r="AD348" s="32">
        <v>181.53055555555557</v>
      </c>
      <c r="AE348" s="32">
        <v>0</v>
      </c>
      <c r="AF348" s="37">
        <v>0</v>
      </c>
      <c r="AG348" s="32">
        <v>0</v>
      </c>
      <c r="AH348" s="32">
        <v>0</v>
      </c>
      <c r="AI348" s="37" t="s">
        <v>1936</v>
      </c>
      <c r="AJ348" s="32">
        <v>0</v>
      </c>
      <c r="AK348" s="32">
        <v>0</v>
      </c>
      <c r="AL348" s="37" t="s">
        <v>1936</v>
      </c>
      <c r="AM348" t="s">
        <v>621</v>
      </c>
      <c r="AN348" s="34">
        <v>5</v>
      </c>
      <c r="AX348"/>
      <c r="AY348"/>
    </row>
    <row r="349" spans="1:51" x14ac:dyDescent="0.25">
      <c r="A349" t="s">
        <v>1812</v>
      </c>
      <c r="B349" t="s">
        <v>870</v>
      </c>
      <c r="C349" t="s">
        <v>1403</v>
      </c>
      <c r="D349" t="s">
        <v>1711</v>
      </c>
      <c r="E349" s="32">
        <v>80.13333333333334</v>
      </c>
      <c r="F349" s="32">
        <v>219.10911111111113</v>
      </c>
      <c r="G349" s="32">
        <v>4.2555555555555555</v>
      </c>
      <c r="H349" s="37">
        <v>1.942208397439733E-2</v>
      </c>
      <c r="I349" s="32">
        <v>202.43133333333333</v>
      </c>
      <c r="J349" s="32">
        <v>2.9222222222222221</v>
      </c>
      <c r="K349" s="37">
        <v>1.4435622065534431E-2</v>
      </c>
      <c r="L349" s="32">
        <v>27.784666666666666</v>
      </c>
      <c r="M349" s="32">
        <v>0.89166666666666661</v>
      </c>
      <c r="N349" s="37">
        <v>3.2092041173788902E-2</v>
      </c>
      <c r="O349" s="32">
        <v>18.184666666666665</v>
      </c>
      <c r="P349" s="32">
        <v>2.7777777777777779E-3</v>
      </c>
      <c r="Q349" s="37">
        <v>1.527538463418509E-4</v>
      </c>
      <c r="R349" s="32">
        <v>2.1333333333333333</v>
      </c>
      <c r="S349" s="32">
        <v>0.88888888888888884</v>
      </c>
      <c r="T349" s="37">
        <v>0.41666666666666663</v>
      </c>
      <c r="U349" s="32">
        <v>7.4666666666666668</v>
      </c>
      <c r="V349" s="32">
        <v>0</v>
      </c>
      <c r="W349" s="37">
        <v>0</v>
      </c>
      <c r="X349" s="32">
        <v>52.173666666666655</v>
      </c>
      <c r="Y349" s="32">
        <v>2.9194444444444443</v>
      </c>
      <c r="Z349" s="37">
        <v>5.5956282756520433E-2</v>
      </c>
      <c r="AA349" s="32">
        <v>7.0777777777777775</v>
      </c>
      <c r="AB349" s="32">
        <v>0.44444444444444442</v>
      </c>
      <c r="AC349" s="37">
        <v>6.2794348508634218E-2</v>
      </c>
      <c r="AD349" s="32">
        <v>118.31711111111115</v>
      </c>
      <c r="AE349" s="32">
        <v>0</v>
      </c>
      <c r="AF349" s="37">
        <v>0</v>
      </c>
      <c r="AG349" s="32">
        <v>13.755888888888887</v>
      </c>
      <c r="AH349" s="32">
        <v>0</v>
      </c>
      <c r="AI349" s="37">
        <v>0</v>
      </c>
      <c r="AJ349" s="32">
        <v>0</v>
      </c>
      <c r="AK349" s="32">
        <v>0</v>
      </c>
      <c r="AL349" s="37" t="s">
        <v>1936</v>
      </c>
      <c r="AM349" t="s">
        <v>181</v>
      </c>
      <c r="AN349" s="34">
        <v>5</v>
      </c>
      <c r="AX349"/>
      <c r="AY349"/>
    </row>
    <row r="350" spans="1:51" x14ac:dyDescent="0.25">
      <c r="A350" t="s">
        <v>1812</v>
      </c>
      <c r="B350" t="s">
        <v>686</v>
      </c>
      <c r="C350" t="s">
        <v>1521</v>
      </c>
      <c r="D350" t="s">
        <v>1725</v>
      </c>
      <c r="E350" s="32">
        <v>72.511111111111106</v>
      </c>
      <c r="F350" s="32">
        <v>232.50333333333333</v>
      </c>
      <c r="G350" s="32">
        <v>0</v>
      </c>
      <c r="H350" s="37">
        <v>0</v>
      </c>
      <c r="I350" s="32">
        <v>210.61166666666668</v>
      </c>
      <c r="J350" s="32">
        <v>0</v>
      </c>
      <c r="K350" s="37">
        <v>0</v>
      </c>
      <c r="L350" s="32">
        <v>25.355555555555558</v>
      </c>
      <c r="M350" s="32">
        <v>0</v>
      </c>
      <c r="N350" s="37">
        <v>0</v>
      </c>
      <c r="O350" s="32">
        <v>15.311111111111112</v>
      </c>
      <c r="P350" s="32">
        <v>0</v>
      </c>
      <c r="Q350" s="37">
        <v>0</v>
      </c>
      <c r="R350" s="32">
        <v>5.0666666666666664</v>
      </c>
      <c r="S350" s="32">
        <v>0</v>
      </c>
      <c r="T350" s="37">
        <v>0</v>
      </c>
      <c r="U350" s="32">
        <v>4.9777777777777779</v>
      </c>
      <c r="V350" s="32">
        <v>0</v>
      </c>
      <c r="W350" s="37">
        <v>0</v>
      </c>
      <c r="X350" s="32">
        <v>56.236111111111114</v>
      </c>
      <c r="Y350" s="32">
        <v>0</v>
      </c>
      <c r="Z350" s="37">
        <v>0</v>
      </c>
      <c r="AA350" s="32">
        <v>11.847222222222221</v>
      </c>
      <c r="AB350" s="32">
        <v>0</v>
      </c>
      <c r="AC350" s="37">
        <v>0</v>
      </c>
      <c r="AD350" s="32">
        <v>129.31444444444443</v>
      </c>
      <c r="AE350" s="32">
        <v>0</v>
      </c>
      <c r="AF350" s="37">
        <v>0</v>
      </c>
      <c r="AG350" s="32">
        <v>9.75</v>
      </c>
      <c r="AH350" s="32">
        <v>0</v>
      </c>
      <c r="AI350" s="37">
        <v>0</v>
      </c>
      <c r="AJ350" s="32">
        <v>0</v>
      </c>
      <c r="AK350" s="32">
        <v>0</v>
      </c>
      <c r="AL350" s="37" t="s">
        <v>1936</v>
      </c>
      <c r="AM350" t="s">
        <v>466</v>
      </c>
      <c r="AN350" s="34">
        <v>5</v>
      </c>
      <c r="AX350"/>
      <c r="AY350"/>
    </row>
    <row r="351" spans="1:51" x14ac:dyDescent="0.25">
      <c r="A351" t="s">
        <v>1812</v>
      </c>
      <c r="B351" t="s">
        <v>1294</v>
      </c>
      <c r="C351" t="s">
        <v>1690</v>
      </c>
      <c r="D351" t="s">
        <v>1738</v>
      </c>
      <c r="E351" s="32">
        <v>106.76666666666667</v>
      </c>
      <c r="F351" s="32">
        <v>276.88811111111113</v>
      </c>
      <c r="G351" s="32">
        <v>1.6736666666666666</v>
      </c>
      <c r="H351" s="37">
        <v>6.044559515215331E-3</v>
      </c>
      <c r="I351" s="32">
        <v>263.20255555555559</v>
      </c>
      <c r="J351" s="32">
        <v>1.6736666666666666</v>
      </c>
      <c r="K351" s="37">
        <v>6.3588541651275754E-3</v>
      </c>
      <c r="L351" s="32">
        <v>42.478888888888889</v>
      </c>
      <c r="M351" s="32">
        <v>0</v>
      </c>
      <c r="N351" s="37">
        <v>0</v>
      </c>
      <c r="O351" s="32">
        <v>28.793333333333333</v>
      </c>
      <c r="P351" s="32">
        <v>0</v>
      </c>
      <c r="Q351" s="37">
        <v>0</v>
      </c>
      <c r="R351" s="32">
        <v>8.9550000000000001</v>
      </c>
      <c r="S351" s="32">
        <v>0</v>
      </c>
      <c r="T351" s="37">
        <v>0</v>
      </c>
      <c r="U351" s="32">
        <v>4.7305555555555552</v>
      </c>
      <c r="V351" s="32">
        <v>0</v>
      </c>
      <c r="W351" s="37">
        <v>0</v>
      </c>
      <c r="X351" s="32">
        <v>51.597222222222221</v>
      </c>
      <c r="Y351" s="32">
        <v>0</v>
      </c>
      <c r="Z351" s="37">
        <v>0</v>
      </c>
      <c r="AA351" s="32">
        <v>0</v>
      </c>
      <c r="AB351" s="32">
        <v>0</v>
      </c>
      <c r="AC351" s="37" t="s">
        <v>1936</v>
      </c>
      <c r="AD351" s="32">
        <v>182.81200000000001</v>
      </c>
      <c r="AE351" s="32">
        <v>1.6736666666666666</v>
      </c>
      <c r="AF351" s="37">
        <v>9.1551247547571636E-3</v>
      </c>
      <c r="AG351" s="32">
        <v>0</v>
      </c>
      <c r="AH351" s="32">
        <v>0</v>
      </c>
      <c r="AI351" s="37" t="s">
        <v>1936</v>
      </c>
      <c r="AJ351" s="32">
        <v>0</v>
      </c>
      <c r="AK351" s="32">
        <v>0</v>
      </c>
      <c r="AL351" s="37" t="s">
        <v>1936</v>
      </c>
      <c r="AM351" t="s">
        <v>606</v>
      </c>
      <c r="AN351" s="34">
        <v>5</v>
      </c>
      <c r="AX351"/>
      <c r="AY351"/>
    </row>
    <row r="352" spans="1:51" x14ac:dyDescent="0.25">
      <c r="A352" t="s">
        <v>1812</v>
      </c>
      <c r="B352" t="s">
        <v>867</v>
      </c>
      <c r="C352" t="s">
        <v>1529</v>
      </c>
      <c r="D352" t="s">
        <v>1707</v>
      </c>
      <c r="E352" s="32">
        <v>66.855555555555554</v>
      </c>
      <c r="F352" s="32">
        <v>209.85666666666665</v>
      </c>
      <c r="G352" s="32">
        <v>31.443666666666669</v>
      </c>
      <c r="H352" s="37">
        <v>0.14983401369188495</v>
      </c>
      <c r="I352" s="32">
        <v>205.14833333333334</v>
      </c>
      <c r="J352" s="32">
        <v>31.443666666666669</v>
      </c>
      <c r="K352" s="37">
        <v>0.1532728351030555</v>
      </c>
      <c r="L352" s="32">
        <v>24.34344444444444</v>
      </c>
      <c r="M352" s="32">
        <v>6.4776666666666678</v>
      </c>
      <c r="N352" s="37">
        <v>0.26609491033406218</v>
      </c>
      <c r="O352" s="32">
        <v>19.635111111111108</v>
      </c>
      <c r="P352" s="32">
        <v>6.4776666666666678</v>
      </c>
      <c r="Q352" s="37">
        <v>0.32990221598497033</v>
      </c>
      <c r="R352" s="32">
        <v>0</v>
      </c>
      <c r="S352" s="32">
        <v>0</v>
      </c>
      <c r="T352" s="37" t="s">
        <v>1936</v>
      </c>
      <c r="U352" s="32">
        <v>4.708333333333333</v>
      </c>
      <c r="V352" s="32">
        <v>0</v>
      </c>
      <c r="W352" s="37">
        <v>0</v>
      </c>
      <c r="X352" s="32">
        <v>55.29622222222222</v>
      </c>
      <c r="Y352" s="32">
        <v>12.360111111111111</v>
      </c>
      <c r="Z352" s="37">
        <v>0.22352541664489839</v>
      </c>
      <c r="AA352" s="32">
        <v>0</v>
      </c>
      <c r="AB352" s="32">
        <v>0</v>
      </c>
      <c r="AC352" s="37" t="s">
        <v>1936</v>
      </c>
      <c r="AD352" s="32">
        <v>121.97677777777777</v>
      </c>
      <c r="AE352" s="32">
        <v>11.965666666666667</v>
      </c>
      <c r="AF352" s="37">
        <v>9.8097907525202893E-2</v>
      </c>
      <c r="AG352" s="32">
        <v>7.6</v>
      </c>
      <c r="AH352" s="32">
        <v>0</v>
      </c>
      <c r="AI352" s="37">
        <v>0</v>
      </c>
      <c r="AJ352" s="32">
        <v>0.64022222222222225</v>
      </c>
      <c r="AK352" s="32">
        <v>0.64022222222222225</v>
      </c>
      <c r="AL352" s="37">
        <v>1</v>
      </c>
      <c r="AM352" t="s">
        <v>178</v>
      </c>
      <c r="AN352" s="34">
        <v>5</v>
      </c>
      <c r="AX352"/>
      <c r="AY352"/>
    </row>
    <row r="353" spans="1:51" x14ac:dyDescent="0.25">
      <c r="A353" t="s">
        <v>1812</v>
      </c>
      <c r="B353" t="s">
        <v>914</v>
      </c>
      <c r="C353" t="s">
        <v>1555</v>
      </c>
      <c r="D353" t="s">
        <v>1783</v>
      </c>
      <c r="E353" s="32">
        <v>32.733333333333334</v>
      </c>
      <c r="F353" s="32">
        <v>96.500444444444454</v>
      </c>
      <c r="G353" s="32">
        <v>17.670111111111105</v>
      </c>
      <c r="H353" s="37">
        <v>0.1831091163656125</v>
      </c>
      <c r="I353" s="32">
        <v>90.417222222222236</v>
      </c>
      <c r="J353" s="32">
        <v>17.670111111111105</v>
      </c>
      <c r="K353" s="37">
        <v>0.19542859951705355</v>
      </c>
      <c r="L353" s="32">
        <v>21.07866666666667</v>
      </c>
      <c r="M353" s="32">
        <v>4.7430000000000003</v>
      </c>
      <c r="N353" s="37">
        <v>0.22501423239926621</v>
      </c>
      <c r="O353" s="32">
        <v>14.995444444444448</v>
      </c>
      <c r="P353" s="32">
        <v>4.7430000000000003</v>
      </c>
      <c r="Q353" s="37">
        <v>0.31629606028497537</v>
      </c>
      <c r="R353" s="32">
        <v>2.1721111111111111</v>
      </c>
      <c r="S353" s="32">
        <v>0</v>
      </c>
      <c r="T353" s="37">
        <v>0</v>
      </c>
      <c r="U353" s="32">
        <v>3.911111111111111</v>
      </c>
      <c r="V353" s="32">
        <v>0</v>
      </c>
      <c r="W353" s="37">
        <v>0</v>
      </c>
      <c r="X353" s="32">
        <v>16.533111111111108</v>
      </c>
      <c r="Y353" s="32">
        <v>0.28611111111111109</v>
      </c>
      <c r="Z353" s="37">
        <v>1.7305340125539324E-2</v>
      </c>
      <c r="AA353" s="32">
        <v>0</v>
      </c>
      <c r="AB353" s="32">
        <v>0</v>
      </c>
      <c r="AC353" s="37" t="s">
        <v>1936</v>
      </c>
      <c r="AD353" s="32">
        <v>57.479333333333344</v>
      </c>
      <c r="AE353" s="32">
        <v>12.640999999999993</v>
      </c>
      <c r="AF353" s="37">
        <v>0.2199225228777878</v>
      </c>
      <c r="AG353" s="32">
        <v>0</v>
      </c>
      <c r="AH353" s="32">
        <v>0</v>
      </c>
      <c r="AI353" s="37" t="s">
        <v>1936</v>
      </c>
      <c r="AJ353" s="32">
        <v>1.4093333333333331</v>
      </c>
      <c r="AK353" s="32">
        <v>0</v>
      </c>
      <c r="AL353" s="37">
        <v>0</v>
      </c>
      <c r="AM353" t="s">
        <v>225</v>
      </c>
      <c r="AN353" s="34">
        <v>5</v>
      </c>
      <c r="AX353"/>
      <c r="AY353"/>
    </row>
    <row r="354" spans="1:51" x14ac:dyDescent="0.25">
      <c r="A354" t="s">
        <v>1812</v>
      </c>
      <c r="B354" t="s">
        <v>1093</v>
      </c>
      <c r="C354" t="s">
        <v>1394</v>
      </c>
      <c r="D354" t="s">
        <v>1781</v>
      </c>
      <c r="E354" s="32">
        <v>65.555555555555557</v>
      </c>
      <c r="F354" s="32">
        <v>199.5295555555555</v>
      </c>
      <c r="G354" s="32">
        <v>2.2201111111111111</v>
      </c>
      <c r="H354" s="37">
        <v>1.1126728092635681E-2</v>
      </c>
      <c r="I354" s="32">
        <v>187.94622222222219</v>
      </c>
      <c r="J354" s="32">
        <v>0.44233333333333336</v>
      </c>
      <c r="K354" s="37">
        <v>2.3535101057276437E-3</v>
      </c>
      <c r="L354" s="32">
        <v>25.686333333333334</v>
      </c>
      <c r="M354" s="32">
        <v>1.159</v>
      </c>
      <c r="N354" s="37">
        <v>4.5121270714647221E-2</v>
      </c>
      <c r="O354" s="32">
        <v>16.236333333333331</v>
      </c>
      <c r="P354" s="32">
        <v>0.27011111111111114</v>
      </c>
      <c r="Q354" s="37">
        <v>1.6636213704517306E-2</v>
      </c>
      <c r="R354" s="32">
        <v>5.5777777777777775</v>
      </c>
      <c r="S354" s="32">
        <v>0.88888888888888884</v>
      </c>
      <c r="T354" s="37">
        <v>0.15936254980079681</v>
      </c>
      <c r="U354" s="32">
        <v>3.8722222222222222</v>
      </c>
      <c r="V354" s="32">
        <v>0</v>
      </c>
      <c r="W354" s="37">
        <v>0</v>
      </c>
      <c r="X354" s="32">
        <v>47.769777777777776</v>
      </c>
      <c r="Y354" s="32">
        <v>8.8888888888888892E-2</v>
      </c>
      <c r="Z354" s="37">
        <v>1.8607766881896504E-3</v>
      </c>
      <c r="AA354" s="32">
        <v>2.1333333333333333</v>
      </c>
      <c r="AB354" s="32">
        <v>0.88888888888888884</v>
      </c>
      <c r="AC354" s="37">
        <v>0.41666666666666663</v>
      </c>
      <c r="AD354" s="32">
        <v>120.17788888888884</v>
      </c>
      <c r="AE354" s="32">
        <v>8.3333333333333329E-2</v>
      </c>
      <c r="AF354" s="37">
        <v>6.9341651866076329E-4</v>
      </c>
      <c r="AG354" s="32">
        <v>3.7622222222222224</v>
      </c>
      <c r="AH354" s="32">
        <v>0</v>
      </c>
      <c r="AI354" s="37">
        <v>0</v>
      </c>
      <c r="AJ354" s="32">
        <v>0</v>
      </c>
      <c r="AK354" s="32">
        <v>0</v>
      </c>
      <c r="AL354" s="37" t="s">
        <v>1936</v>
      </c>
      <c r="AM354" t="s">
        <v>404</v>
      </c>
      <c r="AN354" s="34">
        <v>5</v>
      </c>
      <c r="AX354"/>
      <c r="AY354"/>
    </row>
    <row r="355" spans="1:51" x14ac:dyDescent="0.25">
      <c r="A355" t="s">
        <v>1812</v>
      </c>
      <c r="B355" t="s">
        <v>1106</v>
      </c>
      <c r="C355" t="s">
        <v>1623</v>
      </c>
      <c r="D355" t="s">
        <v>1728</v>
      </c>
      <c r="E355" s="32">
        <v>34.277777777777779</v>
      </c>
      <c r="F355" s="32">
        <v>86.841666666666669</v>
      </c>
      <c r="G355" s="32">
        <v>0</v>
      </c>
      <c r="H355" s="37">
        <v>0</v>
      </c>
      <c r="I355" s="32">
        <v>76.88611111111112</v>
      </c>
      <c r="J355" s="32">
        <v>0</v>
      </c>
      <c r="K355" s="37">
        <v>0</v>
      </c>
      <c r="L355" s="32">
        <v>16.580555555555556</v>
      </c>
      <c r="M355" s="32">
        <v>0</v>
      </c>
      <c r="N355" s="37">
        <v>0</v>
      </c>
      <c r="O355" s="32">
        <v>12.091666666666667</v>
      </c>
      <c r="P355" s="32">
        <v>0</v>
      </c>
      <c r="Q355" s="37">
        <v>0</v>
      </c>
      <c r="R355" s="32">
        <v>0</v>
      </c>
      <c r="S355" s="32">
        <v>0</v>
      </c>
      <c r="T355" s="37" t="s">
        <v>1936</v>
      </c>
      <c r="U355" s="32">
        <v>4.4888888888888889</v>
      </c>
      <c r="V355" s="32">
        <v>0</v>
      </c>
      <c r="W355" s="37">
        <v>0</v>
      </c>
      <c r="X355" s="32">
        <v>18.141666666666666</v>
      </c>
      <c r="Y355" s="32">
        <v>0</v>
      </c>
      <c r="Z355" s="37">
        <v>0</v>
      </c>
      <c r="AA355" s="32">
        <v>5.4666666666666668</v>
      </c>
      <c r="AB355" s="32">
        <v>0</v>
      </c>
      <c r="AC355" s="37">
        <v>0</v>
      </c>
      <c r="AD355" s="32">
        <v>46.652777777777779</v>
      </c>
      <c r="AE355" s="32">
        <v>0</v>
      </c>
      <c r="AF355" s="37">
        <v>0</v>
      </c>
      <c r="AG355" s="32">
        <v>0</v>
      </c>
      <c r="AH355" s="32">
        <v>0</v>
      </c>
      <c r="AI355" s="37" t="s">
        <v>1936</v>
      </c>
      <c r="AJ355" s="32">
        <v>0</v>
      </c>
      <c r="AK355" s="32">
        <v>0</v>
      </c>
      <c r="AL355" s="37" t="s">
        <v>1936</v>
      </c>
      <c r="AM355" t="s">
        <v>417</v>
      </c>
      <c r="AN355" s="34">
        <v>5</v>
      </c>
      <c r="AX355"/>
      <c r="AY355"/>
    </row>
    <row r="356" spans="1:51" x14ac:dyDescent="0.25">
      <c r="A356" t="s">
        <v>1812</v>
      </c>
      <c r="B356" t="s">
        <v>1135</v>
      </c>
      <c r="C356" t="s">
        <v>1399</v>
      </c>
      <c r="D356" t="s">
        <v>1711</v>
      </c>
      <c r="E356" s="32">
        <v>41.611111111111114</v>
      </c>
      <c r="F356" s="32">
        <v>143.40044444444442</v>
      </c>
      <c r="G356" s="32">
        <v>0</v>
      </c>
      <c r="H356" s="37">
        <v>0</v>
      </c>
      <c r="I356" s="32">
        <v>138.37988888888887</v>
      </c>
      <c r="J356" s="32">
        <v>0</v>
      </c>
      <c r="K356" s="37">
        <v>0</v>
      </c>
      <c r="L356" s="32">
        <v>22.98177777777779</v>
      </c>
      <c r="M356" s="32">
        <v>0</v>
      </c>
      <c r="N356" s="37">
        <v>0</v>
      </c>
      <c r="O356" s="32">
        <v>17.961222222222233</v>
      </c>
      <c r="P356" s="32">
        <v>0</v>
      </c>
      <c r="Q356" s="37">
        <v>0</v>
      </c>
      <c r="R356" s="32">
        <v>0</v>
      </c>
      <c r="S356" s="32">
        <v>0</v>
      </c>
      <c r="T356" s="37" t="s">
        <v>1936</v>
      </c>
      <c r="U356" s="32">
        <v>5.0205555555555561</v>
      </c>
      <c r="V356" s="32">
        <v>0</v>
      </c>
      <c r="W356" s="37">
        <v>0</v>
      </c>
      <c r="X356" s="32">
        <v>30.424777777777773</v>
      </c>
      <c r="Y356" s="32">
        <v>0</v>
      </c>
      <c r="Z356" s="37">
        <v>0</v>
      </c>
      <c r="AA356" s="32">
        <v>0</v>
      </c>
      <c r="AB356" s="32">
        <v>0</v>
      </c>
      <c r="AC356" s="37" t="s">
        <v>1936</v>
      </c>
      <c r="AD356" s="32">
        <v>89.993888888888861</v>
      </c>
      <c r="AE356" s="32">
        <v>0</v>
      </c>
      <c r="AF356" s="37">
        <v>0</v>
      </c>
      <c r="AG356" s="32">
        <v>0</v>
      </c>
      <c r="AH356" s="32">
        <v>0</v>
      </c>
      <c r="AI356" s="37" t="s">
        <v>1936</v>
      </c>
      <c r="AJ356" s="32">
        <v>0</v>
      </c>
      <c r="AK356" s="32">
        <v>0</v>
      </c>
      <c r="AL356" s="37" t="s">
        <v>1936</v>
      </c>
      <c r="AM356" t="s">
        <v>446</v>
      </c>
      <c r="AN356" s="34">
        <v>5</v>
      </c>
      <c r="AX356"/>
      <c r="AY356"/>
    </row>
    <row r="357" spans="1:51" x14ac:dyDescent="0.25">
      <c r="A357" t="s">
        <v>1812</v>
      </c>
      <c r="B357" t="s">
        <v>753</v>
      </c>
      <c r="C357" t="s">
        <v>1468</v>
      </c>
      <c r="D357" t="s">
        <v>1753</v>
      </c>
      <c r="E357" s="32">
        <v>126.6</v>
      </c>
      <c r="F357" s="32">
        <v>359.00555555555559</v>
      </c>
      <c r="G357" s="32">
        <v>69.74166666666666</v>
      </c>
      <c r="H357" s="37">
        <v>0.19426347472183961</v>
      </c>
      <c r="I357" s="32">
        <v>338.90277777777777</v>
      </c>
      <c r="J357" s="32">
        <v>69.74166666666666</v>
      </c>
      <c r="K357" s="37">
        <v>0.20578664808819308</v>
      </c>
      <c r="L357" s="32">
        <v>50.300000000000004</v>
      </c>
      <c r="M357" s="32">
        <v>7.9361111111111109</v>
      </c>
      <c r="N357" s="37">
        <v>0.157775568809366</v>
      </c>
      <c r="O357" s="32">
        <v>35.725000000000001</v>
      </c>
      <c r="P357" s="32">
        <v>7.9361111111111109</v>
      </c>
      <c r="Q357" s="37">
        <v>0.22214446777077987</v>
      </c>
      <c r="R357" s="32">
        <v>8.4416666666666664</v>
      </c>
      <c r="S357" s="32">
        <v>0</v>
      </c>
      <c r="T357" s="37">
        <v>0</v>
      </c>
      <c r="U357" s="32">
        <v>6.1333333333333337</v>
      </c>
      <c r="V357" s="32">
        <v>0</v>
      </c>
      <c r="W357" s="37">
        <v>0</v>
      </c>
      <c r="X357" s="32">
        <v>75.222222222222229</v>
      </c>
      <c r="Y357" s="32">
        <v>33.505555555555553</v>
      </c>
      <c r="Z357" s="37">
        <v>0.44542097488921706</v>
      </c>
      <c r="AA357" s="32">
        <v>5.5277777777777777</v>
      </c>
      <c r="AB357" s="32">
        <v>0</v>
      </c>
      <c r="AC357" s="37">
        <v>0</v>
      </c>
      <c r="AD357" s="32">
        <v>227.95555555555555</v>
      </c>
      <c r="AE357" s="32">
        <v>28.3</v>
      </c>
      <c r="AF357" s="37">
        <v>0.12414700721388186</v>
      </c>
      <c r="AG357" s="32">
        <v>0</v>
      </c>
      <c r="AH357" s="32">
        <v>0</v>
      </c>
      <c r="AI357" s="37" t="s">
        <v>1936</v>
      </c>
      <c r="AJ357" s="32">
        <v>0</v>
      </c>
      <c r="AK357" s="32">
        <v>0</v>
      </c>
      <c r="AL357" s="37" t="s">
        <v>1936</v>
      </c>
      <c r="AM357" t="s">
        <v>64</v>
      </c>
      <c r="AN357" s="34">
        <v>5</v>
      </c>
      <c r="AX357"/>
      <c r="AY357"/>
    </row>
    <row r="358" spans="1:51" x14ac:dyDescent="0.25">
      <c r="A358" t="s">
        <v>1812</v>
      </c>
      <c r="B358" t="s">
        <v>1348</v>
      </c>
      <c r="C358" t="s">
        <v>1517</v>
      </c>
      <c r="D358" t="s">
        <v>1763</v>
      </c>
      <c r="E358" s="32">
        <v>78.5</v>
      </c>
      <c r="F358" s="32">
        <v>305.17988888888891</v>
      </c>
      <c r="G358" s="32">
        <v>0</v>
      </c>
      <c r="H358" s="37">
        <v>0</v>
      </c>
      <c r="I358" s="32">
        <v>304.82433333333336</v>
      </c>
      <c r="J358" s="32">
        <v>0</v>
      </c>
      <c r="K358" s="37">
        <v>0</v>
      </c>
      <c r="L358" s="32">
        <v>92.230777777777774</v>
      </c>
      <c r="M358" s="32">
        <v>0</v>
      </c>
      <c r="N358" s="37">
        <v>0</v>
      </c>
      <c r="O358" s="32">
        <v>91.87522222222222</v>
      </c>
      <c r="P358" s="32">
        <v>0</v>
      </c>
      <c r="Q358" s="37">
        <v>0</v>
      </c>
      <c r="R358" s="32">
        <v>0</v>
      </c>
      <c r="S358" s="32">
        <v>0</v>
      </c>
      <c r="T358" s="37" t="s">
        <v>1936</v>
      </c>
      <c r="U358" s="32">
        <v>0.35555555555555557</v>
      </c>
      <c r="V358" s="32">
        <v>0</v>
      </c>
      <c r="W358" s="37">
        <v>0</v>
      </c>
      <c r="X358" s="32">
        <v>75.462666666666678</v>
      </c>
      <c r="Y358" s="32">
        <v>0</v>
      </c>
      <c r="Z358" s="37">
        <v>0</v>
      </c>
      <c r="AA358" s="32">
        <v>0</v>
      </c>
      <c r="AB358" s="32">
        <v>0</v>
      </c>
      <c r="AC358" s="37" t="s">
        <v>1936</v>
      </c>
      <c r="AD358" s="32">
        <v>137.48644444444446</v>
      </c>
      <c r="AE358" s="32">
        <v>0</v>
      </c>
      <c r="AF358" s="37">
        <v>0</v>
      </c>
      <c r="AG358" s="32">
        <v>0</v>
      </c>
      <c r="AH358" s="32">
        <v>0</v>
      </c>
      <c r="AI358" s="37" t="s">
        <v>1936</v>
      </c>
      <c r="AJ358" s="32">
        <v>0</v>
      </c>
      <c r="AK358" s="32">
        <v>0</v>
      </c>
      <c r="AL358" s="37" t="s">
        <v>1936</v>
      </c>
      <c r="AM358" t="s">
        <v>662</v>
      </c>
      <c r="AN358" s="34">
        <v>5</v>
      </c>
      <c r="AX358"/>
      <c r="AY358"/>
    </row>
    <row r="359" spans="1:51" x14ac:dyDescent="0.25">
      <c r="A359" t="s">
        <v>1812</v>
      </c>
      <c r="B359" t="s">
        <v>1202</v>
      </c>
      <c r="C359" t="s">
        <v>1653</v>
      </c>
      <c r="D359" t="s">
        <v>1770</v>
      </c>
      <c r="E359" s="32">
        <v>37.5</v>
      </c>
      <c r="F359" s="32">
        <v>115.20055555555558</v>
      </c>
      <c r="G359" s="32">
        <v>0</v>
      </c>
      <c r="H359" s="37">
        <v>0</v>
      </c>
      <c r="I359" s="32">
        <v>110.72566666666668</v>
      </c>
      <c r="J359" s="32">
        <v>0</v>
      </c>
      <c r="K359" s="37">
        <v>0</v>
      </c>
      <c r="L359" s="32">
        <v>8.5322222222222237</v>
      </c>
      <c r="M359" s="32">
        <v>0</v>
      </c>
      <c r="N359" s="37">
        <v>0</v>
      </c>
      <c r="O359" s="32">
        <v>8.1433333333333344</v>
      </c>
      <c r="P359" s="32">
        <v>0</v>
      </c>
      <c r="Q359" s="37">
        <v>0</v>
      </c>
      <c r="R359" s="32">
        <v>0.3888888888888889</v>
      </c>
      <c r="S359" s="32">
        <v>0</v>
      </c>
      <c r="T359" s="37">
        <v>0</v>
      </c>
      <c r="U359" s="32">
        <v>0</v>
      </c>
      <c r="V359" s="32">
        <v>0</v>
      </c>
      <c r="W359" s="37" t="s">
        <v>1936</v>
      </c>
      <c r="X359" s="32">
        <v>33.292000000000016</v>
      </c>
      <c r="Y359" s="32">
        <v>0</v>
      </c>
      <c r="Z359" s="37">
        <v>0</v>
      </c>
      <c r="AA359" s="32">
        <v>4.0860000000000003</v>
      </c>
      <c r="AB359" s="32">
        <v>0</v>
      </c>
      <c r="AC359" s="37">
        <v>0</v>
      </c>
      <c r="AD359" s="32">
        <v>69.290333333333336</v>
      </c>
      <c r="AE359" s="32">
        <v>0</v>
      </c>
      <c r="AF359" s="37">
        <v>0</v>
      </c>
      <c r="AG359" s="32">
        <v>0</v>
      </c>
      <c r="AH359" s="32">
        <v>0</v>
      </c>
      <c r="AI359" s="37" t="s">
        <v>1936</v>
      </c>
      <c r="AJ359" s="32">
        <v>0</v>
      </c>
      <c r="AK359" s="32">
        <v>0</v>
      </c>
      <c r="AL359" s="37" t="s">
        <v>1936</v>
      </c>
      <c r="AM359" t="s">
        <v>514</v>
      </c>
      <c r="AN359" s="34">
        <v>5</v>
      </c>
      <c r="AX359"/>
      <c r="AY359"/>
    </row>
    <row r="360" spans="1:51" x14ac:dyDescent="0.25">
      <c r="A360" t="s">
        <v>1812</v>
      </c>
      <c r="B360" t="s">
        <v>984</v>
      </c>
      <c r="C360" t="s">
        <v>1579</v>
      </c>
      <c r="D360" t="s">
        <v>1753</v>
      </c>
      <c r="E360" s="32">
        <v>59.655555555555559</v>
      </c>
      <c r="F360" s="32">
        <v>250.04233333333335</v>
      </c>
      <c r="G360" s="32">
        <v>46.055555555555557</v>
      </c>
      <c r="H360" s="37">
        <v>0.18419103254071198</v>
      </c>
      <c r="I360" s="32">
        <v>228.19233333333335</v>
      </c>
      <c r="J360" s="32">
        <v>46.055555555555557</v>
      </c>
      <c r="K360" s="37">
        <v>0.20182779536365764</v>
      </c>
      <c r="L360" s="32">
        <v>65.266666666666666</v>
      </c>
      <c r="M360" s="32">
        <v>13.241666666666667</v>
      </c>
      <c r="N360" s="37">
        <v>0.2028855975485189</v>
      </c>
      <c r="O360" s="32">
        <v>43.416666666666664</v>
      </c>
      <c r="P360" s="32">
        <v>13.241666666666667</v>
      </c>
      <c r="Q360" s="37">
        <v>0.30499040307101732</v>
      </c>
      <c r="R360" s="32">
        <v>16.161111111111111</v>
      </c>
      <c r="S360" s="32">
        <v>0</v>
      </c>
      <c r="T360" s="37">
        <v>0</v>
      </c>
      <c r="U360" s="32">
        <v>5.6888888888888891</v>
      </c>
      <c r="V360" s="32">
        <v>0</v>
      </c>
      <c r="W360" s="37">
        <v>0</v>
      </c>
      <c r="X360" s="32">
        <v>38.170444444444449</v>
      </c>
      <c r="Y360" s="32">
        <v>2.786111111111111</v>
      </c>
      <c r="Z360" s="37">
        <v>7.2991319636484295E-2</v>
      </c>
      <c r="AA360" s="32">
        <v>0</v>
      </c>
      <c r="AB360" s="32">
        <v>0</v>
      </c>
      <c r="AC360" s="37" t="s">
        <v>1936</v>
      </c>
      <c r="AD360" s="32">
        <v>146.60522222222224</v>
      </c>
      <c r="AE360" s="32">
        <v>30.027777777777779</v>
      </c>
      <c r="AF360" s="37">
        <v>0.20482065592630849</v>
      </c>
      <c r="AG360" s="32">
        <v>0</v>
      </c>
      <c r="AH360" s="32">
        <v>0</v>
      </c>
      <c r="AI360" s="37" t="s">
        <v>1936</v>
      </c>
      <c r="AJ360" s="32">
        <v>0</v>
      </c>
      <c r="AK360" s="32">
        <v>0</v>
      </c>
      <c r="AL360" s="37" t="s">
        <v>1936</v>
      </c>
      <c r="AM360" t="s">
        <v>295</v>
      </c>
      <c r="AN360" s="34">
        <v>5</v>
      </c>
      <c r="AX360"/>
      <c r="AY360"/>
    </row>
    <row r="361" spans="1:51" x14ac:dyDescent="0.25">
      <c r="A361" t="s">
        <v>1812</v>
      </c>
      <c r="B361" t="s">
        <v>1151</v>
      </c>
      <c r="C361" t="s">
        <v>1375</v>
      </c>
      <c r="D361" t="s">
        <v>1712</v>
      </c>
      <c r="E361" s="32">
        <v>65.588888888888889</v>
      </c>
      <c r="F361" s="32">
        <v>89.779333333333327</v>
      </c>
      <c r="G361" s="32">
        <v>0</v>
      </c>
      <c r="H361" s="37">
        <v>0</v>
      </c>
      <c r="I361" s="32">
        <v>83.661222222222221</v>
      </c>
      <c r="J361" s="32">
        <v>0</v>
      </c>
      <c r="K361" s="37">
        <v>0</v>
      </c>
      <c r="L361" s="32">
        <v>17.18288888888889</v>
      </c>
      <c r="M361" s="32">
        <v>0</v>
      </c>
      <c r="N361" s="37">
        <v>0</v>
      </c>
      <c r="O361" s="32">
        <v>13.093555555555556</v>
      </c>
      <c r="P361" s="32">
        <v>0</v>
      </c>
      <c r="Q361" s="37">
        <v>0</v>
      </c>
      <c r="R361" s="32">
        <v>2.0491111111111109</v>
      </c>
      <c r="S361" s="32">
        <v>0</v>
      </c>
      <c r="T361" s="37">
        <v>0</v>
      </c>
      <c r="U361" s="32">
        <v>2.0402222222222224</v>
      </c>
      <c r="V361" s="32">
        <v>0</v>
      </c>
      <c r="W361" s="37">
        <v>0</v>
      </c>
      <c r="X361" s="32">
        <v>17.863444444444443</v>
      </c>
      <c r="Y361" s="32">
        <v>0</v>
      </c>
      <c r="Z361" s="37">
        <v>0</v>
      </c>
      <c r="AA361" s="32">
        <v>2.028777777777778</v>
      </c>
      <c r="AB361" s="32">
        <v>0</v>
      </c>
      <c r="AC361" s="37">
        <v>0</v>
      </c>
      <c r="AD361" s="32">
        <v>52.704222222222214</v>
      </c>
      <c r="AE361" s="32">
        <v>0</v>
      </c>
      <c r="AF361" s="37">
        <v>0</v>
      </c>
      <c r="AG361" s="32">
        <v>0</v>
      </c>
      <c r="AH361" s="32">
        <v>0</v>
      </c>
      <c r="AI361" s="37" t="s">
        <v>1936</v>
      </c>
      <c r="AJ361" s="32">
        <v>0</v>
      </c>
      <c r="AK361" s="32">
        <v>0</v>
      </c>
      <c r="AL361" s="37" t="s">
        <v>1936</v>
      </c>
      <c r="AM361" t="s">
        <v>462</v>
      </c>
      <c r="AN361" s="34">
        <v>5</v>
      </c>
      <c r="AX361"/>
      <c r="AY361"/>
    </row>
    <row r="362" spans="1:51" x14ac:dyDescent="0.25">
      <c r="A362" t="s">
        <v>1812</v>
      </c>
      <c r="B362" t="s">
        <v>820</v>
      </c>
      <c r="C362" t="s">
        <v>1443</v>
      </c>
      <c r="D362" t="s">
        <v>1711</v>
      </c>
      <c r="E362" s="32">
        <v>60.888888888888886</v>
      </c>
      <c r="F362" s="32">
        <v>240.51111111111112</v>
      </c>
      <c r="G362" s="32">
        <v>69.724999999999994</v>
      </c>
      <c r="H362" s="37">
        <v>0.28990344636422433</v>
      </c>
      <c r="I362" s="32">
        <v>219.57777777777778</v>
      </c>
      <c r="J362" s="32">
        <v>63.016666666666666</v>
      </c>
      <c r="K362" s="37">
        <v>0.2869901831798401</v>
      </c>
      <c r="L362" s="32">
        <v>24.330555555555556</v>
      </c>
      <c r="M362" s="32">
        <v>5.9833333333333325</v>
      </c>
      <c r="N362" s="37">
        <v>0.24591848384518777</v>
      </c>
      <c r="O362" s="32">
        <v>18.600000000000001</v>
      </c>
      <c r="P362" s="32">
        <v>0.25277777777777777</v>
      </c>
      <c r="Q362" s="37">
        <v>1.3590203106332136E-2</v>
      </c>
      <c r="R362" s="32">
        <v>4.2666666666666666</v>
      </c>
      <c r="S362" s="32">
        <v>4.2666666666666666</v>
      </c>
      <c r="T362" s="37">
        <v>1</v>
      </c>
      <c r="U362" s="32">
        <v>1.4638888888888888</v>
      </c>
      <c r="V362" s="32">
        <v>1.4638888888888888</v>
      </c>
      <c r="W362" s="37">
        <v>1</v>
      </c>
      <c r="X362" s="32">
        <v>62.458333333333336</v>
      </c>
      <c r="Y362" s="32">
        <v>15.911111111111111</v>
      </c>
      <c r="Z362" s="37">
        <v>0.25474760951745606</v>
      </c>
      <c r="AA362" s="32">
        <v>15.202777777777778</v>
      </c>
      <c r="AB362" s="32">
        <v>0.97777777777777775</v>
      </c>
      <c r="AC362" s="37">
        <v>6.4315731774164081E-2</v>
      </c>
      <c r="AD362" s="32">
        <v>138.51944444444445</v>
      </c>
      <c r="AE362" s="32">
        <v>46.852777777777774</v>
      </c>
      <c r="AF362" s="37">
        <v>0.33823971764894617</v>
      </c>
      <c r="AG362" s="32">
        <v>0</v>
      </c>
      <c r="AH362" s="32">
        <v>0</v>
      </c>
      <c r="AI362" s="37" t="s">
        <v>1936</v>
      </c>
      <c r="AJ362" s="32">
        <v>0</v>
      </c>
      <c r="AK362" s="32">
        <v>0</v>
      </c>
      <c r="AL362" s="37" t="s">
        <v>1936</v>
      </c>
      <c r="AM362" t="s">
        <v>131</v>
      </c>
      <c r="AN362" s="34">
        <v>5</v>
      </c>
      <c r="AX362"/>
      <c r="AY362"/>
    </row>
    <row r="363" spans="1:51" x14ac:dyDescent="0.25">
      <c r="A363" t="s">
        <v>1812</v>
      </c>
      <c r="B363" t="s">
        <v>1193</v>
      </c>
      <c r="C363" t="s">
        <v>1651</v>
      </c>
      <c r="D363" t="s">
        <v>1730</v>
      </c>
      <c r="E363" s="32">
        <v>54.544444444444444</v>
      </c>
      <c r="F363" s="32">
        <v>124.25277777777777</v>
      </c>
      <c r="G363" s="32">
        <v>0</v>
      </c>
      <c r="H363" s="37">
        <v>0</v>
      </c>
      <c r="I363" s="32">
        <v>113.90277777777777</v>
      </c>
      <c r="J363" s="32">
        <v>0</v>
      </c>
      <c r="K363" s="37">
        <v>0</v>
      </c>
      <c r="L363" s="32">
        <v>26.836111111111112</v>
      </c>
      <c r="M363" s="32">
        <v>0</v>
      </c>
      <c r="N363" s="37">
        <v>0</v>
      </c>
      <c r="O363" s="32">
        <v>16.486111111111111</v>
      </c>
      <c r="P363" s="32">
        <v>0</v>
      </c>
      <c r="Q363" s="37">
        <v>0</v>
      </c>
      <c r="R363" s="32">
        <v>5.572222222222222</v>
      </c>
      <c r="S363" s="32">
        <v>0</v>
      </c>
      <c r="T363" s="37">
        <v>0</v>
      </c>
      <c r="U363" s="32">
        <v>4.7777777777777777</v>
      </c>
      <c r="V363" s="32">
        <v>0</v>
      </c>
      <c r="W363" s="37">
        <v>0</v>
      </c>
      <c r="X363" s="32">
        <v>33.049999999999997</v>
      </c>
      <c r="Y363" s="32">
        <v>0</v>
      </c>
      <c r="Z363" s="37">
        <v>0</v>
      </c>
      <c r="AA363" s="32">
        <v>0</v>
      </c>
      <c r="AB363" s="32">
        <v>0</v>
      </c>
      <c r="AC363" s="37" t="s">
        <v>1936</v>
      </c>
      <c r="AD363" s="32">
        <v>64.36666666666666</v>
      </c>
      <c r="AE363" s="32">
        <v>0</v>
      </c>
      <c r="AF363" s="37">
        <v>0</v>
      </c>
      <c r="AG363" s="32">
        <v>0</v>
      </c>
      <c r="AH363" s="32">
        <v>0</v>
      </c>
      <c r="AI363" s="37" t="s">
        <v>1936</v>
      </c>
      <c r="AJ363" s="32">
        <v>0</v>
      </c>
      <c r="AK363" s="32">
        <v>0</v>
      </c>
      <c r="AL363" s="37" t="s">
        <v>1936</v>
      </c>
      <c r="AM363" t="s">
        <v>505</v>
      </c>
      <c r="AN363" s="34">
        <v>5</v>
      </c>
      <c r="AX363"/>
      <c r="AY363"/>
    </row>
    <row r="364" spans="1:51" x14ac:dyDescent="0.25">
      <c r="A364" t="s">
        <v>1812</v>
      </c>
      <c r="B364" t="s">
        <v>761</v>
      </c>
      <c r="C364" t="s">
        <v>1441</v>
      </c>
      <c r="D364" t="s">
        <v>1721</v>
      </c>
      <c r="E364" s="32">
        <v>104.34444444444445</v>
      </c>
      <c r="F364" s="32">
        <v>279.35833333333335</v>
      </c>
      <c r="G364" s="32">
        <v>2.2972222222222225</v>
      </c>
      <c r="H364" s="37">
        <v>8.223209935467192E-3</v>
      </c>
      <c r="I364" s="32">
        <v>263.36944444444447</v>
      </c>
      <c r="J364" s="32">
        <v>0.69722222222222219</v>
      </c>
      <c r="K364" s="37">
        <v>2.6473162962884831E-3</v>
      </c>
      <c r="L364" s="32">
        <v>21.808333333333334</v>
      </c>
      <c r="M364" s="32">
        <v>1.7166666666666668</v>
      </c>
      <c r="N364" s="37">
        <v>7.8716087122659539E-2</v>
      </c>
      <c r="O364" s="32">
        <v>13.344444444444445</v>
      </c>
      <c r="P364" s="32">
        <v>0.47222222222222221</v>
      </c>
      <c r="Q364" s="37">
        <v>3.5387177352206492E-2</v>
      </c>
      <c r="R364" s="32">
        <v>1.2444444444444445</v>
      </c>
      <c r="S364" s="32">
        <v>1.2444444444444445</v>
      </c>
      <c r="T364" s="37">
        <v>1</v>
      </c>
      <c r="U364" s="32">
        <v>7.2194444444444441</v>
      </c>
      <c r="V364" s="32">
        <v>0</v>
      </c>
      <c r="W364" s="37">
        <v>0</v>
      </c>
      <c r="X364" s="32">
        <v>69.794444444444451</v>
      </c>
      <c r="Y364" s="32">
        <v>0</v>
      </c>
      <c r="Z364" s="37">
        <v>0</v>
      </c>
      <c r="AA364" s="32">
        <v>7.5250000000000004</v>
      </c>
      <c r="AB364" s="32">
        <v>0.35555555555555557</v>
      </c>
      <c r="AC364" s="37">
        <v>4.7249907715023992E-2</v>
      </c>
      <c r="AD364" s="32">
        <v>180.23055555555555</v>
      </c>
      <c r="AE364" s="32">
        <v>0.22500000000000001</v>
      </c>
      <c r="AF364" s="37">
        <v>1.2484009678960591E-3</v>
      </c>
      <c r="AG364" s="32">
        <v>0</v>
      </c>
      <c r="AH364" s="32">
        <v>0</v>
      </c>
      <c r="AI364" s="37" t="s">
        <v>1936</v>
      </c>
      <c r="AJ364" s="32">
        <v>0</v>
      </c>
      <c r="AK364" s="32">
        <v>0</v>
      </c>
      <c r="AL364" s="37" t="s">
        <v>1936</v>
      </c>
      <c r="AM364" t="s">
        <v>72</v>
      </c>
      <c r="AN364" s="34">
        <v>5</v>
      </c>
      <c r="AX364"/>
      <c r="AY364"/>
    </row>
    <row r="365" spans="1:51" x14ac:dyDescent="0.25">
      <c r="A365" t="s">
        <v>1812</v>
      </c>
      <c r="B365" t="s">
        <v>1021</v>
      </c>
      <c r="C365" t="s">
        <v>1408</v>
      </c>
      <c r="D365" t="s">
        <v>1705</v>
      </c>
      <c r="E365" s="32">
        <v>52.588888888888889</v>
      </c>
      <c r="F365" s="32">
        <v>143.4388888888889</v>
      </c>
      <c r="G365" s="32">
        <v>7.4944444444444436</v>
      </c>
      <c r="H365" s="37">
        <v>5.2248344242612023E-2</v>
      </c>
      <c r="I365" s="32">
        <v>137.69444444444446</v>
      </c>
      <c r="J365" s="32">
        <v>1.75</v>
      </c>
      <c r="K365" s="37">
        <v>1.2709299979826507E-2</v>
      </c>
      <c r="L365" s="32">
        <v>29.213888888888892</v>
      </c>
      <c r="M365" s="32">
        <v>4.8722222222222218</v>
      </c>
      <c r="N365" s="37">
        <v>0.16677759817438428</v>
      </c>
      <c r="O365" s="32">
        <v>24.402777777777779</v>
      </c>
      <c r="P365" s="32">
        <v>6.1111111111111109E-2</v>
      </c>
      <c r="Q365" s="37">
        <v>2.5042686397268067E-3</v>
      </c>
      <c r="R365" s="32">
        <v>2.35</v>
      </c>
      <c r="S365" s="32">
        <v>2.35</v>
      </c>
      <c r="T365" s="37">
        <v>1</v>
      </c>
      <c r="U365" s="32">
        <v>2.4611111111111112</v>
      </c>
      <c r="V365" s="32">
        <v>2.4611111111111112</v>
      </c>
      <c r="W365" s="37">
        <v>1</v>
      </c>
      <c r="X365" s="32">
        <v>42.302777777777777</v>
      </c>
      <c r="Y365" s="32">
        <v>0.2361111111111111</v>
      </c>
      <c r="Z365" s="37">
        <v>5.5814564318077348E-3</v>
      </c>
      <c r="AA365" s="32">
        <v>0.93333333333333335</v>
      </c>
      <c r="AB365" s="32">
        <v>0.93333333333333335</v>
      </c>
      <c r="AC365" s="37">
        <v>1</v>
      </c>
      <c r="AD365" s="32">
        <v>70.988888888888894</v>
      </c>
      <c r="AE365" s="32">
        <v>1.4527777777777777</v>
      </c>
      <c r="AF365" s="37">
        <v>2.0464861480669901E-2</v>
      </c>
      <c r="AG365" s="32">
        <v>0</v>
      </c>
      <c r="AH365" s="32">
        <v>0</v>
      </c>
      <c r="AI365" s="37" t="s">
        <v>1936</v>
      </c>
      <c r="AJ365" s="32">
        <v>0</v>
      </c>
      <c r="AK365" s="32">
        <v>0</v>
      </c>
      <c r="AL365" s="37" t="s">
        <v>1936</v>
      </c>
      <c r="AM365" t="s">
        <v>332</v>
      </c>
      <c r="AN365" s="34">
        <v>5</v>
      </c>
      <c r="AX365"/>
      <c r="AY365"/>
    </row>
    <row r="366" spans="1:51" x14ac:dyDescent="0.25">
      <c r="A366" t="s">
        <v>1812</v>
      </c>
      <c r="B366" t="s">
        <v>1136</v>
      </c>
      <c r="C366" t="s">
        <v>1633</v>
      </c>
      <c r="D366" t="s">
        <v>1730</v>
      </c>
      <c r="E366" s="32">
        <v>63.277777777777779</v>
      </c>
      <c r="F366" s="32">
        <v>157.65</v>
      </c>
      <c r="G366" s="32">
        <v>0.9</v>
      </c>
      <c r="H366" s="37">
        <v>5.708848715509039E-3</v>
      </c>
      <c r="I366" s="32">
        <v>149.66388888888889</v>
      </c>
      <c r="J366" s="32">
        <v>0</v>
      </c>
      <c r="K366" s="37">
        <v>0</v>
      </c>
      <c r="L366" s="32">
        <v>14.491666666666667</v>
      </c>
      <c r="M366" s="32">
        <v>0.9</v>
      </c>
      <c r="N366" s="37">
        <v>6.2104657849338697E-2</v>
      </c>
      <c r="O366" s="32">
        <v>11.686111111111112</v>
      </c>
      <c r="P366" s="32">
        <v>0</v>
      </c>
      <c r="Q366" s="37">
        <v>0</v>
      </c>
      <c r="R366" s="32">
        <v>0.9</v>
      </c>
      <c r="S366" s="32">
        <v>0.9</v>
      </c>
      <c r="T366" s="37">
        <v>1</v>
      </c>
      <c r="U366" s="32">
        <v>1.9055555555555554</v>
      </c>
      <c r="V366" s="32">
        <v>0</v>
      </c>
      <c r="W366" s="37">
        <v>0</v>
      </c>
      <c r="X366" s="32">
        <v>30.81111111111111</v>
      </c>
      <c r="Y366" s="32">
        <v>0</v>
      </c>
      <c r="Z366" s="37">
        <v>0</v>
      </c>
      <c r="AA366" s="32">
        <v>5.1805555555555554</v>
      </c>
      <c r="AB366" s="32">
        <v>0</v>
      </c>
      <c r="AC366" s="37">
        <v>0</v>
      </c>
      <c r="AD366" s="32">
        <v>107.16666666666667</v>
      </c>
      <c r="AE366" s="32">
        <v>0</v>
      </c>
      <c r="AF366" s="37">
        <v>0</v>
      </c>
      <c r="AG366" s="32">
        <v>0</v>
      </c>
      <c r="AH366" s="32">
        <v>0</v>
      </c>
      <c r="AI366" s="37" t="s">
        <v>1936</v>
      </c>
      <c r="AJ366" s="32">
        <v>0</v>
      </c>
      <c r="AK366" s="32">
        <v>0</v>
      </c>
      <c r="AL366" s="37" t="s">
        <v>1936</v>
      </c>
      <c r="AM366" t="s">
        <v>447</v>
      </c>
      <c r="AN366" s="34">
        <v>5</v>
      </c>
      <c r="AX366"/>
      <c r="AY366"/>
    </row>
    <row r="367" spans="1:51" x14ac:dyDescent="0.25">
      <c r="A367" t="s">
        <v>1812</v>
      </c>
      <c r="B367" t="s">
        <v>994</v>
      </c>
      <c r="C367" t="s">
        <v>1585</v>
      </c>
      <c r="D367" t="s">
        <v>1724</v>
      </c>
      <c r="E367" s="32">
        <v>66.022222222222226</v>
      </c>
      <c r="F367" s="32">
        <v>197.88333333333333</v>
      </c>
      <c r="G367" s="32">
        <v>41.527777777777779</v>
      </c>
      <c r="H367" s="37">
        <v>0.20985990622982117</v>
      </c>
      <c r="I367" s="32">
        <v>189.89722222222221</v>
      </c>
      <c r="J367" s="32">
        <v>39.833333333333329</v>
      </c>
      <c r="K367" s="37">
        <v>0.20976259087518101</v>
      </c>
      <c r="L367" s="32">
        <v>16.736111111111111</v>
      </c>
      <c r="M367" s="32">
        <v>3.4972222222222222</v>
      </c>
      <c r="N367" s="37">
        <v>0.20896265560165975</v>
      </c>
      <c r="O367" s="32">
        <v>15.041666666666666</v>
      </c>
      <c r="P367" s="32">
        <v>1.8027777777777778</v>
      </c>
      <c r="Q367" s="37">
        <v>0.11985226223453371</v>
      </c>
      <c r="R367" s="32">
        <v>1.6944444444444444</v>
      </c>
      <c r="S367" s="32">
        <v>1.6944444444444444</v>
      </c>
      <c r="T367" s="37">
        <v>1</v>
      </c>
      <c r="U367" s="32">
        <v>0</v>
      </c>
      <c r="V367" s="32">
        <v>0</v>
      </c>
      <c r="W367" s="37" t="s">
        <v>1936</v>
      </c>
      <c r="X367" s="32">
        <v>34.75</v>
      </c>
      <c r="Y367" s="32">
        <v>2.6666666666666665</v>
      </c>
      <c r="Z367" s="37">
        <v>7.6738609112709827E-2</v>
      </c>
      <c r="AA367" s="32">
        <v>6.291666666666667</v>
      </c>
      <c r="AB367" s="32">
        <v>0</v>
      </c>
      <c r="AC367" s="37">
        <v>0</v>
      </c>
      <c r="AD367" s="32">
        <v>140.10555555555555</v>
      </c>
      <c r="AE367" s="32">
        <v>35.363888888888887</v>
      </c>
      <c r="AF367" s="37">
        <v>0.25240889805305522</v>
      </c>
      <c r="AG367" s="32">
        <v>0</v>
      </c>
      <c r="AH367" s="32">
        <v>0</v>
      </c>
      <c r="AI367" s="37" t="s">
        <v>1936</v>
      </c>
      <c r="AJ367" s="32">
        <v>0</v>
      </c>
      <c r="AK367" s="32">
        <v>0</v>
      </c>
      <c r="AL367" s="37" t="s">
        <v>1936</v>
      </c>
      <c r="AM367" t="s">
        <v>305</v>
      </c>
      <c r="AN367" s="34">
        <v>5</v>
      </c>
      <c r="AX367"/>
      <c r="AY367"/>
    </row>
    <row r="368" spans="1:51" x14ac:dyDescent="0.25">
      <c r="A368" t="s">
        <v>1812</v>
      </c>
      <c r="B368" t="s">
        <v>949</v>
      </c>
      <c r="C368" t="s">
        <v>1567</v>
      </c>
      <c r="D368" t="s">
        <v>1711</v>
      </c>
      <c r="E368" s="32">
        <v>42.333333333333336</v>
      </c>
      <c r="F368" s="32">
        <v>129.59722222222223</v>
      </c>
      <c r="G368" s="32">
        <v>6.7138888888888886</v>
      </c>
      <c r="H368" s="37">
        <v>5.1805808595005887E-2</v>
      </c>
      <c r="I368" s="32">
        <v>117.55277777777778</v>
      </c>
      <c r="J368" s="32">
        <v>5.9138888888888888</v>
      </c>
      <c r="K368" s="37">
        <v>5.0308372125995413E-2</v>
      </c>
      <c r="L368" s="32">
        <v>37.658333333333339</v>
      </c>
      <c r="M368" s="32">
        <v>0.71111111111111114</v>
      </c>
      <c r="N368" s="37">
        <v>1.8883233753780333E-2</v>
      </c>
      <c r="O368" s="32">
        <v>25.702777777777779</v>
      </c>
      <c r="P368" s="32">
        <v>0</v>
      </c>
      <c r="Q368" s="37">
        <v>0</v>
      </c>
      <c r="R368" s="32">
        <v>6.2388888888888889</v>
      </c>
      <c r="S368" s="32">
        <v>0.71111111111111114</v>
      </c>
      <c r="T368" s="37">
        <v>0.11398040961709706</v>
      </c>
      <c r="U368" s="32">
        <v>5.7166666666666668</v>
      </c>
      <c r="V368" s="32">
        <v>0</v>
      </c>
      <c r="W368" s="37">
        <v>0</v>
      </c>
      <c r="X368" s="32">
        <v>17.994444444444444</v>
      </c>
      <c r="Y368" s="32">
        <v>0.64722222222222225</v>
      </c>
      <c r="Z368" s="37">
        <v>3.5967891324482866E-2</v>
      </c>
      <c r="AA368" s="32">
        <v>8.8888888888888892E-2</v>
      </c>
      <c r="AB368" s="32">
        <v>8.8888888888888892E-2</v>
      </c>
      <c r="AC368" s="37">
        <v>1</v>
      </c>
      <c r="AD368" s="32">
        <v>73.855555555555554</v>
      </c>
      <c r="AE368" s="32">
        <v>5.2666666666666666</v>
      </c>
      <c r="AF368" s="37">
        <v>7.131036557845645E-2</v>
      </c>
      <c r="AG368" s="32">
        <v>0</v>
      </c>
      <c r="AH368" s="32">
        <v>0</v>
      </c>
      <c r="AI368" s="37" t="s">
        <v>1936</v>
      </c>
      <c r="AJ368" s="32">
        <v>0</v>
      </c>
      <c r="AK368" s="32">
        <v>0</v>
      </c>
      <c r="AL368" s="37" t="s">
        <v>1936</v>
      </c>
      <c r="AM368" t="s">
        <v>260</v>
      </c>
      <c r="AN368" s="34">
        <v>5</v>
      </c>
      <c r="AX368"/>
      <c r="AY368"/>
    </row>
    <row r="369" spans="1:51" x14ac:dyDescent="0.25">
      <c r="A369" t="s">
        <v>1812</v>
      </c>
      <c r="B369" t="s">
        <v>1261</v>
      </c>
      <c r="C369" t="s">
        <v>1659</v>
      </c>
      <c r="D369" t="s">
        <v>1788</v>
      </c>
      <c r="E369" s="32">
        <v>27.777777777777779</v>
      </c>
      <c r="F369" s="32">
        <v>92.186111111111103</v>
      </c>
      <c r="G369" s="32">
        <v>2.8333333333333335</v>
      </c>
      <c r="H369" s="37">
        <v>3.0734926326573663E-2</v>
      </c>
      <c r="I369" s="32">
        <v>79.763888888888886</v>
      </c>
      <c r="J369" s="32">
        <v>0.33333333333333331</v>
      </c>
      <c r="K369" s="37">
        <v>4.1790005223750655E-3</v>
      </c>
      <c r="L369" s="32">
        <v>24.938888888888886</v>
      </c>
      <c r="M369" s="32">
        <v>2.6333333333333333</v>
      </c>
      <c r="N369" s="37">
        <v>0.10559144575629317</v>
      </c>
      <c r="O369" s="32">
        <v>20.091666666666665</v>
      </c>
      <c r="P369" s="32">
        <v>0.33333333333333331</v>
      </c>
      <c r="Q369" s="37">
        <v>1.6590626296142681E-2</v>
      </c>
      <c r="R369" s="32">
        <v>2.2999999999999998</v>
      </c>
      <c r="S369" s="32">
        <v>2.2999999999999998</v>
      </c>
      <c r="T369" s="37">
        <v>1</v>
      </c>
      <c r="U369" s="32">
        <v>2.5472222222222221</v>
      </c>
      <c r="V369" s="32">
        <v>0</v>
      </c>
      <c r="W369" s="37">
        <v>0</v>
      </c>
      <c r="X369" s="32">
        <v>9.6611111111111114</v>
      </c>
      <c r="Y369" s="32">
        <v>0</v>
      </c>
      <c r="Z369" s="37">
        <v>0</v>
      </c>
      <c r="AA369" s="32">
        <v>7.5750000000000002</v>
      </c>
      <c r="AB369" s="32">
        <v>0.2</v>
      </c>
      <c r="AC369" s="37">
        <v>2.6402640264026403E-2</v>
      </c>
      <c r="AD369" s="32">
        <v>50.011111111111113</v>
      </c>
      <c r="AE369" s="32">
        <v>0</v>
      </c>
      <c r="AF369" s="37">
        <v>0</v>
      </c>
      <c r="AG369" s="32">
        <v>0</v>
      </c>
      <c r="AH369" s="32">
        <v>0</v>
      </c>
      <c r="AI369" s="37" t="s">
        <v>1936</v>
      </c>
      <c r="AJ369" s="32">
        <v>0</v>
      </c>
      <c r="AK369" s="32">
        <v>0</v>
      </c>
      <c r="AL369" s="37" t="s">
        <v>1936</v>
      </c>
      <c r="AM369" t="s">
        <v>573</v>
      </c>
      <c r="AN369" s="34">
        <v>5</v>
      </c>
      <c r="AX369"/>
      <c r="AY369"/>
    </row>
    <row r="370" spans="1:51" x14ac:dyDescent="0.25">
      <c r="A370" t="s">
        <v>1812</v>
      </c>
      <c r="B370" t="s">
        <v>1094</v>
      </c>
      <c r="C370" t="s">
        <v>1374</v>
      </c>
      <c r="D370" t="s">
        <v>1788</v>
      </c>
      <c r="E370" s="32">
        <v>73.733333333333334</v>
      </c>
      <c r="F370" s="32">
        <v>214.41388888888889</v>
      </c>
      <c r="G370" s="32">
        <v>3.052777777777778</v>
      </c>
      <c r="H370" s="37">
        <v>1.4237779994558811E-2</v>
      </c>
      <c r="I370" s="32">
        <v>195.21111111111111</v>
      </c>
      <c r="J370" s="32">
        <v>0.26666666666666666</v>
      </c>
      <c r="K370" s="37">
        <v>1.3660424611531676E-3</v>
      </c>
      <c r="L370" s="32">
        <v>29.513888888888886</v>
      </c>
      <c r="M370" s="32">
        <v>2.0750000000000002</v>
      </c>
      <c r="N370" s="37">
        <v>7.030588235294119E-2</v>
      </c>
      <c r="O370" s="32">
        <v>17.183333333333334</v>
      </c>
      <c r="P370" s="32">
        <v>0</v>
      </c>
      <c r="Q370" s="37">
        <v>0</v>
      </c>
      <c r="R370" s="32">
        <v>7.1055555555555552</v>
      </c>
      <c r="S370" s="32">
        <v>2.0750000000000002</v>
      </c>
      <c r="T370" s="37">
        <v>0.29202501954652077</v>
      </c>
      <c r="U370" s="32">
        <v>5.2249999999999996</v>
      </c>
      <c r="V370" s="32">
        <v>0</v>
      </c>
      <c r="W370" s="37">
        <v>0</v>
      </c>
      <c r="X370" s="32">
        <v>62.094444444444441</v>
      </c>
      <c r="Y370" s="32">
        <v>0</v>
      </c>
      <c r="Z370" s="37">
        <v>0</v>
      </c>
      <c r="AA370" s="32">
        <v>6.8722222222222218</v>
      </c>
      <c r="AB370" s="32">
        <v>0.71111111111111114</v>
      </c>
      <c r="AC370" s="37">
        <v>0.10347615198059823</v>
      </c>
      <c r="AD370" s="32">
        <v>115.93333333333334</v>
      </c>
      <c r="AE370" s="32">
        <v>0.26666666666666666</v>
      </c>
      <c r="AF370" s="37">
        <v>2.3001725129384704E-3</v>
      </c>
      <c r="AG370" s="32">
        <v>0</v>
      </c>
      <c r="AH370" s="32">
        <v>0</v>
      </c>
      <c r="AI370" s="37" t="s">
        <v>1936</v>
      </c>
      <c r="AJ370" s="32">
        <v>0</v>
      </c>
      <c r="AK370" s="32">
        <v>0</v>
      </c>
      <c r="AL370" s="37" t="s">
        <v>1936</v>
      </c>
      <c r="AM370" t="s">
        <v>405</v>
      </c>
      <c r="AN370" s="34">
        <v>5</v>
      </c>
      <c r="AX370"/>
      <c r="AY370"/>
    </row>
    <row r="371" spans="1:51" x14ac:dyDescent="0.25">
      <c r="A371" t="s">
        <v>1812</v>
      </c>
      <c r="B371" t="s">
        <v>1342</v>
      </c>
      <c r="C371" t="s">
        <v>1701</v>
      </c>
      <c r="D371" t="s">
        <v>1721</v>
      </c>
      <c r="E371" s="32">
        <v>43.06666666666667</v>
      </c>
      <c r="F371" s="32">
        <v>140.88055555555556</v>
      </c>
      <c r="G371" s="32">
        <v>50.647222222222219</v>
      </c>
      <c r="H371" s="37">
        <v>0.35950470256521477</v>
      </c>
      <c r="I371" s="32">
        <v>122.91666666666667</v>
      </c>
      <c r="J371" s="32">
        <v>41.625</v>
      </c>
      <c r="K371" s="37">
        <v>0.33864406779661016</v>
      </c>
      <c r="L371" s="32">
        <v>16.258333333333333</v>
      </c>
      <c r="M371" s="32">
        <v>7.647222222222223</v>
      </c>
      <c r="N371" s="37">
        <v>0.47035708183837355</v>
      </c>
      <c r="O371" s="32">
        <v>4.5444444444444443</v>
      </c>
      <c r="P371" s="32">
        <v>0.26944444444444443</v>
      </c>
      <c r="Q371" s="37">
        <v>5.9290953545232269E-2</v>
      </c>
      <c r="R371" s="32">
        <v>7.3777777777777782</v>
      </c>
      <c r="S371" s="32">
        <v>7.3777777777777782</v>
      </c>
      <c r="T371" s="37">
        <v>1</v>
      </c>
      <c r="U371" s="32">
        <v>4.3361111111111112</v>
      </c>
      <c r="V371" s="32">
        <v>0</v>
      </c>
      <c r="W371" s="37">
        <v>0</v>
      </c>
      <c r="X371" s="32">
        <v>41.65</v>
      </c>
      <c r="Y371" s="32">
        <v>4.625</v>
      </c>
      <c r="Z371" s="37">
        <v>0.11104441776710684</v>
      </c>
      <c r="AA371" s="32">
        <v>6.25</v>
      </c>
      <c r="AB371" s="32">
        <v>1.6444444444444444</v>
      </c>
      <c r="AC371" s="37">
        <v>0.26311111111111107</v>
      </c>
      <c r="AD371" s="32">
        <v>76.722222222222229</v>
      </c>
      <c r="AE371" s="32">
        <v>36.730555555555554</v>
      </c>
      <c r="AF371" s="37">
        <v>0.47874728457639387</v>
      </c>
      <c r="AG371" s="32">
        <v>0</v>
      </c>
      <c r="AH371" s="32">
        <v>0</v>
      </c>
      <c r="AI371" s="37" t="s">
        <v>1936</v>
      </c>
      <c r="AJ371" s="32">
        <v>0</v>
      </c>
      <c r="AK371" s="32">
        <v>0</v>
      </c>
      <c r="AL371" s="37" t="s">
        <v>1936</v>
      </c>
      <c r="AM371" t="s">
        <v>656</v>
      </c>
      <c r="AN371" s="34">
        <v>5</v>
      </c>
      <c r="AX371"/>
      <c r="AY371"/>
    </row>
    <row r="372" spans="1:51" x14ac:dyDescent="0.25">
      <c r="A372" t="s">
        <v>1812</v>
      </c>
      <c r="B372" t="s">
        <v>948</v>
      </c>
      <c r="C372" t="s">
        <v>1566</v>
      </c>
      <c r="D372" t="s">
        <v>1711</v>
      </c>
      <c r="E372" s="32">
        <v>79</v>
      </c>
      <c r="F372" s="32">
        <v>208.71944444444443</v>
      </c>
      <c r="G372" s="32">
        <v>22.319444444444446</v>
      </c>
      <c r="H372" s="37">
        <v>0.10693514686115069</v>
      </c>
      <c r="I372" s="32">
        <v>197.02777777777777</v>
      </c>
      <c r="J372" s="32">
        <v>20.547222222222224</v>
      </c>
      <c r="K372" s="37">
        <v>0.10428591569152687</v>
      </c>
      <c r="L372" s="32">
        <v>39.755555555555553</v>
      </c>
      <c r="M372" s="32">
        <v>1.0166666666666666</v>
      </c>
      <c r="N372" s="37">
        <v>2.5572945779765231E-2</v>
      </c>
      <c r="O372" s="32">
        <v>28.819444444444443</v>
      </c>
      <c r="P372" s="32">
        <v>0</v>
      </c>
      <c r="Q372" s="37">
        <v>0</v>
      </c>
      <c r="R372" s="32">
        <v>6.9916666666666663</v>
      </c>
      <c r="S372" s="32">
        <v>1.0166666666666666</v>
      </c>
      <c r="T372" s="37">
        <v>0.14541120381406436</v>
      </c>
      <c r="U372" s="32">
        <v>3.9444444444444446</v>
      </c>
      <c r="V372" s="32">
        <v>0</v>
      </c>
      <c r="W372" s="37">
        <v>0</v>
      </c>
      <c r="X372" s="32">
        <v>52.147222222222226</v>
      </c>
      <c r="Y372" s="32">
        <v>0.78611111111111109</v>
      </c>
      <c r="Z372" s="37">
        <v>1.5074841527725988E-2</v>
      </c>
      <c r="AA372" s="32">
        <v>0.75555555555555554</v>
      </c>
      <c r="AB372" s="32">
        <v>0.75555555555555554</v>
      </c>
      <c r="AC372" s="37">
        <v>1</v>
      </c>
      <c r="AD372" s="32">
        <v>116.06111111111112</v>
      </c>
      <c r="AE372" s="32">
        <v>19.761111111111113</v>
      </c>
      <c r="AF372" s="37">
        <v>0.17026470729022067</v>
      </c>
      <c r="AG372" s="32">
        <v>0</v>
      </c>
      <c r="AH372" s="32">
        <v>0</v>
      </c>
      <c r="AI372" s="37" t="s">
        <v>1936</v>
      </c>
      <c r="AJ372" s="32">
        <v>0</v>
      </c>
      <c r="AK372" s="32">
        <v>0</v>
      </c>
      <c r="AL372" s="37" t="s">
        <v>1936</v>
      </c>
      <c r="AM372" t="s">
        <v>259</v>
      </c>
      <c r="AN372" s="34">
        <v>5</v>
      </c>
      <c r="AX372"/>
      <c r="AY372"/>
    </row>
    <row r="373" spans="1:51" x14ac:dyDescent="0.25">
      <c r="A373" t="s">
        <v>1812</v>
      </c>
      <c r="B373" t="s">
        <v>1185</v>
      </c>
      <c r="C373" t="s">
        <v>1417</v>
      </c>
      <c r="D373" t="s">
        <v>1745</v>
      </c>
      <c r="E373" s="32">
        <v>125.7</v>
      </c>
      <c r="F373" s="32">
        <v>435.91455555555564</v>
      </c>
      <c r="G373" s="32">
        <v>145.45422222222226</v>
      </c>
      <c r="H373" s="37">
        <v>0.33367599307815421</v>
      </c>
      <c r="I373" s="32">
        <v>401.56177777777782</v>
      </c>
      <c r="J373" s="32">
        <v>144.83200000000005</v>
      </c>
      <c r="K373" s="37">
        <v>0.36067177708369774</v>
      </c>
      <c r="L373" s="32">
        <v>88.423888888888882</v>
      </c>
      <c r="M373" s="32">
        <v>18.608888888888892</v>
      </c>
      <c r="N373" s="37">
        <v>0.21045092138248217</v>
      </c>
      <c r="O373" s="32">
        <v>71.254444444444445</v>
      </c>
      <c r="P373" s="32">
        <v>17.986666666666668</v>
      </c>
      <c r="Q373" s="37">
        <v>0.25242869840477788</v>
      </c>
      <c r="R373" s="32">
        <v>14.419444444444444</v>
      </c>
      <c r="S373" s="32">
        <v>0.62222222222222223</v>
      </c>
      <c r="T373" s="37">
        <v>4.3151608553265268E-2</v>
      </c>
      <c r="U373" s="32">
        <v>2.75</v>
      </c>
      <c r="V373" s="32">
        <v>0</v>
      </c>
      <c r="W373" s="37">
        <v>0</v>
      </c>
      <c r="X373" s="32">
        <v>81.463888888888889</v>
      </c>
      <c r="Y373" s="32">
        <v>9.6277777777777782</v>
      </c>
      <c r="Z373" s="37">
        <v>0.11818460804037235</v>
      </c>
      <c r="AA373" s="32">
        <v>17.183333333333334</v>
      </c>
      <c r="AB373" s="32">
        <v>0</v>
      </c>
      <c r="AC373" s="37">
        <v>0</v>
      </c>
      <c r="AD373" s="32">
        <v>230.21566666666669</v>
      </c>
      <c r="AE373" s="32">
        <v>117.21755555555559</v>
      </c>
      <c r="AF373" s="37">
        <v>0.50916411229856462</v>
      </c>
      <c r="AG373" s="32">
        <v>18.627777777777776</v>
      </c>
      <c r="AH373" s="32">
        <v>0</v>
      </c>
      <c r="AI373" s="37">
        <v>0</v>
      </c>
      <c r="AJ373" s="32">
        <v>0</v>
      </c>
      <c r="AK373" s="32">
        <v>0</v>
      </c>
      <c r="AL373" s="37" t="s">
        <v>1936</v>
      </c>
      <c r="AM373" t="s">
        <v>497</v>
      </c>
      <c r="AN373" s="34">
        <v>5</v>
      </c>
      <c r="AX373"/>
      <c r="AY373"/>
    </row>
    <row r="374" spans="1:51" x14ac:dyDescent="0.25">
      <c r="A374" t="s">
        <v>1812</v>
      </c>
      <c r="B374" t="s">
        <v>1228</v>
      </c>
      <c r="C374" t="s">
        <v>1493</v>
      </c>
      <c r="D374" t="s">
        <v>1769</v>
      </c>
      <c r="E374" s="32">
        <v>28.544444444444444</v>
      </c>
      <c r="F374" s="32">
        <v>111.27577777777776</v>
      </c>
      <c r="G374" s="32">
        <v>0.48133333333333328</v>
      </c>
      <c r="H374" s="37">
        <v>4.3255894763959812E-3</v>
      </c>
      <c r="I374" s="32">
        <v>98.827777777777783</v>
      </c>
      <c r="J374" s="32">
        <v>0</v>
      </c>
      <c r="K374" s="37">
        <v>0</v>
      </c>
      <c r="L374" s="32">
        <v>23.428555555555555</v>
      </c>
      <c r="M374" s="32">
        <v>0.48133333333333328</v>
      </c>
      <c r="N374" s="37">
        <v>2.0544729366347807E-2</v>
      </c>
      <c r="O374" s="32">
        <v>16.263888888888889</v>
      </c>
      <c r="P374" s="32">
        <v>0</v>
      </c>
      <c r="Q374" s="37">
        <v>0</v>
      </c>
      <c r="R374" s="32">
        <v>0.48133333333333328</v>
      </c>
      <c r="S374" s="32">
        <v>0.48133333333333328</v>
      </c>
      <c r="T374" s="37">
        <v>1</v>
      </c>
      <c r="U374" s="32">
        <v>6.6833333333333336</v>
      </c>
      <c r="V374" s="32">
        <v>0</v>
      </c>
      <c r="W374" s="37">
        <v>0</v>
      </c>
      <c r="X374" s="32">
        <v>21.466666666666665</v>
      </c>
      <c r="Y374" s="32">
        <v>0</v>
      </c>
      <c r="Z374" s="37">
        <v>0</v>
      </c>
      <c r="AA374" s="32">
        <v>5.2833333333333332</v>
      </c>
      <c r="AB374" s="32">
        <v>0</v>
      </c>
      <c r="AC374" s="37">
        <v>0</v>
      </c>
      <c r="AD374" s="32">
        <v>61.097222222222221</v>
      </c>
      <c r="AE374" s="32">
        <v>0</v>
      </c>
      <c r="AF374" s="37">
        <v>0</v>
      </c>
      <c r="AG374" s="32">
        <v>0</v>
      </c>
      <c r="AH374" s="32">
        <v>0</v>
      </c>
      <c r="AI374" s="37" t="s">
        <v>1936</v>
      </c>
      <c r="AJ374" s="32">
        <v>0</v>
      </c>
      <c r="AK374" s="32">
        <v>0</v>
      </c>
      <c r="AL374" s="37" t="s">
        <v>1936</v>
      </c>
      <c r="AM374" t="s">
        <v>540</v>
      </c>
      <c r="AN374" s="34">
        <v>5</v>
      </c>
      <c r="AX374"/>
      <c r="AY374"/>
    </row>
    <row r="375" spans="1:51" x14ac:dyDescent="0.25">
      <c r="A375" t="s">
        <v>1812</v>
      </c>
      <c r="B375" t="s">
        <v>755</v>
      </c>
      <c r="C375" t="s">
        <v>1390</v>
      </c>
      <c r="D375" t="s">
        <v>1709</v>
      </c>
      <c r="E375" s="32">
        <v>76.477777777777774</v>
      </c>
      <c r="F375" s="32">
        <v>242.608</v>
      </c>
      <c r="G375" s="32">
        <v>1.7777777777777777</v>
      </c>
      <c r="H375" s="37">
        <v>7.327778876944609E-3</v>
      </c>
      <c r="I375" s="32">
        <v>233.54144444444444</v>
      </c>
      <c r="J375" s="32">
        <v>0</v>
      </c>
      <c r="K375" s="37">
        <v>0</v>
      </c>
      <c r="L375" s="32">
        <v>29.690444444444445</v>
      </c>
      <c r="M375" s="32">
        <v>0.88888888888888884</v>
      </c>
      <c r="N375" s="37">
        <v>2.9938551123818359E-2</v>
      </c>
      <c r="O375" s="32">
        <v>21.868333333333332</v>
      </c>
      <c r="P375" s="32">
        <v>0</v>
      </c>
      <c r="Q375" s="37">
        <v>0</v>
      </c>
      <c r="R375" s="32">
        <v>0.88888888888888884</v>
      </c>
      <c r="S375" s="32">
        <v>0.88888888888888884</v>
      </c>
      <c r="T375" s="37">
        <v>1</v>
      </c>
      <c r="U375" s="32">
        <v>6.9332222222222226</v>
      </c>
      <c r="V375" s="32">
        <v>0</v>
      </c>
      <c r="W375" s="37">
        <v>0</v>
      </c>
      <c r="X375" s="32">
        <v>54.60533333333332</v>
      </c>
      <c r="Y375" s="32">
        <v>0</v>
      </c>
      <c r="Z375" s="37">
        <v>0</v>
      </c>
      <c r="AA375" s="32">
        <v>1.2444444444444445</v>
      </c>
      <c r="AB375" s="32">
        <v>0.88888888888888884</v>
      </c>
      <c r="AC375" s="37">
        <v>0.71428571428571419</v>
      </c>
      <c r="AD375" s="32">
        <v>157.06777777777779</v>
      </c>
      <c r="AE375" s="32">
        <v>0</v>
      </c>
      <c r="AF375" s="37">
        <v>0</v>
      </c>
      <c r="AG375" s="32">
        <v>0</v>
      </c>
      <c r="AH375" s="32">
        <v>0</v>
      </c>
      <c r="AI375" s="37" t="s">
        <v>1936</v>
      </c>
      <c r="AJ375" s="32">
        <v>0</v>
      </c>
      <c r="AK375" s="32">
        <v>0</v>
      </c>
      <c r="AL375" s="37" t="s">
        <v>1936</v>
      </c>
      <c r="AM375" t="s">
        <v>66</v>
      </c>
      <c r="AN375" s="34">
        <v>5</v>
      </c>
      <c r="AX375"/>
      <c r="AY375"/>
    </row>
    <row r="376" spans="1:51" x14ac:dyDescent="0.25">
      <c r="A376" t="s">
        <v>1812</v>
      </c>
      <c r="B376" t="s">
        <v>1350</v>
      </c>
      <c r="C376" t="s">
        <v>1405</v>
      </c>
      <c r="D376" t="s">
        <v>1748</v>
      </c>
      <c r="E376" s="32">
        <v>13.311111111111112</v>
      </c>
      <c r="F376" s="32">
        <v>152.24444444444447</v>
      </c>
      <c r="G376" s="32">
        <v>20.222222222222221</v>
      </c>
      <c r="H376" s="37">
        <v>0.13282732447817835</v>
      </c>
      <c r="I376" s="32">
        <v>143.71111111111111</v>
      </c>
      <c r="J376" s="32">
        <v>20.222222222222221</v>
      </c>
      <c r="K376" s="37">
        <v>0.14071439616514611</v>
      </c>
      <c r="L376" s="32">
        <v>27.180555555555557</v>
      </c>
      <c r="M376" s="32">
        <v>3.9222222222222221</v>
      </c>
      <c r="N376" s="37">
        <v>0.14430250383239651</v>
      </c>
      <c r="O376" s="32">
        <v>18.647222222222222</v>
      </c>
      <c r="P376" s="32">
        <v>3.9222222222222221</v>
      </c>
      <c r="Q376" s="37">
        <v>0.21033814985848354</v>
      </c>
      <c r="R376" s="32">
        <v>3.4777777777777779</v>
      </c>
      <c r="S376" s="32">
        <v>0</v>
      </c>
      <c r="T376" s="37">
        <v>0</v>
      </c>
      <c r="U376" s="32">
        <v>5.0555555555555554</v>
      </c>
      <c r="V376" s="32">
        <v>0</v>
      </c>
      <c r="W376" s="37">
        <v>0</v>
      </c>
      <c r="X376" s="32">
        <v>25.255555555555556</v>
      </c>
      <c r="Y376" s="32">
        <v>7.2333333333333334</v>
      </c>
      <c r="Z376" s="37">
        <v>0.28640563132424107</v>
      </c>
      <c r="AA376" s="32">
        <v>0</v>
      </c>
      <c r="AB376" s="32">
        <v>0</v>
      </c>
      <c r="AC376" s="37" t="s">
        <v>1936</v>
      </c>
      <c r="AD376" s="32">
        <v>99.808333333333337</v>
      </c>
      <c r="AE376" s="32">
        <v>9.0666666666666664</v>
      </c>
      <c r="AF376" s="37">
        <v>9.0840778158136418E-2</v>
      </c>
      <c r="AG376" s="32">
        <v>0</v>
      </c>
      <c r="AH376" s="32">
        <v>0</v>
      </c>
      <c r="AI376" s="37" t="s">
        <v>1936</v>
      </c>
      <c r="AJ376" s="32">
        <v>0</v>
      </c>
      <c r="AK376" s="32">
        <v>0</v>
      </c>
      <c r="AL376" s="37" t="s">
        <v>1936</v>
      </c>
      <c r="AM376" t="s">
        <v>664</v>
      </c>
      <c r="AN376" s="34">
        <v>5</v>
      </c>
      <c r="AX376"/>
      <c r="AY376"/>
    </row>
    <row r="377" spans="1:51" x14ac:dyDescent="0.25">
      <c r="A377" t="s">
        <v>1812</v>
      </c>
      <c r="B377" t="s">
        <v>1007</v>
      </c>
      <c r="C377" t="s">
        <v>1522</v>
      </c>
      <c r="D377" t="s">
        <v>1779</v>
      </c>
      <c r="E377" s="32">
        <v>128.24444444444444</v>
      </c>
      <c r="F377" s="32">
        <v>365.51388888888891</v>
      </c>
      <c r="G377" s="32">
        <v>0</v>
      </c>
      <c r="H377" s="37">
        <v>0</v>
      </c>
      <c r="I377" s="32">
        <v>359.91388888888889</v>
      </c>
      <c r="J377" s="32">
        <v>0</v>
      </c>
      <c r="K377" s="37">
        <v>0</v>
      </c>
      <c r="L377" s="32">
        <v>42.697222222222223</v>
      </c>
      <c r="M377" s="32">
        <v>0</v>
      </c>
      <c r="N377" s="37">
        <v>0</v>
      </c>
      <c r="O377" s="32">
        <v>37.097222222222221</v>
      </c>
      <c r="P377" s="32">
        <v>0</v>
      </c>
      <c r="Q377" s="37">
        <v>0</v>
      </c>
      <c r="R377" s="32">
        <v>0</v>
      </c>
      <c r="S377" s="32">
        <v>0</v>
      </c>
      <c r="T377" s="37" t="s">
        <v>1936</v>
      </c>
      <c r="U377" s="32">
        <v>5.6</v>
      </c>
      <c r="V377" s="32">
        <v>0</v>
      </c>
      <c r="W377" s="37">
        <v>0</v>
      </c>
      <c r="X377" s="32">
        <v>78.686111111111117</v>
      </c>
      <c r="Y377" s="32">
        <v>0</v>
      </c>
      <c r="Z377" s="37">
        <v>0</v>
      </c>
      <c r="AA377" s="32">
        <v>0</v>
      </c>
      <c r="AB377" s="32">
        <v>0</v>
      </c>
      <c r="AC377" s="37" t="s">
        <v>1936</v>
      </c>
      <c r="AD377" s="32">
        <v>236.08055555555555</v>
      </c>
      <c r="AE377" s="32">
        <v>0</v>
      </c>
      <c r="AF377" s="37">
        <v>0</v>
      </c>
      <c r="AG377" s="32">
        <v>8.0500000000000007</v>
      </c>
      <c r="AH377" s="32">
        <v>0</v>
      </c>
      <c r="AI377" s="37">
        <v>0</v>
      </c>
      <c r="AJ377" s="32">
        <v>0</v>
      </c>
      <c r="AK377" s="32">
        <v>0</v>
      </c>
      <c r="AL377" s="37" t="s">
        <v>1936</v>
      </c>
      <c r="AM377" t="s">
        <v>318</v>
      </c>
      <c r="AN377" s="34">
        <v>5</v>
      </c>
      <c r="AX377"/>
      <c r="AY377"/>
    </row>
    <row r="378" spans="1:51" x14ac:dyDescent="0.25">
      <c r="A378" t="s">
        <v>1812</v>
      </c>
      <c r="B378" t="s">
        <v>847</v>
      </c>
      <c r="C378" t="s">
        <v>1522</v>
      </c>
      <c r="D378" t="s">
        <v>1779</v>
      </c>
      <c r="E378" s="32">
        <v>48.855555555555554</v>
      </c>
      <c r="F378" s="32">
        <v>135.14611111111111</v>
      </c>
      <c r="G378" s="32">
        <v>31.031111111111112</v>
      </c>
      <c r="H378" s="37">
        <v>0.22961157266004284</v>
      </c>
      <c r="I378" s="32">
        <v>118.93566666666665</v>
      </c>
      <c r="J378" s="32">
        <v>31.031111111111112</v>
      </c>
      <c r="K378" s="37">
        <v>0.26090668998459488</v>
      </c>
      <c r="L378" s="32">
        <v>26.390222222222221</v>
      </c>
      <c r="M378" s="32">
        <v>2.0628888888888888</v>
      </c>
      <c r="N378" s="37">
        <v>7.8168682003435616E-2</v>
      </c>
      <c r="O378" s="32">
        <v>10.179777777777778</v>
      </c>
      <c r="P378" s="32">
        <v>2.0628888888888888</v>
      </c>
      <c r="Q378" s="37">
        <v>0.2026457682988059</v>
      </c>
      <c r="R378" s="32">
        <v>9.9108888888888895</v>
      </c>
      <c r="S378" s="32">
        <v>0</v>
      </c>
      <c r="T378" s="37">
        <v>0</v>
      </c>
      <c r="U378" s="32">
        <v>6.2995555555555551</v>
      </c>
      <c r="V378" s="32">
        <v>0</v>
      </c>
      <c r="W378" s="37">
        <v>0</v>
      </c>
      <c r="X378" s="32">
        <v>17.274999999999999</v>
      </c>
      <c r="Y378" s="32">
        <v>0.45</v>
      </c>
      <c r="Z378" s="37">
        <v>2.6049204052098412E-2</v>
      </c>
      <c r="AA378" s="32">
        <v>0</v>
      </c>
      <c r="AB378" s="32">
        <v>0</v>
      </c>
      <c r="AC378" s="37" t="s">
        <v>1936</v>
      </c>
      <c r="AD378" s="32">
        <v>88.144888888888872</v>
      </c>
      <c r="AE378" s="32">
        <v>28.518222222222224</v>
      </c>
      <c r="AF378" s="37">
        <v>0.32353801317023495</v>
      </c>
      <c r="AG378" s="32">
        <v>3.3360000000000003</v>
      </c>
      <c r="AH378" s="32">
        <v>0</v>
      </c>
      <c r="AI378" s="37">
        <v>0</v>
      </c>
      <c r="AJ378" s="32">
        <v>0</v>
      </c>
      <c r="AK378" s="32">
        <v>0</v>
      </c>
      <c r="AL378" s="37" t="s">
        <v>1936</v>
      </c>
      <c r="AM378" t="s">
        <v>158</v>
      </c>
      <c r="AN378" s="34">
        <v>5</v>
      </c>
      <c r="AX378"/>
      <c r="AY378"/>
    </row>
    <row r="379" spans="1:51" x14ac:dyDescent="0.25">
      <c r="A379" t="s">
        <v>1812</v>
      </c>
      <c r="B379" t="s">
        <v>1358</v>
      </c>
      <c r="C379" t="s">
        <v>1431</v>
      </c>
      <c r="D379" t="s">
        <v>1754</v>
      </c>
      <c r="E379" s="32">
        <v>91.63333333333334</v>
      </c>
      <c r="F379" s="32">
        <v>128.38588888888887</v>
      </c>
      <c r="G379" s="32">
        <v>43.249111111111112</v>
      </c>
      <c r="H379" s="37">
        <v>0.33686810509635451</v>
      </c>
      <c r="I379" s="32">
        <v>121.8942222222222</v>
      </c>
      <c r="J379" s="32">
        <v>43.249111111111112</v>
      </c>
      <c r="K379" s="37">
        <v>0.35480854073841811</v>
      </c>
      <c r="L379" s="32">
        <v>20.729555555555557</v>
      </c>
      <c r="M379" s="32">
        <v>6.1388888888888893</v>
      </c>
      <c r="N379" s="37">
        <v>0.29614184792513104</v>
      </c>
      <c r="O379" s="32">
        <v>14.237888888888889</v>
      </c>
      <c r="P379" s="32">
        <v>6.1388888888888893</v>
      </c>
      <c r="Q379" s="37">
        <v>0.43116566906766768</v>
      </c>
      <c r="R379" s="32">
        <v>0.33611111111111114</v>
      </c>
      <c r="S379" s="32">
        <v>0</v>
      </c>
      <c r="T379" s="37">
        <v>0</v>
      </c>
      <c r="U379" s="32">
        <v>6.1555555555555559</v>
      </c>
      <c r="V379" s="32">
        <v>0</v>
      </c>
      <c r="W379" s="37">
        <v>0</v>
      </c>
      <c r="X379" s="32">
        <v>40.241555555555571</v>
      </c>
      <c r="Y379" s="32">
        <v>19.679666666666666</v>
      </c>
      <c r="Z379" s="37">
        <v>0.48903841799797865</v>
      </c>
      <c r="AA379" s="32">
        <v>0</v>
      </c>
      <c r="AB379" s="32">
        <v>0</v>
      </c>
      <c r="AC379" s="37" t="s">
        <v>1936</v>
      </c>
      <c r="AD379" s="32">
        <v>67.414777777777743</v>
      </c>
      <c r="AE379" s="32">
        <v>17.430555555555557</v>
      </c>
      <c r="AF379" s="37">
        <v>0.25855689405389204</v>
      </c>
      <c r="AG379" s="32">
        <v>0</v>
      </c>
      <c r="AH379" s="32">
        <v>0</v>
      </c>
      <c r="AI379" s="37" t="s">
        <v>1936</v>
      </c>
      <c r="AJ379" s="32">
        <v>0</v>
      </c>
      <c r="AK379" s="32">
        <v>0</v>
      </c>
      <c r="AL379" s="37" t="s">
        <v>1936</v>
      </c>
      <c r="AM379" t="s">
        <v>672</v>
      </c>
      <c r="AN379" s="34">
        <v>5</v>
      </c>
      <c r="AX379"/>
      <c r="AY379"/>
    </row>
    <row r="380" spans="1:51" x14ac:dyDescent="0.25">
      <c r="A380" t="s">
        <v>1812</v>
      </c>
      <c r="B380" t="s">
        <v>1124</v>
      </c>
      <c r="C380" t="s">
        <v>1383</v>
      </c>
      <c r="D380" t="s">
        <v>1730</v>
      </c>
      <c r="E380" s="32">
        <v>23.377777777777776</v>
      </c>
      <c r="F380" s="32">
        <v>68.079999999999984</v>
      </c>
      <c r="G380" s="32">
        <v>0</v>
      </c>
      <c r="H380" s="37">
        <v>0</v>
      </c>
      <c r="I380" s="32">
        <v>62.381777777777771</v>
      </c>
      <c r="J380" s="32">
        <v>0</v>
      </c>
      <c r="K380" s="37">
        <v>0</v>
      </c>
      <c r="L380" s="32">
        <v>2.4305555555555558</v>
      </c>
      <c r="M380" s="32">
        <v>0</v>
      </c>
      <c r="N380" s="37">
        <v>0</v>
      </c>
      <c r="O380" s="32">
        <v>2.3166666666666669</v>
      </c>
      <c r="P380" s="32">
        <v>0</v>
      </c>
      <c r="Q380" s="37">
        <v>0</v>
      </c>
      <c r="R380" s="32">
        <v>0.11388888888888889</v>
      </c>
      <c r="S380" s="32">
        <v>0</v>
      </c>
      <c r="T380" s="37">
        <v>0</v>
      </c>
      <c r="U380" s="32">
        <v>0</v>
      </c>
      <c r="V380" s="32">
        <v>0</v>
      </c>
      <c r="W380" s="37" t="s">
        <v>1936</v>
      </c>
      <c r="X380" s="32">
        <v>17.918777777777784</v>
      </c>
      <c r="Y380" s="32">
        <v>0</v>
      </c>
      <c r="Z380" s="37">
        <v>0</v>
      </c>
      <c r="AA380" s="32">
        <v>5.5843333333333334</v>
      </c>
      <c r="AB380" s="32">
        <v>0</v>
      </c>
      <c r="AC380" s="37">
        <v>0</v>
      </c>
      <c r="AD380" s="32">
        <v>42.146333333333317</v>
      </c>
      <c r="AE380" s="32">
        <v>0</v>
      </c>
      <c r="AF380" s="37">
        <v>0</v>
      </c>
      <c r="AG380" s="32">
        <v>0</v>
      </c>
      <c r="AH380" s="32">
        <v>0</v>
      </c>
      <c r="AI380" s="37" t="s">
        <v>1936</v>
      </c>
      <c r="AJ380" s="32">
        <v>0</v>
      </c>
      <c r="AK380" s="32">
        <v>0</v>
      </c>
      <c r="AL380" s="37" t="s">
        <v>1936</v>
      </c>
      <c r="AM380" t="s">
        <v>435</v>
      </c>
      <c r="AN380" s="34">
        <v>5</v>
      </c>
      <c r="AX380"/>
      <c r="AY380"/>
    </row>
    <row r="381" spans="1:51" x14ac:dyDescent="0.25">
      <c r="A381" t="s">
        <v>1812</v>
      </c>
      <c r="B381" t="s">
        <v>1070</v>
      </c>
      <c r="C381" t="s">
        <v>1444</v>
      </c>
      <c r="D381" t="s">
        <v>1745</v>
      </c>
      <c r="E381" s="32">
        <v>119.13333333333334</v>
      </c>
      <c r="F381" s="32">
        <v>252.66222222222223</v>
      </c>
      <c r="G381" s="32">
        <v>0</v>
      </c>
      <c r="H381" s="37">
        <v>0</v>
      </c>
      <c r="I381" s="32">
        <v>229.44888888888889</v>
      </c>
      <c r="J381" s="32">
        <v>0</v>
      </c>
      <c r="K381" s="37">
        <v>0</v>
      </c>
      <c r="L381" s="32">
        <v>35.194444444444443</v>
      </c>
      <c r="M381" s="32">
        <v>0</v>
      </c>
      <c r="N381" s="37">
        <v>0</v>
      </c>
      <c r="O381" s="32">
        <v>18.25</v>
      </c>
      <c r="P381" s="32">
        <v>0</v>
      </c>
      <c r="Q381" s="37">
        <v>0</v>
      </c>
      <c r="R381" s="32">
        <v>11.377777777777778</v>
      </c>
      <c r="S381" s="32">
        <v>0</v>
      </c>
      <c r="T381" s="37">
        <v>0</v>
      </c>
      <c r="U381" s="32">
        <v>5.5666666666666664</v>
      </c>
      <c r="V381" s="32">
        <v>0</v>
      </c>
      <c r="W381" s="37">
        <v>0</v>
      </c>
      <c r="X381" s="32">
        <v>74.438888888888897</v>
      </c>
      <c r="Y381" s="32">
        <v>0</v>
      </c>
      <c r="Z381" s="37">
        <v>0</v>
      </c>
      <c r="AA381" s="32">
        <v>6.2688888888888883</v>
      </c>
      <c r="AB381" s="32">
        <v>0</v>
      </c>
      <c r="AC381" s="37">
        <v>0</v>
      </c>
      <c r="AD381" s="32">
        <v>136.76</v>
      </c>
      <c r="AE381" s="32">
        <v>0</v>
      </c>
      <c r="AF381" s="37">
        <v>0</v>
      </c>
      <c r="AG381" s="32">
        <v>0</v>
      </c>
      <c r="AH381" s="32">
        <v>0</v>
      </c>
      <c r="AI381" s="37" t="s">
        <v>1936</v>
      </c>
      <c r="AJ381" s="32">
        <v>0</v>
      </c>
      <c r="AK381" s="32">
        <v>0</v>
      </c>
      <c r="AL381" s="37" t="s">
        <v>1936</v>
      </c>
      <c r="AM381" t="s">
        <v>381</v>
      </c>
      <c r="AN381" s="34">
        <v>5</v>
      </c>
      <c r="AX381"/>
      <c r="AY381"/>
    </row>
    <row r="382" spans="1:51" x14ac:dyDescent="0.25">
      <c r="A382" t="s">
        <v>1812</v>
      </c>
      <c r="B382" t="s">
        <v>1166</v>
      </c>
      <c r="C382" t="s">
        <v>1500</v>
      </c>
      <c r="D382" t="s">
        <v>1725</v>
      </c>
      <c r="E382" s="32">
        <v>54.744444444444447</v>
      </c>
      <c r="F382" s="32">
        <v>130.80266666666665</v>
      </c>
      <c r="G382" s="32">
        <v>0</v>
      </c>
      <c r="H382" s="37">
        <v>0</v>
      </c>
      <c r="I382" s="32">
        <v>120.65211111111111</v>
      </c>
      <c r="J382" s="32">
        <v>0</v>
      </c>
      <c r="K382" s="37">
        <v>0</v>
      </c>
      <c r="L382" s="32">
        <v>12.129222222222221</v>
      </c>
      <c r="M382" s="32">
        <v>0</v>
      </c>
      <c r="N382" s="37">
        <v>0</v>
      </c>
      <c r="O382" s="32">
        <v>7.2069999999999999</v>
      </c>
      <c r="P382" s="32">
        <v>0</v>
      </c>
      <c r="Q382" s="37">
        <v>0</v>
      </c>
      <c r="R382" s="32">
        <v>0</v>
      </c>
      <c r="S382" s="32">
        <v>0</v>
      </c>
      <c r="T382" s="37" t="s">
        <v>1936</v>
      </c>
      <c r="U382" s="32">
        <v>4.9222222222222225</v>
      </c>
      <c r="V382" s="32">
        <v>0</v>
      </c>
      <c r="W382" s="37">
        <v>0</v>
      </c>
      <c r="X382" s="32">
        <v>35.694222222222216</v>
      </c>
      <c r="Y382" s="32">
        <v>0</v>
      </c>
      <c r="Z382" s="37">
        <v>0</v>
      </c>
      <c r="AA382" s="32">
        <v>5.2283333333333335</v>
      </c>
      <c r="AB382" s="32">
        <v>0</v>
      </c>
      <c r="AC382" s="37">
        <v>0</v>
      </c>
      <c r="AD382" s="32">
        <v>77.584222222222223</v>
      </c>
      <c r="AE382" s="32">
        <v>0</v>
      </c>
      <c r="AF382" s="37">
        <v>0</v>
      </c>
      <c r="AG382" s="32">
        <v>0.16666666666666666</v>
      </c>
      <c r="AH382" s="32">
        <v>0</v>
      </c>
      <c r="AI382" s="37">
        <v>0</v>
      </c>
      <c r="AJ382" s="32">
        <v>0</v>
      </c>
      <c r="AK382" s="32">
        <v>0</v>
      </c>
      <c r="AL382" s="37" t="s">
        <v>1936</v>
      </c>
      <c r="AM382" t="s">
        <v>478</v>
      </c>
      <c r="AN382" s="34">
        <v>5</v>
      </c>
      <c r="AX382"/>
      <c r="AY382"/>
    </row>
    <row r="383" spans="1:51" x14ac:dyDescent="0.25">
      <c r="A383" t="s">
        <v>1812</v>
      </c>
      <c r="B383" t="s">
        <v>979</v>
      </c>
      <c r="C383" t="s">
        <v>1576</v>
      </c>
      <c r="D383" t="s">
        <v>1749</v>
      </c>
      <c r="E383" s="32">
        <v>63.655555555555559</v>
      </c>
      <c r="F383" s="32">
        <v>218.26299999999998</v>
      </c>
      <c r="G383" s="32">
        <v>32.516666666666666</v>
      </c>
      <c r="H383" s="37">
        <v>0.14897928951158312</v>
      </c>
      <c r="I383" s="32">
        <v>200.76111111111112</v>
      </c>
      <c r="J383" s="32">
        <v>32.516666666666666</v>
      </c>
      <c r="K383" s="37">
        <v>0.16196695907241884</v>
      </c>
      <c r="L383" s="32">
        <v>44.772222222222219</v>
      </c>
      <c r="M383" s="32">
        <v>5.9444444444444446</v>
      </c>
      <c r="N383" s="37">
        <v>0.13277081523762255</v>
      </c>
      <c r="O383" s="32">
        <v>33.108333333333334</v>
      </c>
      <c r="P383" s="32">
        <v>5.9444444444444446</v>
      </c>
      <c r="Q383" s="37">
        <v>0.17954526386441816</v>
      </c>
      <c r="R383" s="32">
        <v>5.2388888888888889</v>
      </c>
      <c r="S383" s="32">
        <v>0</v>
      </c>
      <c r="T383" s="37">
        <v>0</v>
      </c>
      <c r="U383" s="32">
        <v>6.4249999999999998</v>
      </c>
      <c r="V383" s="32">
        <v>0</v>
      </c>
      <c r="W383" s="37">
        <v>0</v>
      </c>
      <c r="X383" s="32">
        <v>41.43888888888889</v>
      </c>
      <c r="Y383" s="32">
        <v>10.897222222222222</v>
      </c>
      <c r="Z383" s="37">
        <v>0.26297090762836839</v>
      </c>
      <c r="AA383" s="32">
        <v>5.8379999999999992</v>
      </c>
      <c r="AB383" s="32">
        <v>0</v>
      </c>
      <c r="AC383" s="37">
        <v>0</v>
      </c>
      <c r="AD383" s="32">
        <v>126.21388888888889</v>
      </c>
      <c r="AE383" s="32">
        <v>15.675000000000001</v>
      </c>
      <c r="AF383" s="37">
        <v>0.12419393886040012</v>
      </c>
      <c r="AG383" s="32">
        <v>0</v>
      </c>
      <c r="AH383" s="32">
        <v>0</v>
      </c>
      <c r="AI383" s="37" t="s">
        <v>1936</v>
      </c>
      <c r="AJ383" s="32">
        <v>0</v>
      </c>
      <c r="AK383" s="32">
        <v>0</v>
      </c>
      <c r="AL383" s="37" t="s">
        <v>1936</v>
      </c>
      <c r="AM383" t="s">
        <v>290</v>
      </c>
      <c r="AN383" s="34">
        <v>5</v>
      </c>
      <c r="AX383"/>
      <c r="AY383"/>
    </row>
    <row r="384" spans="1:51" x14ac:dyDescent="0.25">
      <c r="A384" t="s">
        <v>1812</v>
      </c>
      <c r="B384" t="s">
        <v>1282</v>
      </c>
      <c r="C384" t="s">
        <v>1504</v>
      </c>
      <c r="D384" t="s">
        <v>1757</v>
      </c>
      <c r="E384" s="32">
        <v>45.033333333333331</v>
      </c>
      <c r="F384" s="32">
        <v>154.33688888888889</v>
      </c>
      <c r="G384" s="32">
        <v>13.647222222222222</v>
      </c>
      <c r="H384" s="37">
        <v>8.8424888699468407E-2</v>
      </c>
      <c r="I384" s="32">
        <v>137.36188888888887</v>
      </c>
      <c r="J384" s="32">
        <v>13.647222222222222</v>
      </c>
      <c r="K384" s="37">
        <v>9.9352319137525624E-2</v>
      </c>
      <c r="L384" s="32">
        <v>38.544444444444444</v>
      </c>
      <c r="M384" s="32">
        <v>0</v>
      </c>
      <c r="N384" s="37">
        <v>0</v>
      </c>
      <c r="O384" s="32">
        <v>21.569444444444443</v>
      </c>
      <c r="P384" s="32">
        <v>0</v>
      </c>
      <c r="Q384" s="37">
        <v>0</v>
      </c>
      <c r="R384" s="32">
        <v>12.311111111111112</v>
      </c>
      <c r="S384" s="32">
        <v>0</v>
      </c>
      <c r="T384" s="37">
        <v>0</v>
      </c>
      <c r="U384" s="32">
        <v>4.6638888888888888</v>
      </c>
      <c r="V384" s="32">
        <v>0</v>
      </c>
      <c r="W384" s="37">
        <v>0</v>
      </c>
      <c r="X384" s="32">
        <v>27.322222222222223</v>
      </c>
      <c r="Y384" s="32">
        <v>1.2583333333333333</v>
      </c>
      <c r="Z384" s="37">
        <v>4.6055307035380237E-2</v>
      </c>
      <c r="AA384" s="32">
        <v>0</v>
      </c>
      <c r="AB384" s="32">
        <v>0</v>
      </c>
      <c r="AC384" s="37" t="s">
        <v>1936</v>
      </c>
      <c r="AD384" s="32">
        <v>88.470222222222219</v>
      </c>
      <c r="AE384" s="32">
        <v>12.388888888888889</v>
      </c>
      <c r="AF384" s="37">
        <v>0.14003456279074442</v>
      </c>
      <c r="AG384" s="32">
        <v>0</v>
      </c>
      <c r="AH384" s="32">
        <v>0</v>
      </c>
      <c r="AI384" s="37" t="s">
        <v>1936</v>
      </c>
      <c r="AJ384" s="32">
        <v>0</v>
      </c>
      <c r="AK384" s="32">
        <v>0</v>
      </c>
      <c r="AL384" s="37" t="s">
        <v>1936</v>
      </c>
      <c r="AM384" t="s">
        <v>594</v>
      </c>
      <c r="AN384" s="34">
        <v>5</v>
      </c>
      <c r="AX384"/>
      <c r="AY384"/>
    </row>
    <row r="385" spans="1:51" x14ac:dyDescent="0.25">
      <c r="A385" t="s">
        <v>1812</v>
      </c>
      <c r="B385" t="s">
        <v>1288</v>
      </c>
      <c r="C385" t="s">
        <v>1687</v>
      </c>
      <c r="D385" t="s">
        <v>1708</v>
      </c>
      <c r="E385" s="32">
        <v>59.12222222222222</v>
      </c>
      <c r="F385" s="32">
        <v>205.01611111111112</v>
      </c>
      <c r="G385" s="32">
        <v>0</v>
      </c>
      <c r="H385" s="37">
        <v>0</v>
      </c>
      <c r="I385" s="32">
        <v>199.32722222222225</v>
      </c>
      <c r="J385" s="32">
        <v>0</v>
      </c>
      <c r="K385" s="37">
        <v>0</v>
      </c>
      <c r="L385" s="32">
        <v>42.923999999999999</v>
      </c>
      <c r="M385" s="32">
        <v>0</v>
      </c>
      <c r="N385" s="37">
        <v>0</v>
      </c>
      <c r="O385" s="32">
        <v>37.235111111111109</v>
      </c>
      <c r="P385" s="32">
        <v>0</v>
      </c>
      <c r="Q385" s="37">
        <v>0</v>
      </c>
      <c r="R385" s="32">
        <v>0</v>
      </c>
      <c r="S385" s="32">
        <v>0</v>
      </c>
      <c r="T385" s="37" t="s">
        <v>1936</v>
      </c>
      <c r="U385" s="32">
        <v>5.6888888888888891</v>
      </c>
      <c r="V385" s="32">
        <v>0</v>
      </c>
      <c r="W385" s="37">
        <v>0</v>
      </c>
      <c r="X385" s="32">
        <v>37.820999999999991</v>
      </c>
      <c r="Y385" s="32">
        <v>0</v>
      </c>
      <c r="Z385" s="37">
        <v>0</v>
      </c>
      <c r="AA385" s="32">
        <v>0</v>
      </c>
      <c r="AB385" s="32">
        <v>0</v>
      </c>
      <c r="AC385" s="37" t="s">
        <v>1936</v>
      </c>
      <c r="AD385" s="32">
        <v>124.27111111111113</v>
      </c>
      <c r="AE385" s="32">
        <v>0</v>
      </c>
      <c r="AF385" s="37">
        <v>0</v>
      </c>
      <c r="AG385" s="32">
        <v>0</v>
      </c>
      <c r="AH385" s="32">
        <v>0</v>
      </c>
      <c r="AI385" s="37" t="s">
        <v>1936</v>
      </c>
      <c r="AJ385" s="32">
        <v>0</v>
      </c>
      <c r="AK385" s="32">
        <v>0</v>
      </c>
      <c r="AL385" s="37" t="s">
        <v>1936</v>
      </c>
      <c r="AM385" t="s">
        <v>600</v>
      </c>
      <c r="AN385" s="34">
        <v>5</v>
      </c>
      <c r="AX385"/>
      <c r="AY385"/>
    </row>
    <row r="386" spans="1:51" x14ac:dyDescent="0.25">
      <c r="A386" t="s">
        <v>1812</v>
      </c>
      <c r="B386" t="s">
        <v>1180</v>
      </c>
      <c r="C386" t="s">
        <v>1649</v>
      </c>
      <c r="D386" t="s">
        <v>1738</v>
      </c>
      <c r="E386" s="32">
        <v>43.777777777777779</v>
      </c>
      <c r="F386" s="32">
        <v>221.71388888888885</v>
      </c>
      <c r="G386" s="32">
        <v>22.861111111111111</v>
      </c>
      <c r="H386" s="37">
        <v>0.10311086610621799</v>
      </c>
      <c r="I386" s="32">
        <v>196.60944444444442</v>
      </c>
      <c r="J386" s="32">
        <v>22.861111111111111</v>
      </c>
      <c r="K386" s="37">
        <v>0.11627676979460126</v>
      </c>
      <c r="L386" s="32">
        <v>100.91777777777776</v>
      </c>
      <c r="M386" s="32">
        <v>5.4055555555555559</v>
      </c>
      <c r="N386" s="37">
        <v>5.356395745711582E-2</v>
      </c>
      <c r="O386" s="32">
        <v>78.97444444444443</v>
      </c>
      <c r="P386" s="32">
        <v>5.4055555555555559</v>
      </c>
      <c r="Q386" s="37">
        <v>6.8446895620242851E-2</v>
      </c>
      <c r="R386" s="32">
        <v>17.11</v>
      </c>
      <c r="S386" s="32">
        <v>0</v>
      </c>
      <c r="T386" s="37">
        <v>0</v>
      </c>
      <c r="U386" s="32">
        <v>4.833333333333333</v>
      </c>
      <c r="V386" s="32">
        <v>0</v>
      </c>
      <c r="W386" s="37">
        <v>0</v>
      </c>
      <c r="X386" s="32">
        <v>4.9727777777777771</v>
      </c>
      <c r="Y386" s="32">
        <v>2.5</v>
      </c>
      <c r="Z386" s="37">
        <v>0.50273712434364881</v>
      </c>
      <c r="AA386" s="32">
        <v>3.161111111111111</v>
      </c>
      <c r="AB386" s="32">
        <v>0</v>
      </c>
      <c r="AC386" s="37">
        <v>0</v>
      </c>
      <c r="AD386" s="32">
        <v>112.66222222222221</v>
      </c>
      <c r="AE386" s="32">
        <v>14.955555555555556</v>
      </c>
      <c r="AF386" s="37">
        <v>0.13274685391928678</v>
      </c>
      <c r="AG386" s="32">
        <v>0</v>
      </c>
      <c r="AH386" s="32">
        <v>0</v>
      </c>
      <c r="AI386" s="37" t="s">
        <v>1936</v>
      </c>
      <c r="AJ386" s="32">
        <v>0</v>
      </c>
      <c r="AK386" s="32">
        <v>0</v>
      </c>
      <c r="AL386" s="37" t="s">
        <v>1936</v>
      </c>
      <c r="AM386" t="s">
        <v>492</v>
      </c>
      <c r="AN386" s="34">
        <v>5</v>
      </c>
      <c r="AX386"/>
      <c r="AY386"/>
    </row>
    <row r="387" spans="1:51" x14ac:dyDescent="0.25">
      <c r="A387" t="s">
        <v>1812</v>
      </c>
      <c r="B387" t="s">
        <v>737</v>
      </c>
      <c r="C387" t="s">
        <v>1444</v>
      </c>
      <c r="D387" t="s">
        <v>1745</v>
      </c>
      <c r="E387" s="32">
        <v>95.166666666666671</v>
      </c>
      <c r="F387" s="32">
        <v>203.3</v>
      </c>
      <c r="G387" s="32">
        <v>0</v>
      </c>
      <c r="H387" s="37">
        <v>0</v>
      </c>
      <c r="I387" s="32">
        <v>187.61944444444447</v>
      </c>
      <c r="J387" s="32">
        <v>0</v>
      </c>
      <c r="K387" s="37">
        <v>0</v>
      </c>
      <c r="L387" s="32">
        <v>42.552777777777777</v>
      </c>
      <c r="M387" s="32">
        <v>0</v>
      </c>
      <c r="N387" s="37">
        <v>0</v>
      </c>
      <c r="O387" s="32">
        <v>31.947222222222223</v>
      </c>
      <c r="P387" s="32">
        <v>0</v>
      </c>
      <c r="Q387" s="37">
        <v>0</v>
      </c>
      <c r="R387" s="32">
        <v>5.5388888888888888</v>
      </c>
      <c r="S387" s="32">
        <v>0</v>
      </c>
      <c r="T387" s="37">
        <v>0</v>
      </c>
      <c r="U387" s="32">
        <v>5.0666666666666664</v>
      </c>
      <c r="V387" s="32">
        <v>0</v>
      </c>
      <c r="W387" s="37">
        <v>0</v>
      </c>
      <c r="X387" s="32">
        <v>42.241666666666667</v>
      </c>
      <c r="Y387" s="32">
        <v>0</v>
      </c>
      <c r="Z387" s="37">
        <v>0</v>
      </c>
      <c r="AA387" s="32">
        <v>5.0750000000000002</v>
      </c>
      <c r="AB387" s="32">
        <v>0</v>
      </c>
      <c r="AC387" s="37">
        <v>0</v>
      </c>
      <c r="AD387" s="32">
        <v>113.43055555555556</v>
      </c>
      <c r="AE387" s="32">
        <v>0</v>
      </c>
      <c r="AF387" s="37">
        <v>0</v>
      </c>
      <c r="AG387" s="32">
        <v>0</v>
      </c>
      <c r="AH387" s="32">
        <v>0</v>
      </c>
      <c r="AI387" s="37" t="s">
        <v>1936</v>
      </c>
      <c r="AJ387" s="32">
        <v>0</v>
      </c>
      <c r="AK387" s="32">
        <v>0</v>
      </c>
      <c r="AL387" s="37" t="s">
        <v>1936</v>
      </c>
      <c r="AM387" t="s">
        <v>48</v>
      </c>
      <c r="AN387" s="34">
        <v>5</v>
      </c>
      <c r="AX387"/>
      <c r="AY387"/>
    </row>
    <row r="388" spans="1:51" x14ac:dyDescent="0.25">
      <c r="A388" t="s">
        <v>1812</v>
      </c>
      <c r="B388" t="s">
        <v>746</v>
      </c>
      <c r="C388" t="s">
        <v>1462</v>
      </c>
      <c r="D388" t="s">
        <v>1742</v>
      </c>
      <c r="E388" s="32">
        <v>85.355555555555554</v>
      </c>
      <c r="F388" s="32">
        <v>281.947</v>
      </c>
      <c r="G388" s="32">
        <v>0.63055555555555554</v>
      </c>
      <c r="H388" s="37">
        <v>2.2364329308542227E-3</v>
      </c>
      <c r="I388" s="32">
        <v>270.65811111111111</v>
      </c>
      <c r="J388" s="32">
        <v>0.63055555555555554</v>
      </c>
      <c r="K388" s="37">
        <v>2.3297123923867874E-3</v>
      </c>
      <c r="L388" s="32">
        <v>67.891444444444446</v>
      </c>
      <c r="M388" s="32">
        <v>0</v>
      </c>
      <c r="N388" s="37">
        <v>0</v>
      </c>
      <c r="O388" s="32">
        <v>56.602555555555554</v>
      </c>
      <c r="P388" s="32">
        <v>0</v>
      </c>
      <c r="Q388" s="37">
        <v>0</v>
      </c>
      <c r="R388" s="32">
        <v>0</v>
      </c>
      <c r="S388" s="32">
        <v>0</v>
      </c>
      <c r="T388" s="37" t="s">
        <v>1936</v>
      </c>
      <c r="U388" s="32">
        <v>11.28888888888889</v>
      </c>
      <c r="V388" s="32">
        <v>0</v>
      </c>
      <c r="W388" s="37">
        <v>0</v>
      </c>
      <c r="X388" s="32">
        <v>58.7</v>
      </c>
      <c r="Y388" s="32">
        <v>0</v>
      </c>
      <c r="Z388" s="37">
        <v>0</v>
      </c>
      <c r="AA388" s="32">
        <v>0</v>
      </c>
      <c r="AB388" s="32">
        <v>0</v>
      </c>
      <c r="AC388" s="37" t="s">
        <v>1936</v>
      </c>
      <c r="AD388" s="32">
        <v>155.35555555555555</v>
      </c>
      <c r="AE388" s="32">
        <v>0.63055555555555554</v>
      </c>
      <c r="AF388" s="37">
        <v>4.0587898726934628E-3</v>
      </c>
      <c r="AG388" s="32">
        <v>0</v>
      </c>
      <c r="AH388" s="32">
        <v>0</v>
      </c>
      <c r="AI388" s="37" t="s">
        <v>1936</v>
      </c>
      <c r="AJ388" s="32">
        <v>0</v>
      </c>
      <c r="AK388" s="32">
        <v>0</v>
      </c>
      <c r="AL388" s="37" t="s">
        <v>1936</v>
      </c>
      <c r="AM388" t="s">
        <v>57</v>
      </c>
      <c r="AN388" s="34">
        <v>5</v>
      </c>
      <c r="AX388"/>
      <c r="AY388"/>
    </row>
    <row r="389" spans="1:51" x14ac:dyDescent="0.25">
      <c r="A389" t="s">
        <v>1812</v>
      </c>
      <c r="B389" t="s">
        <v>947</v>
      </c>
      <c r="C389" t="s">
        <v>1444</v>
      </c>
      <c r="D389" t="s">
        <v>1745</v>
      </c>
      <c r="E389" s="32">
        <v>123.61111111111111</v>
      </c>
      <c r="F389" s="32">
        <v>297.52777777777777</v>
      </c>
      <c r="G389" s="32">
        <v>24.533333333333331</v>
      </c>
      <c r="H389" s="37">
        <v>8.2457286901316401E-2</v>
      </c>
      <c r="I389" s="32">
        <v>285.63888888888891</v>
      </c>
      <c r="J389" s="32">
        <v>24.533333333333331</v>
      </c>
      <c r="K389" s="37">
        <v>8.5889331907031005E-2</v>
      </c>
      <c r="L389" s="32">
        <v>48.391666666666673</v>
      </c>
      <c r="M389" s="32">
        <v>3.4722222222222223</v>
      </c>
      <c r="N389" s="37">
        <v>7.1752482635899201E-2</v>
      </c>
      <c r="O389" s="32">
        <v>36.50277777777778</v>
      </c>
      <c r="P389" s="32">
        <v>3.4722222222222223</v>
      </c>
      <c r="Q389" s="37">
        <v>9.5122136823681605E-2</v>
      </c>
      <c r="R389" s="32">
        <v>7.5388888888888888</v>
      </c>
      <c r="S389" s="32">
        <v>0</v>
      </c>
      <c r="T389" s="37">
        <v>0</v>
      </c>
      <c r="U389" s="32">
        <v>4.3499999999999996</v>
      </c>
      <c r="V389" s="32">
        <v>0</v>
      </c>
      <c r="W389" s="37">
        <v>0</v>
      </c>
      <c r="X389" s="32">
        <v>76.469444444444449</v>
      </c>
      <c r="Y389" s="32">
        <v>10.072222222222223</v>
      </c>
      <c r="Z389" s="37">
        <v>0.13171564531948127</v>
      </c>
      <c r="AA389" s="32">
        <v>0</v>
      </c>
      <c r="AB389" s="32">
        <v>0</v>
      </c>
      <c r="AC389" s="37" t="s">
        <v>1936</v>
      </c>
      <c r="AD389" s="32">
        <v>172.66666666666666</v>
      </c>
      <c r="AE389" s="32">
        <v>10.988888888888889</v>
      </c>
      <c r="AF389" s="37">
        <v>6.3642213642213646E-2</v>
      </c>
      <c r="AG389" s="32">
        <v>0</v>
      </c>
      <c r="AH389" s="32">
        <v>0</v>
      </c>
      <c r="AI389" s="37" t="s">
        <v>1936</v>
      </c>
      <c r="AJ389" s="32">
        <v>0</v>
      </c>
      <c r="AK389" s="32">
        <v>0</v>
      </c>
      <c r="AL389" s="37" t="s">
        <v>1936</v>
      </c>
      <c r="AM389" t="s">
        <v>258</v>
      </c>
      <c r="AN389" s="34">
        <v>5</v>
      </c>
      <c r="AX389"/>
      <c r="AY389"/>
    </row>
    <row r="390" spans="1:51" x14ac:dyDescent="0.25">
      <c r="A390" t="s">
        <v>1812</v>
      </c>
      <c r="B390" t="s">
        <v>1025</v>
      </c>
      <c r="C390" t="s">
        <v>1412</v>
      </c>
      <c r="D390" t="s">
        <v>1754</v>
      </c>
      <c r="E390" s="32">
        <v>94.288888888888891</v>
      </c>
      <c r="F390" s="32">
        <v>306.90611111111116</v>
      </c>
      <c r="G390" s="32">
        <v>122.94722222222222</v>
      </c>
      <c r="H390" s="37">
        <v>0.40060206614038668</v>
      </c>
      <c r="I390" s="32">
        <v>288.03500000000003</v>
      </c>
      <c r="J390" s="32">
        <v>122.61388888888888</v>
      </c>
      <c r="K390" s="37">
        <v>0.42569093647955586</v>
      </c>
      <c r="L390" s="32">
        <v>81.385555555555598</v>
      </c>
      <c r="M390" s="32">
        <v>18.327777777777776</v>
      </c>
      <c r="N390" s="37">
        <v>0.22519693639329924</v>
      </c>
      <c r="O390" s="32">
        <v>70.030000000000044</v>
      </c>
      <c r="P390" s="32">
        <v>17.994444444444444</v>
      </c>
      <c r="Q390" s="37">
        <v>0.2569533691909815</v>
      </c>
      <c r="R390" s="32">
        <v>5.9333333333333336</v>
      </c>
      <c r="S390" s="32">
        <v>0.33333333333333331</v>
      </c>
      <c r="T390" s="37">
        <v>5.6179775280898868E-2</v>
      </c>
      <c r="U390" s="32">
        <v>5.4222222222222225</v>
      </c>
      <c r="V390" s="32">
        <v>0</v>
      </c>
      <c r="W390" s="37">
        <v>0</v>
      </c>
      <c r="X390" s="32">
        <v>54.312222222222204</v>
      </c>
      <c r="Y390" s="32">
        <v>9.4777777777777779</v>
      </c>
      <c r="Z390" s="37">
        <v>0.17450543155827425</v>
      </c>
      <c r="AA390" s="32">
        <v>7.515555555555558</v>
      </c>
      <c r="AB390" s="32">
        <v>0</v>
      </c>
      <c r="AC390" s="37">
        <v>0</v>
      </c>
      <c r="AD390" s="32">
        <v>163.69277777777779</v>
      </c>
      <c r="AE390" s="32">
        <v>95.141666666666666</v>
      </c>
      <c r="AF390" s="37">
        <v>0.58122091859072034</v>
      </c>
      <c r="AG390" s="32">
        <v>0</v>
      </c>
      <c r="AH390" s="32">
        <v>0</v>
      </c>
      <c r="AI390" s="37" t="s">
        <v>1936</v>
      </c>
      <c r="AJ390" s="32">
        <v>0</v>
      </c>
      <c r="AK390" s="32">
        <v>0</v>
      </c>
      <c r="AL390" s="37" t="s">
        <v>1936</v>
      </c>
      <c r="AM390" t="s">
        <v>336</v>
      </c>
      <c r="AN390" s="34">
        <v>5</v>
      </c>
      <c r="AX390"/>
      <c r="AY390"/>
    </row>
    <row r="391" spans="1:51" x14ac:dyDescent="0.25">
      <c r="A391" t="s">
        <v>1812</v>
      </c>
      <c r="B391" t="s">
        <v>775</v>
      </c>
      <c r="C391" t="s">
        <v>1481</v>
      </c>
      <c r="D391" t="s">
        <v>1745</v>
      </c>
      <c r="E391" s="32">
        <v>147.3111111111111</v>
      </c>
      <c r="F391" s="32">
        <v>412.25277777777779</v>
      </c>
      <c r="G391" s="32">
        <v>0</v>
      </c>
      <c r="H391" s="37">
        <v>0</v>
      </c>
      <c r="I391" s="32">
        <v>383.89444444444445</v>
      </c>
      <c r="J391" s="32">
        <v>0</v>
      </c>
      <c r="K391" s="37">
        <v>0</v>
      </c>
      <c r="L391" s="32">
        <v>92.594444444444449</v>
      </c>
      <c r="M391" s="32">
        <v>0</v>
      </c>
      <c r="N391" s="37">
        <v>0</v>
      </c>
      <c r="O391" s="32">
        <v>64.236111111111114</v>
      </c>
      <c r="P391" s="32">
        <v>0</v>
      </c>
      <c r="Q391" s="37">
        <v>0</v>
      </c>
      <c r="R391" s="32">
        <v>25.991666666666667</v>
      </c>
      <c r="S391" s="32">
        <v>0</v>
      </c>
      <c r="T391" s="37">
        <v>0</v>
      </c>
      <c r="U391" s="32">
        <v>2.3666666666666667</v>
      </c>
      <c r="V391" s="32">
        <v>0</v>
      </c>
      <c r="W391" s="37">
        <v>0</v>
      </c>
      <c r="X391" s="32">
        <v>128.75555555555556</v>
      </c>
      <c r="Y391" s="32">
        <v>0</v>
      </c>
      <c r="Z391" s="37">
        <v>0</v>
      </c>
      <c r="AA391" s="32">
        <v>0</v>
      </c>
      <c r="AB391" s="32">
        <v>0</v>
      </c>
      <c r="AC391" s="37" t="s">
        <v>1936</v>
      </c>
      <c r="AD391" s="32">
        <v>190.90277777777777</v>
      </c>
      <c r="AE391" s="32">
        <v>0</v>
      </c>
      <c r="AF391" s="37">
        <v>0</v>
      </c>
      <c r="AG391" s="32">
        <v>0</v>
      </c>
      <c r="AH391" s="32">
        <v>0</v>
      </c>
      <c r="AI391" s="37" t="s">
        <v>1936</v>
      </c>
      <c r="AJ391" s="32">
        <v>0</v>
      </c>
      <c r="AK391" s="32">
        <v>0</v>
      </c>
      <c r="AL391" s="37" t="s">
        <v>1936</v>
      </c>
      <c r="AM391" t="s">
        <v>86</v>
      </c>
      <c r="AN391" s="34">
        <v>5</v>
      </c>
      <c r="AX391"/>
      <c r="AY391"/>
    </row>
    <row r="392" spans="1:51" x14ac:dyDescent="0.25">
      <c r="A392" t="s">
        <v>1812</v>
      </c>
      <c r="B392" t="s">
        <v>818</v>
      </c>
      <c r="C392" t="s">
        <v>1503</v>
      </c>
      <c r="D392" t="s">
        <v>1745</v>
      </c>
      <c r="E392" s="32">
        <v>154.86666666666667</v>
      </c>
      <c r="F392" s="32">
        <v>318.42777777777775</v>
      </c>
      <c r="G392" s="32">
        <v>0</v>
      </c>
      <c r="H392" s="37">
        <v>0</v>
      </c>
      <c r="I392" s="32">
        <v>292.38888888888891</v>
      </c>
      <c r="J392" s="32">
        <v>0</v>
      </c>
      <c r="K392" s="37">
        <v>0</v>
      </c>
      <c r="L392" s="32">
        <v>41.305555555555557</v>
      </c>
      <c r="M392" s="32">
        <v>0</v>
      </c>
      <c r="N392" s="37">
        <v>0</v>
      </c>
      <c r="O392" s="32">
        <v>33.052777777777777</v>
      </c>
      <c r="P392" s="32">
        <v>0</v>
      </c>
      <c r="Q392" s="37">
        <v>0</v>
      </c>
      <c r="R392" s="32">
        <v>5.3972222222222221</v>
      </c>
      <c r="S392" s="32">
        <v>0</v>
      </c>
      <c r="T392" s="37">
        <v>0</v>
      </c>
      <c r="U392" s="32">
        <v>2.8555555555555556</v>
      </c>
      <c r="V392" s="32">
        <v>0</v>
      </c>
      <c r="W392" s="37">
        <v>0</v>
      </c>
      <c r="X392" s="32">
        <v>103.53888888888889</v>
      </c>
      <c r="Y392" s="32">
        <v>0</v>
      </c>
      <c r="Z392" s="37">
        <v>0</v>
      </c>
      <c r="AA392" s="32">
        <v>17.786111111111111</v>
      </c>
      <c r="AB392" s="32">
        <v>0</v>
      </c>
      <c r="AC392" s="37">
        <v>0</v>
      </c>
      <c r="AD392" s="32">
        <v>154.66944444444445</v>
      </c>
      <c r="AE392" s="32">
        <v>0</v>
      </c>
      <c r="AF392" s="37">
        <v>0</v>
      </c>
      <c r="AG392" s="32">
        <v>1.1277777777777778</v>
      </c>
      <c r="AH392" s="32">
        <v>0</v>
      </c>
      <c r="AI392" s="37">
        <v>0</v>
      </c>
      <c r="AJ392" s="32">
        <v>0</v>
      </c>
      <c r="AK392" s="32">
        <v>0</v>
      </c>
      <c r="AL392" s="37" t="s">
        <v>1936</v>
      </c>
      <c r="AM392" t="s">
        <v>129</v>
      </c>
      <c r="AN392" s="34">
        <v>5</v>
      </c>
      <c r="AX392"/>
      <c r="AY392"/>
    </row>
    <row r="393" spans="1:51" x14ac:dyDescent="0.25">
      <c r="A393" t="s">
        <v>1812</v>
      </c>
      <c r="B393" t="s">
        <v>1118</v>
      </c>
      <c r="C393" t="s">
        <v>1545</v>
      </c>
      <c r="D393" t="s">
        <v>1721</v>
      </c>
      <c r="E393" s="32">
        <v>52.266666666666666</v>
      </c>
      <c r="F393" s="32">
        <v>188.70088888888887</v>
      </c>
      <c r="G393" s="32">
        <v>36.24644444444445</v>
      </c>
      <c r="H393" s="37">
        <v>0.19208412137256614</v>
      </c>
      <c r="I393" s="32">
        <v>173.9203333333333</v>
      </c>
      <c r="J393" s="32">
        <v>36.24644444444445</v>
      </c>
      <c r="K393" s="37">
        <v>0.20840831977348512</v>
      </c>
      <c r="L393" s="32">
        <v>7.2833333333333332</v>
      </c>
      <c r="M393" s="32">
        <v>2.1638888888888888</v>
      </c>
      <c r="N393" s="37">
        <v>0.29710144927536231</v>
      </c>
      <c r="O393" s="32">
        <v>2.1638888888888888</v>
      </c>
      <c r="P393" s="32">
        <v>2.1638888888888888</v>
      </c>
      <c r="Q393" s="37">
        <v>1</v>
      </c>
      <c r="R393" s="32">
        <v>3.6111111111111108E-2</v>
      </c>
      <c r="S393" s="32">
        <v>0</v>
      </c>
      <c r="T393" s="37">
        <v>0</v>
      </c>
      <c r="U393" s="32">
        <v>5.083333333333333</v>
      </c>
      <c r="V393" s="32">
        <v>0</v>
      </c>
      <c r="W393" s="37">
        <v>0</v>
      </c>
      <c r="X393" s="32">
        <v>52.691888888888897</v>
      </c>
      <c r="Y393" s="32">
        <v>16.77322222222223</v>
      </c>
      <c r="Z393" s="37">
        <v>0.31832645547385546</v>
      </c>
      <c r="AA393" s="32">
        <v>9.6611111111111114</v>
      </c>
      <c r="AB393" s="32">
        <v>0</v>
      </c>
      <c r="AC393" s="37">
        <v>0</v>
      </c>
      <c r="AD393" s="32">
        <v>119.06455555555553</v>
      </c>
      <c r="AE393" s="32">
        <v>17.309333333333335</v>
      </c>
      <c r="AF393" s="37">
        <v>0.14537771759670995</v>
      </c>
      <c r="AG393" s="32">
        <v>0</v>
      </c>
      <c r="AH393" s="32">
        <v>0</v>
      </c>
      <c r="AI393" s="37" t="s">
        <v>1936</v>
      </c>
      <c r="AJ393" s="32">
        <v>0</v>
      </c>
      <c r="AK393" s="32">
        <v>0</v>
      </c>
      <c r="AL393" s="37" t="s">
        <v>1936</v>
      </c>
      <c r="AM393" t="s">
        <v>429</v>
      </c>
      <c r="AN393" s="34">
        <v>5</v>
      </c>
      <c r="AX393"/>
      <c r="AY393"/>
    </row>
    <row r="394" spans="1:51" x14ac:dyDescent="0.25">
      <c r="A394" t="s">
        <v>1812</v>
      </c>
      <c r="B394" t="s">
        <v>796</v>
      </c>
      <c r="C394" t="s">
        <v>1481</v>
      </c>
      <c r="D394" t="s">
        <v>1745</v>
      </c>
      <c r="E394" s="32">
        <v>200.96666666666667</v>
      </c>
      <c r="F394" s="32">
        <v>618.09722222222217</v>
      </c>
      <c r="G394" s="32">
        <v>3.7249999999999996</v>
      </c>
      <c r="H394" s="37">
        <v>6.0265600071905262E-3</v>
      </c>
      <c r="I394" s="32">
        <v>583.39444444444439</v>
      </c>
      <c r="J394" s="32">
        <v>0</v>
      </c>
      <c r="K394" s="37">
        <v>0</v>
      </c>
      <c r="L394" s="32">
        <v>188.20555555555555</v>
      </c>
      <c r="M394" s="32">
        <v>3.1805555555555554</v>
      </c>
      <c r="N394" s="37">
        <v>1.6899371254833661E-2</v>
      </c>
      <c r="O394" s="32">
        <v>154.04722222222222</v>
      </c>
      <c r="P394" s="32">
        <v>0</v>
      </c>
      <c r="Q394" s="37">
        <v>0</v>
      </c>
      <c r="R394" s="32">
        <v>28.808333333333334</v>
      </c>
      <c r="S394" s="32">
        <v>3.1805555555555554</v>
      </c>
      <c r="T394" s="37">
        <v>0.11040401118503519</v>
      </c>
      <c r="U394" s="32">
        <v>5.35</v>
      </c>
      <c r="V394" s="32">
        <v>0</v>
      </c>
      <c r="W394" s="37">
        <v>0</v>
      </c>
      <c r="X394" s="32">
        <v>59.413888888888891</v>
      </c>
      <c r="Y394" s="32">
        <v>0</v>
      </c>
      <c r="Z394" s="37">
        <v>0</v>
      </c>
      <c r="AA394" s="32">
        <v>0.5444444444444444</v>
      </c>
      <c r="AB394" s="32">
        <v>0.5444444444444444</v>
      </c>
      <c r="AC394" s="37">
        <v>1</v>
      </c>
      <c r="AD394" s="32">
        <v>358.94722222222219</v>
      </c>
      <c r="AE394" s="32">
        <v>0</v>
      </c>
      <c r="AF394" s="37">
        <v>0</v>
      </c>
      <c r="AG394" s="32">
        <v>10.986111111111111</v>
      </c>
      <c r="AH394" s="32">
        <v>0</v>
      </c>
      <c r="AI394" s="37">
        <v>0</v>
      </c>
      <c r="AJ394" s="32">
        <v>0</v>
      </c>
      <c r="AK394" s="32">
        <v>0</v>
      </c>
      <c r="AL394" s="37" t="s">
        <v>1936</v>
      </c>
      <c r="AM394" t="s">
        <v>107</v>
      </c>
      <c r="AN394" s="34">
        <v>5</v>
      </c>
      <c r="AX394"/>
      <c r="AY394"/>
    </row>
    <row r="395" spans="1:51" x14ac:dyDescent="0.25">
      <c r="A395" t="s">
        <v>1812</v>
      </c>
      <c r="B395" t="s">
        <v>1121</v>
      </c>
      <c r="C395" t="s">
        <v>1629</v>
      </c>
      <c r="D395" t="s">
        <v>1745</v>
      </c>
      <c r="E395" s="32">
        <v>87.288888888888891</v>
      </c>
      <c r="F395" s="32">
        <v>224.47722222222228</v>
      </c>
      <c r="G395" s="32">
        <v>79.366666666666674</v>
      </c>
      <c r="H395" s="37">
        <v>0.35356222729848852</v>
      </c>
      <c r="I395" s="32">
        <v>212.49833333333339</v>
      </c>
      <c r="J395" s="32">
        <v>77.188888888888897</v>
      </c>
      <c r="K395" s="37">
        <v>0.36324467904323426</v>
      </c>
      <c r="L395" s="32">
        <v>33.406111111111116</v>
      </c>
      <c r="M395" s="32">
        <v>14.069444444444445</v>
      </c>
      <c r="N395" s="37">
        <v>0.42116379238662249</v>
      </c>
      <c r="O395" s="32">
        <v>25.555000000000003</v>
      </c>
      <c r="P395" s="32">
        <v>11.891666666666667</v>
      </c>
      <c r="Q395" s="37">
        <v>0.46533620296093392</v>
      </c>
      <c r="R395" s="32">
        <v>2.7844444444444445</v>
      </c>
      <c r="S395" s="32">
        <v>2.1777777777777776</v>
      </c>
      <c r="T395" s="37">
        <v>0.78212290502793291</v>
      </c>
      <c r="U395" s="32">
        <v>5.0666666666666664</v>
      </c>
      <c r="V395" s="32">
        <v>0</v>
      </c>
      <c r="W395" s="37">
        <v>0</v>
      </c>
      <c r="X395" s="32">
        <v>75.947777777777802</v>
      </c>
      <c r="Y395" s="32">
        <v>19.100000000000001</v>
      </c>
      <c r="Z395" s="37">
        <v>0.25148859596506368</v>
      </c>
      <c r="AA395" s="32">
        <v>4.1277777777777773</v>
      </c>
      <c r="AB395" s="32">
        <v>0</v>
      </c>
      <c r="AC395" s="37">
        <v>0</v>
      </c>
      <c r="AD395" s="32">
        <v>110.99555555555558</v>
      </c>
      <c r="AE395" s="32">
        <v>46.197222222222223</v>
      </c>
      <c r="AF395" s="37">
        <v>0.41620785617041711</v>
      </c>
      <c r="AG395" s="32">
        <v>0</v>
      </c>
      <c r="AH395" s="32">
        <v>0</v>
      </c>
      <c r="AI395" s="37" t="s">
        <v>1936</v>
      </c>
      <c r="AJ395" s="32">
        <v>0</v>
      </c>
      <c r="AK395" s="32">
        <v>0</v>
      </c>
      <c r="AL395" s="37" t="s">
        <v>1936</v>
      </c>
      <c r="AM395" t="s">
        <v>432</v>
      </c>
      <c r="AN395" s="34">
        <v>5</v>
      </c>
      <c r="AX395"/>
      <c r="AY395"/>
    </row>
    <row r="396" spans="1:51" x14ac:dyDescent="0.25">
      <c r="A396" t="s">
        <v>1812</v>
      </c>
      <c r="B396" t="s">
        <v>1281</v>
      </c>
      <c r="C396" t="s">
        <v>1685</v>
      </c>
      <c r="D396" t="s">
        <v>1764</v>
      </c>
      <c r="E396" s="32">
        <v>58.833333333333336</v>
      </c>
      <c r="F396" s="32">
        <v>83.497666666666674</v>
      </c>
      <c r="G396" s="32">
        <v>77.13933333333334</v>
      </c>
      <c r="H396" s="37">
        <v>0.92385016746974968</v>
      </c>
      <c r="I396" s="32">
        <v>76.478222222222229</v>
      </c>
      <c r="J396" s="32">
        <v>73.994888888888894</v>
      </c>
      <c r="K396" s="37">
        <v>0.96752888258676395</v>
      </c>
      <c r="L396" s="32">
        <v>7.468</v>
      </c>
      <c r="M396" s="32">
        <v>3.593</v>
      </c>
      <c r="N396" s="37">
        <v>0.48111944295661491</v>
      </c>
      <c r="O396" s="32">
        <v>0.4485555555555556</v>
      </c>
      <c r="P396" s="32">
        <v>0.4485555555555556</v>
      </c>
      <c r="Q396" s="37">
        <v>1</v>
      </c>
      <c r="R396" s="32">
        <v>7.0194444444444448</v>
      </c>
      <c r="S396" s="32">
        <v>3.1444444444444444</v>
      </c>
      <c r="T396" s="37">
        <v>0.44796201028888005</v>
      </c>
      <c r="U396" s="32">
        <v>0</v>
      </c>
      <c r="V396" s="32">
        <v>0</v>
      </c>
      <c r="W396" s="37" t="s">
        <v>1936</v>
      </c>
      <c r="X396" s="32">
        <v>2.4833333333333334</v>
      </c>
      <c r="Y396" s="32">
        <v>0</v>
      </c>
      <c r="Z396" s="37">
        <v>0</v>
      </c>
      <c r="AA396" s="32">
        <v>0</v>
      </c>
      <c r="AB396" s="32">
        <v>0</v>
      </c>
      <c r="AC396" s="37" t="s">
        <v>1936</v>
      </c>
      <c r="AD396" s="32">
        <v>73.546333333333337</v>
      </c>
      <c r="AE396" s="32">
        <v>73.546333333333337</v>
      </c>
      <c r="AF396" s="37">
        <v>1</v>
      </c>
      <c r="AG396" s="32">
        <v>0</v>
      </c>
      <c r="AH396" s="32">
        <v>0</v>
      </c>
      <c r="AI396" s="37" t="s">
        <v>1936</v>
      </c>
      <c r="AJ396" s="32">
        <v>0</v>
      </c>
      <c r="AK396" s="32">
        <v>0</v>
      </c>
      <c r="AL396" s="37" t="s">
        <v>1936</v>
      </c>
      <c r="AM396" t="s">
        <v>593</v>
      </c>
      <c r="AN396" s="34">
        <v>5</v>
      </c>
      <c r="AX396"/>
      <c r="AY396"/>
    </row>
    <row r="397" spans="1:51" x14ac:dyDescent="0.25">
      <c r="A397" t="s">
        <v>1812</v>
      </c>
      <c r="B397" t="s">
        <v>1208</v>
      </c>
      <c r="C397" t="s">
        <v>1410</v>
      </c>
      <c r="D397" t="s">
        <v>1760</v>
      </c>
      <c r="E397" s="32">
        <v>106.72222222222223</v>
      </c>
      <c r="F397" s="32">
        <v>482.18888888888887</v>
      </c>
      <c r="G397" s="32">
        <v>3.2222222222222223</v>
      </c>
      <c r="H397" s="37">
        <v>6.6824895730119597E-3</v>
      </c>
      <c r="I397" s="32">
        <v>442.3</v>
      </c>
      <c r="J397" s="32">
        <v>3.2222222222222223</v>
      </c>
      <c r="K397" s="37">
        <v>7.2851508528650744E-3</v>
      </c>
      <c r="L397" s="32">
        <v>46.138888888888893</v>
      </c>
      <c r="M397" s="32">
        <v>0</v>
      </c>
      <c r="N397" s="37">
        <v>0</v>
      </c>
      <c r="O397" s="32">
        <v>32.841666666666669</v>
      </c>
      <c r="P397" s="32">
        <v>0</v>
      </c>
      <c r="Q397" s="37">
        <v>0</v>
      </c>
      <c r="R397" s="32">
        <v>13.297222222222222</v>
      </c>
      <c r="S397" s="32">
        <v>0</v>
      </c>
      <c r="T397" s="37">
        <v>0</v>
      </c>
      <c r="U397" s="32">
        <v>0</v>
      </c>
      <c r="V397" s="32">
        <v>0</v>
      </c>
      <c r="W397" s="37" t="s">
        <v>1936</v>
      </c>
      <c r="X397" s="32">
        <v>134.60833333333332</v>
      </c>
      <c r="Y397" s="32">
        <v>1.9777777777777779</v>
      </c>
      <c r="Z397" s="37">
        <v>1.469283311665532E-2</v>
      </c>
      <c r="AA397" s="32">
        <v>26.591666666666665</v>
      </c>
      <c r="AB397" s="32">
        <v>0</v>
      </c>
      <c r="AC397" s="37">
        <v>0</v>
      </c>
      <c r="AD397" s="32">
        <v>274.85000000000002</v>
      </c>
      <c r="AE397" s="32">
        <v>1.2444444444444445</v>
      </c>
      <c r="AF397" s="37">
        <v>4.527722191902654E-3</v>
      </c>
      <c r="AG397" s="32">
        <v>0</v>
      </c>
      <c r="AH397" s="32">
        <v>0</v>
      </c>
      <c r="AI397" s="37" t="s">
        <v>1936</v>
      </c>
      <c r="AJ397" s="32">
        <v>0</v>
      </c>
      <c r="AK397" s="32">
        <v>0</v>
      </c>
      <c r="AL397" s="37" t="s">
        <v>1936</v>
      </c>
      <c r="AM397" t="s">
        <v>520</v>
      </c>
      <c r="AN397" s="34">
        <v>5</v>
      </c>
      <c r="AX397"/>
      <c r="AY397"/>
    </row>
    <row r="398" spans="1:51" x14ac:dyDescent="0.25">
      <c r="A398" t="s">
        <v>1812</v>
      </c>
      <c r="B398" t="s">
        <v>782</v>
      </c>
      <c r="C398" t="s">
        <v>1483</v>
      </c>
      <c r="D398" t="s">
        <v>1738</v>
      </c>
      <c r="E398" s="32">
        <v>16.899999999999999</v>
      </c>
      <c r="F398" s="32">
        <v>88.9</v>
      </c>
      <c r="G398" s="32">
        <v>0</v>
      </c>
      <c r="H398" s="37">
        <v>0</v>
      </c>
      <c r="I398" s="32">
        <v>77.05</v>
      </c>
      <c r="J398" s="32">
        <v>0</v>
      </c>
      <c r="K398" s="37">
        <v>0</v>
      </c>
      <c r="L398" s="32">
        <v>16.716666666666669</v>
      </c>
      <c r="M398" s="32">
        <v>0</v>
      </c>
      <c r="N398" s="37">
        <v>0</v>
      </c>
      <c r="O398" s="32">
        <v>9.0722222222222229</v>
      </c>
      <c r="P398" s="32">
        <v>0</v>
      </c>
      <c r="Q398" s="37">
        <v>0</v>
      </c>
      <c r="R398" s="32">
        <v>5.6888888888888891</v>
      </c>
      <c r="S398" s="32">
        <v>0</v>
      </c>
      <c r="T398" s="37">
        <v>0</v>
      </c>
      <c r="U398" s="32">
        <v>1.9555555555555555</v>
      </c>
      <c r="V398" s="32">
        <v>0</v>
      </c>
      <c r="W398" s="37">
        <v>0</v>
      </c>
      <c r="X398" s="32">
        <v>22.363888888888887</v>
      </c>
      <c r="Y398" s="32">
        <v>0</v>
      </c>
      <c r="Z398" s="37">
        <v>0</v>
      </c>
      <c r="AA398" s="32">
        <v>4.2055555555555557</v>
      </c>
      <c r="AB398" s="32">
        <v>0</v>
      </c>
      <c r="AC398" s="37">
        <v>0</v>
      </c>
      <c r="AD398" s="32">
        <v>45.613888888888887</v>
      </c>
      <c r="AE398" s="32">
        <v>0</v>
      </c>
      <c r="AF398" s="37">
        <v>0</v>
      </c>
      <c r="AG398" s="32">
        <v>0</v>
      </c>
      <c r="AH398" s="32">
        <v>0</v>
      </c>
      <c r="AI398" s="37" t="s">
        <v>1936</v>
      </c>
      <c r="AJ398" s="32">
        <v>0</v>
      </c>
      <c r="AK398" s="32">
        <v>0</v>
      </c>
      <c r="AL398" s="37" t="s">
        <v>1936</v>
      </c>
      <c r="AM398" t="s">
        <v>93</v>
      </c>
      <c r="AN398" s="34">
        <v>5</v>
      </c>
      <c r="AX398"/>
      <c r="AY398"/>
    </row>
    <row r="399" spans="1:51" x14ac:dyDescent="0.25">
      <c r="A399" t="s">
        <v>1812</v>
      </c>
      <c r="B399" t="s">
        <v>996</v>
      </c>
      <c r="C399" t="s">
        <v>1505</v>
      </c>
      <c r="D399" t="s">
        <v>1736</v>
      </c>
      <c r="E399" s="32">
        <v>69.233333333333334</v>
      </c>
      <c r="F399" s="32">
        <v>203.04777777777775</v>
      </c>
      <c r="G399" s="32">
        <v>0</v>
      </c>
      <c r="H399" s="37">
        <v>0</v>
      </c>
      <c r="I399" s="32">
        <v>198.73777777777775</v>
      </c>
      <c r="J399" s="32">
        <v>0</v>
      </c>
      <c r="K399" s="37">
        <v>0</v>
      </c>
      <c r="L399" s="32">
        <v>32.148888888888884</v>
      </c>
      <c r="M399" s="32">
        <v>0</v>
      </c>
      <c r="N399" s="37">
        <v>0</v>
      </c>
      <c r="O399" s="32">
        <v>27.838888888888885</v>
      </c>
      <c r="P399" s="32">
        <v>0</v>
      </c>
      <c r="Q399" s="37">
        <v>0</v>
      </c>
      <c r="R399" s="32">
        <v>0.92111111111111121</v>
      </c>
      <c r="S399" s="32">
        <v>0</v>
      </c>
      <c r="T399" s="37">
        <v>0</v>
      </c>
      <c r="U399" s="32">
        <v>3.3888888888888888</v>
      </c>
      <c r="V399" s="32">
        <v>0</v>
      </c>
      <c r="W399" s="37">
        <v>0</v>
      </c>
      <c r="X399" s="32">
        <v>65.623333333333349</v>
      </c>
      <c r="Y399" s="32">
        <v>0</v>
      </c>
      <c r="Z399" s="37">
        <v>0</v>
      </c>
      <c r="AA399" s="32">
        <v>0</v>
      </c>
      <c r="AB399" s="32">
        <v>0</v>
      </c>
      <c r="AC399" s="37" t="s">
        <v>1936</v>
      </c>
      <c r="AD399" s="32">
        <v>105.27555555555553</v>
      </c>
      <c r="AE399" s="32">
        <v>0</v>
      </c>
      <c r="AF399" s="37">
        <v>0</v>
      </c>
      <c r="AG399" s="32">
        <v>0</v>
      </c>
      <c r="AH399" s="32">
        <v>0</v>
      </c>
      <c r="AI399" s="37" t="s">
        <v>1936</v>
      </c>
      <c r="AJ399" s="32">
        <v>0</v>
      </c>
      <c r="AK399" s="32">
        <v>0</v>
      </c>
      <c r="AL399" s="37" t="s">
        <v>1936</v>
      </c>
      <c r="AM399" t="s">
        <v>307</v>
      </c>
      <c r="AN399" s="34">
        <v>5</v>
      </c>
      <c r="AX399"/>
      <c r="AY399"/>
    </row>
    <row r="400" spans="1:51" x14ac:dyDescent="0.25">
      <c r="A400" t="s">
        <v>1812</v>
      </c>
      <c r="B400" t="s">
        <v>1044</v>
      </c>
      <c r="C400" t="s">
        <v>1604</v>
      </c>
      <c r="D400" t="s">
        <v>1745</v>
      </c>
      <c r="E400" s="32">
        <v>24.6</v>
      </c>
      <c r="F400" s="32">
        <v>101.76211111111112</v>
      </c>
      <c r="G400" s="32">
        <v>27.231555555555552</v>
      </c>
      <c r="H400" s="37">
        <v>0.26760014369024043</v>
      </c>
      <c r="I400" s="32">
        <v>91.166555555555576</v>
      </c>
      <c r="J400" s="32">
        <v>25.472111111111108</v>
      </c>
      <c r="K400" s="37">
        <v>0.27940192492617288</v>
      </c>
      <c r="L400" s="32">
        <v>28.747444444444447</v>
      </c>
      <c r="M400" s="32">
        <v>2.4752222222222224</v>
      </c>
      <c r="N400" s="37">
        <v>8.6102339531629865E-2</v>
      </c>
      <c r="O400" s="32">
        <v>23.432444444444446</v>
      </c>
      <c r="P400" s="32">
        <v>0.71577777777777785</v>
      </c>
      <c r="Q400" s="37">
        <v>3.0546440832274341E-2</v>
      </c>
      <c r="R400" s="32">
        <v>1.7594444444444444</v>
      </c>
      <c r="S400" s="32">
        <v>1.7594444444444444</v>
      </c>
      <c r="T400" s="37">
        <v>1</v>
      </c>
      <c r="U400" s="32">
        <v>3.5555555555555554</v>
      </c>
      <c r="V400" s="32">
        <v>0</v>
      </c>
      <c r="W400" s="37">
        <v>0</v>
      </c>
      <c r="X400" s="32">
        <v>17.297666666666665</v>
      </c>
      <c r="Y400" s="32">
        <v>9.1171111111111109</v>
      </c>
      <c r="Z400" s="37">
        <v>0.52707173093352355</v>
      </c>
      <c r="AA400" s="32">
        <v>5.2805555555555559</v>
      </c>
      <c r="AB400" s="32">
        <v>0</v>
      </c>
      <c r="AC400" s="37">
        <v>0</v>
      </c>
      <c r="AD400" s="32">
        <v>50.436444444444462</v>
      </c>
      <c r="AE400" s="32">
        <v>15.639222222222219</v>
      </c>
      <c r="AF400" s="37">
        <v>0.31007780969669185</v>
      </c>
      <c r="AG400" s="32">
        <v>0</v>
      </c>
      <c r="AH400" s="32">
        <v>0</v>
      </c>
      <c r="AI400" s="37" t="s">
        <v>1936</v>
      </c>
      <c r="AJ400" s="32">
        <v>0</v>
      </c>
      <c r="AK400" s="32">
        <v>0</v>
      </c>
      <c r="AL400" s="37" t="s">
        <v>1936</v>
      </c>
      <c r="AM400" t="s">
        <v>355</v>
      </c>
      <c r="AN400" s="34">
        <v>5</v>
      </c>
      <c r="AX400"/>
      <c r="AY400"/>
    </row>
    <row r="401" spans="1:51" x14ac:dyDescent="0.25">
      <c r="A401" t="s">
        <v>1812</v>
      </c>
      <c r="B401" t="s">
        <v>688</v>
      </c>
      <c r="C401" t="s">
        <v>1444</v>
      </c>
      <c r="D401" t="s">
        <v>1745</v>
      </c>
      <c r="E401" s="32">
        <v>36.022222222222226</v>
      </c>
      <c r="F401" s="32">
        <v>206.93888888888887</v>
      </c>
      <c r="G401" s="32">
        <v>15.197777777777777</v>
      </c>
      <c r="H401" s="37">
        <v>7.3440897742221276E-2</v>
      </c>
      <c r="I401" s="32">
        <v>196.03999999999996</v>
      </c>
      <c r="J401" s="32">
        <v>15.197777777777777</v>
      </c>
      <c r="K401" s="37">
        <v>7.752386134349E-2</v>
      </c>
      <c r="L401" s="32">
        <v>28.243333333333332</v>
      </c>
      <c r="M401" s="32">
        <v>0</v>
      </c>
      <c r="N401" s="37">
        <v>0</v>
      </c>
      <c r="O401" s="32">
        <v>17.344444444444445</v>
      </c>
      <c r="P401" s="32">
        <v>0</v>
      </c>
      <c r="Q401" s="37">
        <v>0</v>
      </c>
      <c r="R401" s="32">
        <v>5.4766666666666675</v>
      </c>
      <c r="S401" s="32">
        <v>0</v>
      </c>
      <c r="T401" s="37">
        <v>0</v>
      </c>
      <c r="U401" s="32">
        <v>5.4222222222222225</v>
      </c>
      <c r="V401" s="32">
        <v>0</v>
      </c>
      <c r="W401" s="37">
        <v>0</v>
      </c>
      <c r="X401" s="32">
        <v>35.441111111111105</v>
      </c>
      <c r="Y401" s="32">
        <v>0</v>
      </c>
      <c r="Z401" s="37">
        <v>0</v>
      </c>
      <c r="AA401" s="32">
        <v>0</v>
      </c>
      <c r="AB401" s="32">
        <v>0</v>
      </c>
      <c r="AC401" s="37" t="s">
        <v>1936</v>
      </c>
      <c r="AD401" s="32">
        <v>143.25444444444443</v>
      </c>
      <c r="AE401" s="32">
        <v>15.197777777777777</v>
      </c>
      <c r="AF401" s="37">
        <v>0.10608939804078214</v>
      </c>
      <c r="AG401" s="32">
        <v>0</v>
      </c>
      <c r="AH401" s="32">
        <v>0</v>
      </c>
      <c r="AI401" s="37" t="s">
        <v>1936</v>
      </c>
      <c r="AJ401" s="32">
        <v>0</v>
      </c>
      <c r="AK401" s="32">
        <v>0</v>
      </c>
      <c r="AL401" s="37" t="s">
        <v>1936</v>
      </c>
      <c r="AM401" t="s">
        <v>653</v>
      </c>
      <c r="AN401" s="34">
        <v>5</v>
      </c>
      <c r="AX401"/>
      <c r="AY401"/>
    </row>
    <row r="402" spans="1:51" x14ac:dyDescent="0.25">
      <c r="A402" t="s">
        <v>1812</v>
      </c>
      <c r="B402" t="s">
        <v>1343</v>
      </c>
      <c r="C402" t="s">
        <v>1569</v>
      </c>
      <c r="D402" t="s">
        <v>1745</v>
      </c>
      <c r="E402" s="32">
        <v>39.244444444444447</v>
      </c>
      <c r="F402" s="32">
        <v>194.10966666666661</v>
      </c>
      <c r="G402" s="32">
        <v>23.938555555555556</v>
      </c>
      <c r="H402" s="37">
        <v>0.12332490167356716</v>
      </c>
      <c r="I402" s="32">
        <v>185.53855555555549</v>
      </c>
      <c r="J402" s="32">
        <v>23.938555555555556</v>
      </c>
      <c r="K402" s="37">
        <v>0.12902200021918181</v>
      </c>
      <c r="L402" s="32">
        <v>42.039666666666669</v>
      </c>
      <c r="M402" s="32">
        <v>6.2052222222222229</v>
      </c>
      <c r="N402" s="37">
        <v>0.14760398248215312</v>
      </c>
      <c r="O402" s="32">
        <v>33.468555555555554</v>
      </c>
      <c r="P402" s="32">
        <v>6.2052222222222229</v>
      </c>
      <c r="Q402" s="37">
        <v>0.18540454224031183</v>
      </c>
      <c r="R402" s="32">
        <v>2.8822222222222225</v>
      </c>
      <c r="S402" s="32">
        <v>0</v>
      </c>
      <c r="T402" s="37">
        <v>0</v>
      </c>
      <c r="U402" s="32">
        <v>5.6888888888888891</v>
      </c>
      <c r="V402" s="32">
        <v>0</v>
      </c>
      <c r="W402" s="37">
        <v>0</v>
      </c>
      <c r="X402" s="32">
        <v>26.464444444444435</v>
      </c>
      <c r="Y402" s="32">
        <v>0.26111111111111113</v>
      </c>
      <c r="Z402" s="37">
        <v>9.8664875304391685E-3</v>
      </c>
      <c r="AA402" s="32">
        <v>0</v>
      </c>
      <c r="AB402" s="32">
        <v>0</v>
      </c>
      <c r="AC402" s="37" t="s">
        <v>1936</v>
      </c>
      <c r="AD402" s="32">
        <v>125.60555555555551</v>
      </c>
      <c r="AE402" s="32">
        <v>17.472222222222221</v>
      </c>
      <c r="AF402" s="37">
        <v>0.13910389667831399</v>
      </c>
      <c r="AG402" s="32">
        <v>0</v>
      </c>
      <c r="AH402" s="32">
        <v>0</v>
      </c>
      <c r="AI402" s="37" t="s">
        <v>1936</v>
      </c>
      <c r="AJ402" s="32">
        <v>0</v>
      </c>
      <c r="AK402" s="32">
        <v>0</v>
      </c>
      <c r="AL402" s="37" t="s">
        <v>1936</v>
      </c>
      <c r="AM402" t="s">
        <v>657</v>
      </c>
      <c r="AN402" s="34">
        <v>5</v>
      </c>
      <c r="AX402"/>
      <c r="AY402"/>
    </row>
    <row r="403" spans="1:51" x14ac:dyDescent="0.25">
      <c r="A403" t="s">
        <v>1812</v>
      </c>
      <c r="B403" t="s">
        <v>1203</v>
      </c>
      <c r="C403" t="s">
        <v>1444</v>
      </c>
      <c r="D403" t="s">
        <v>1745</v>
      </c>
      <c r="E403" s="32">
        <v>83.977777777777774</v>
      </c>
      <c r="F403" s="32">
        <v>192.88055555555556</v>
      </c>
      <c r="G403" s="32">
        <v>0</v>
      </c>
      <c r="H403" s="37">
        <v>0</v>
      </c>
      <c r="I403" s="32">
        <v>169.59444444444443</v>
      </c>
      <c r="J403" s="32">
        <v>0</v>
      </c>
      <c r="K403" s="37">
        <v>0</v>
      </c>
      <c r="L403" s="32">
        <v>14.111111111111111</v>
      </c>
      <c r="M403" s="32">
        <v>0</v>
      </c>
      <c r="N403" s="37">
        <v>0</v>
      </c>
      <c r="O403" s="32">
        <v>4.1166666666666663</v>
      </c>
      <c r="P403" s="32">
        <v>0</v>
      </c>
      <c r="Q403" s="37">
        <v>0</v>
      </c>
      <c r="R403" s="32">
        <v>4.3472222222222223</v>
      </c>
      <c r="S403" s="32">
        <v>0</v>
      </c>
      <c r="T403" s="37">
        <v>0</v>
      </c>
      <c r="U403" s="32">
        <v>5.6472222222222221</v>
      </c>
      <c r="V403" s="32">
        <v>0</v>
      </c>
      <c r="W403" s="37">
        <v>0</v>
      </c>
      <c r="X403" s="32">
        <v>53.608333333333334</v>
      </c>
      <c r="Y403" s="32">
        <v>0</v>
      </c>
      <c r="Z403" s="37">
        <v>0</v>
      </c>
      <c r="AA403" s="32">
        <v>13.291666666666666</v>
      </c>
      <c r="AB403" s="32">
        <v>0</v>
      </c>
      <c r="AC403" s="37">
        <v>0</v>
      </c>
      <c r="AD403" s="32">
        <v>111.86944444444444</v>
      </c>
      <c r="AE403" s="32">
        <v>0</v>
      </c>
      <c r="AF403" s="37">
        <v>0</v>
      </c>
      <c r="AG403" s="32">
        <v>0</v>
      </c>
      <c r="AH403" s="32">
        <v>0</v>
      </c>
      <c r="AI403" s="37" t="s">
        <v>1936</v>
      </c>
      <c r="AJ403" s="32">
        <v>0</v>
      </c>
      <c r="AK403" s="32">
        <v>0</v>
      </c>
      <c r="AL403" s="37" t="s">
        <v>1936</v>
      </c>
      <c r="AM403" t="s">
        <v>515</v>
      </c>
      <c r="AN403" s="34">
        <v>5</v>
      </c>
      <c r="AX403"/>
      <c r="AY403"/>
    </row>
    <row r="404" spans="1:51" x14ac:dyDescent="0.25">
      <c r="A404" t="s">
        <v>1812</v>
      </c>
      <c r="B404" t="s">
        <v>906</v>
      </c>
      <c r="C404" t="s">
        <v>1422</v>
      </c>
      <c r="D404" t="s">
        <v>1735</v>
      </c>
      <c r="E404" s="32">
        <v>54.711111111111109</v>
      </c>
      <c r="F404" s="32">
        <v>225.44244444444442</v>
      </c>
      <c r="G404" s="32">
        <v>0</v>
      </c>
      <c r="H404" s="37">
        <v>0</v>
      </c>
      <c r="I404" s="32">
        <v>200.57577777777774</v>
      </c>
      <c r="J404" s="32">
        <v>0</v>
      </c>
      <c r="K404" s="37">
        <v>0</v>
      </c>
      <c r="L404" s="32">
        <v>49.588888888888889</v>
      </c>
      <c r="M404" s="32">
        <v>0</v>
      </c>
      <c r="N404" s="37">
        <v>0</v>
      </c>
      <c r="O404" s="32">
        <v>35.455555555555556</v>
      </c>
      <c r="P404" s="32">
        <v>0</v>
      </c>
      <c r="Q404" s="37">
        <v>0</v>
      </c>
      <c r="R404" s="32">
        <v>11.644444444444444</v>
      </c>
      <c r="S404" s="32">
        <v>0</v>
      </c>
      <c r="T404" s="37">
        <v>0</v>
      </c>
      <c r="U404" s="32">
        <v>2.4888888888888889</v>
      </c>
      <c r="V404" s="32">
        <v>0</v>
      </c>
      <c r="W404" s="37">
        <v>0</v>
      </c>
      <c r="X404" s="32">
        <v>28.008333333333333</v>
      </c>
      <c r="Y404" s="32">
        <v>0</v>
      </c>
      <c r="Z404" s="37">
        <v>0</v>
      </c>
      <c r="AA404" s="32">
        <v>10.733333333333333</v>
      </c>
      <c r="AB404" s="32">
        <v>0</v>
      </c>
      <c r="AC404" s="37">
        <v>0</v>
      </c>
      <c r="AD404" s="32">
        <v>102.67577777777777</v>
      </c>
      <c r="AE404" s="32">
        <v>0</v>
      </c>
      <c r="AF404" s="37">
        <v>0</v>
      </c>
      <c r="AG404" s="32">
        <v>34.43611111111111</v>
      </c>
      <c r="AH404" s="32">
        <v>0</v>
      </c>
      <c r="AI404" s="37">
        <v>0</v>
      </c>
      <c r="AJ404" s="32">
        <v>0</v>
      </c>
      <c r="AK404" s="32">
        <v>0</v>
      </c>
      <c r="AL404" s="37" t="s">
        <v>1936</v>
      </c>
      <c r="AM404" t="s">
        <v>217</v>
      </c>
      <c r="AN404" s="34">
        <v>5</v>
      </c>
      <c r="AX404"/>
      <c r="AY404"/>
    </row>
    <row r="405" spans="1:51" x14ac:dyDescent="0.25">
      <c r="A405" t="s">
        <v>1812</v>
      </c>
      <c r="B405" t="s">
        <v>701</v>
      </c>
      <c r="C405" t="s">
        <v>1432</v>
      </c>
      <c r="D405" t="s">
        <v>1750</v>
      </c>
      <c r="E405" s="32">
        <v>83.077777777777783</v>
      </c>
      <c r="F405" s="32">
        <v>290.02322222222227</v>
      </c>
      <c r="G405" s="32">
        <v>54.745444444444445</v>
      </c>
      <c r="H405" s="37">
        <v>0.18876227918913768</v>
      </c>
      <c r="I405" s="32">
        <v>259.57322222222223</v>
      </c>
      <c r="J405" s="32">
        <v>54.745444444444445</v>
      </c>
      <c r="K405" s="37">
        <v>0.21090559332648162</v>
      </c>
      <c r="L405" s="32">
        <v>48.076888888888895</v>
      </c>
      <c r="M405" s="32">
        <v>6.6463333333333345</v>
      </c>
      <c r="N405" s="37">
        <v>0.13824383164005807</v>
      </c>
      <c r="O405" s="32">
        <v>24.521333333333335</v>
      </c>
      <c r="P405" s="32">
        <v>6.6463333333333345</v>
      </c>
      <c r="Q405" s="37">
        <v>0.27104290141917248</v>
      </c>
      <c r="R405" s="32">
        <v>18.31111111111111</v>
      </c>
      <c r="S405" s="32">
        <v>0</v>
      </c>
      <c r="T405" s="37">
        <v>0</v>
      </c>
      <c r="U405" s="32">
        <v>5.2444444444444445</v>
      </c>
      <c r="V405" s="32">
        <v>0</v>
      </c>
      <c r="W405" s="37">
        <v>0</v>
      </c>
      <c r="X405" s="32">
        <v>51.368444444444464</v>
      </c>
      <c r="Y405" s="32">
        <v>13.565666666666671</v>
      </c>
      <c r="Z405" s="37">
        <v>0.26408560378615492</v>
      </c>
      <c r="AA405" s="32">
        <v>6.8944444444444448</v>
      </c>
      <c r="AB405" s="32">
        <v>0</v>
      </c>
      <c r="AC405" s="37">
        <v>0</v>
      </c>
      <c r="AD405" s="32">
        <v>162.49733333333333</v>
      </c>
      <c r="AE405" s="32">
        <v>34.288999999999994</v>
      </c>
      <c r="AF405" s="37">
        <v>0.21101269354163757</v>
      </c>
      <c r="AG405" s="32">
        <v>21.18611111111111</v>
      </c>
      <c r="AH405" s="32">
        <v>0.24444444444444444</v>
      </c>
      <c r="AI405" s="37">
        <v>1.1537957257112888E-2</v>
      </c>
      <c r="AJ405" s="32">
        <v>0</v>
      </c>
      <c r="AK405" s="32">
        <v>0</v>
      </c>
      <c r="AL405" s="37" t="s">
        <v>1936</v>
      </c>
      <c r="AM405" t="s">
        <v>12</v>
      </c>
      <c r="AN405" s="34">
        <v>5</v>
      </c>
      <c r="AX405"/>
      <c r="AY405"/>
    </row>
    <row r="406" spans="1:51" x14ac:dyDescent="0.25">
      <c r="A406" t="s">
        <v>1812</v>
      </c>
      <c r="B406" t="s">
        <v>1164</v>
      </c>
      <c r="C406" t="s">
        <v>1375</v>
      </c>
      <c r="D406" t="s">
        <v>1712</v>
      </c>
      <c r="E406" s="32">
        <v>76.74444444444444</v>
      </c>
      <c r="F406" s="32">
        <v>263.8292222222222</v>
      </c>
      <c r="G406" s="32">
        <v>68.423666666666662</v>
      </c>
      <c r="H406" s="37">
        <v>0.25934832423162629</v>
      </c>
      <c r="I406" s="32">
        <v>237.81533333333334</v>
      </c>
      <c r="J406" s="32">
        <v>68.423666666666662</v>
      </c>
      <c r="K406" s="37">
        <v>0.28771764085859336</v>
      </c>
      <c r="L406" s="32">
        <v>28.045444444444442</v>
      </c>
      <c r="M406" s="32">
        <v>10.759333333333334</v>
      </c>
      <c r="N406" s="37">
        <v>0.38363925216612726</v>
      </c>
      <c r="O406" s="32">
        <v>21.456555555555553</v>
      </c>
      <c r="P406" s="32">
        <v>10.759333333333334</v>
      </c>
      <c r="Q406" s="37">
        <v>0.50144736910242416</v>
      </c>
      <c r="R406" s="32">
        <v>0</v>
      </c>
      <c r="S406" s="32">
        <v>0</v>
      </c>
      <c r="T406" s="37" t="s">
        <v>1936</v>
      </c>
      <c r="U406" s="32">
        <v>6.5888888888888886</v>
      </c>
      <c r="V406" s="32">
        <v>0</v>
      </c>
      <c r="W406" s="37">
        <v>0</v>
      </c>
      <c r="X406" s="32">
        <v>66.63977777777778</v>
      </c>
      <c r="Y406" s="32">
        <v>6.3786666666666667</v>
      </c>
      <c r="Z406" s="37">
        <v>9.5718606504623535E-2</v>
      </c>
      <c r="AA406" s="32">
        <v>19.425000000000001</v>
      </c>
      <c r="AB406" s="32">
        <v>0</v>
      </c>
      <c r="AC406" s="37">
        <v>0</v>
      </c>
      <c r="AD406" s="32">
        <v>149.22266666666667</v>
      </c>
      <c r="AE406" s="32">
        <v>50.789333333333325</v>
      </c>
      <c r="AF406" s="37">
        <v>0.34035937346426365</v>
      </c>
      <c r="AG406" s="32">
        <v>0.49633333333333335</v>
      </c>
      <c r="AH406" s="32">
        <v>0.49633333333333335</v>
      </c>
      <c r="AI406" s="37">
        <v>1</v>
      </c>
      <c r="AJ406" s="32">
        <v>0</v>
      </c>
      <c r="AK406" s="32">
        <v>0</v>
      </c>
      <c r="AL406" s="37" t="s">
        <v>1936</v>
      </c>
      <c r="AM406" t="s">
        <v>476</v>
      </c>
      <c r="AN406" s="34">
        <v>5</v>
      </c>
      <c r="AX406"/>
      <c r="AY406"/>
    </row>
    <row r="407" spans="1:51" x14ac:dyDescent="0.25">
      <c r="A407" t="s">
        <v>1812</v>
      </c>
      <c r="B407" t="s">
        <v>1192</v>
      </c>
      <c r="C407" t="s">
        <v>1375</v>
      </c>
      <c r="D407" t="s">
        <v>1712</v>
      </c>
      <c r="E407" s="32">
        <v>107.01111111111111</v>
      </c>
      <c r="F407" s="32">
        <v>381.68666666666667</v>
      </c>
      <c r="G407" s="32">
        <v>7.0088888888888894</v>
      </c>
      <c r="H407" s="37">
        <v>1.8362938768856363E-2</v>
      </c>
      <c r="I407" s="32">
        <v>343.30611111111114</v>
      </c>
      <c r="J407" s="32">
        <v>7.0088888888888894</v>
      </c>
      <c r="K407" s="37">
        <v>2.0415858215295388E-2</v>
      </c>
      <c r="L407" s="32">
        <v>30.591111111111111</v>
      </c>
      <c r="M407" s="32">
        <v>2.6272222222222226</v>
      </c>
      <c r="N407" s="37">
        <v>8.5881882899898315E-2</v>
      </c>
      <c r="O407" s="32">
        <v>22.946666666666665</v>
      </c>
      <c r="P407" s="32">
        <v>2.6272222222222226</v>
      </c>
      <c r="Q407" s="37">
        <v>0.11449254309509976</v>
      </c>
      <c r="R407" s="32">
        <v>1.9555555555555555</v>
      </c>
      <c r="S407" s="32">
        <v>0</v>
      </c>
      <c r="T407" s="37">
        <v>0</v>
      </c>
      <c r="U407" s="32">
        <v>5.6888888888888891</v>
      </c>
      <c r="V407" s="32">
        <v>0</v>
      </c>
      <c r="W407" s="37">
        <v>0</v>
      </c>
      <c r="X407" s="32">
        <v>99.977222222222224</v>
      </c>
      <c r="Y407" s="32">
        <v>0.63555555555555554</v>
      </c>
      <c r="Z407" s="37">
        <v>6.3570035396951522E-3</v>
      </c>
      <c r="AA407" s="32">
        <v>30.736111111111111</v>
      </c>
      <c r="AB407" s="32">
        <v>0</v>
      </c>
      <c r="AC407" s="37">
        <v>0</v>
      </c>
      <c r="AD407" s="32">
        <v>220.38222222222223</v>
      </c>
      <c r="AE407" s="32">
        <v>3.7461111111111114</v>
      </c>
      <c r="AF407" s="37">
        <v>1.6998245472512403E-2</v>
      </c>
      <c r="AG407" s="32">
        <v>0</v>
      </c>
      <c r="AH407" s="32">
        <v>0</v>
      </c>
      <c r="AI407" s="37" t="s">
        <v>1936</v>
      </c>
      <c r="AJ407" s="32">
        <v>0</v>
      </c>
      <c r="AK407" s="32">
        <v>0</v>
      </c>
      <c r="AL407" s="37" t="s">
        <v>1936</v>
      </c>
      <c r="AM407" t="s">
        <v>504</v>
      </c>
      <c r="AN407" s="34">
        <v>5</v>
      </c>
      <c r="AX407"/>
      <c r="AY407"/>
    </row>
    <row r="408" spans="1:51" x14ac:dyDescent="0.25">
      <c r="A408" t="s">
        <v>1812</v>
      </c>
      <c r="B408" t="s">
        <v>823</v>
      </c>
      <c r="C408" t="s">
        <v>1396</v>
      </c>
      <c r="D408" t="s">
        <v>1768</v>
      </c>
      <c r="E408" s="32">
        <v>55.533333333333331</v>
      </c>
      <c r="F408" s="32">
        <v>245.98088888888893</v>
      </c>
      <c r="G408" s="32">
        <v>84.250333333333316</v>
      </c>
      <c r="H408" s="37">
        <v>0.34250763835311493</v>
      </c>
      <c r="I408" s="32">
        <v>228.45700000000005</v>
      </c>
      <c r="J408" s="32">
        <v>83.689222222222213</v>
      </c>
      <c r="K408" s="37">
        <v>0.36632373804358015</v>
      </c>
      <c r="L408" s="32">
        <v>27.798999999999999</v>
      </c>
      <c r="M408" s="32">
        <v>9.6462222222222227</v>
      </c>
      <c r="N408" s="37">
        <v>0.34699889284586577</v>
      </c>
      <c r="O408" s="32">
        <v>21.460111111111111</v>
      </c>
      <c r="P408" s="32">
        <v>9.0851111111111109</v>
      </c>
      <c r="Q408" s="37">
        <v>0.42334874521722471</v>
      </c>
      <c r="R408" s="32">
        <v>0.8</v>
      </c>
      <c r="S408" s="32">
        <v>0</v>
      </c>
      <c r="T408" s="37">
        <v>0</v>
      </c>
      <c r="U408" s="32">
        <v>5.5388888888888888</v>
      </c>
      <c r="V408" s="32">
        <v>0.56111111111111112</v>
      </c>
      <c r="W408" s="37">
        <v>0.10130391173520562</v>
      </c>
      <c r="X408" s="32">
        <v>37.896111111111118</v>
      </c>
      <c r="Y408" s="32">
        <v>21.384999999999994</v>
      </c>
      <c r="Z408" s="37">
        <v>0.56430592409071556</v>
      </c>
      <c r="AA408" s="32">
        <v>11.185</v>
      </c>
      <c r="AB408" s="32">
        <v>0</v>
      </c>
      <c r="AC408" s="37">
        <v>0</v>
      </c>
      <c r="AD408" s="32">
        <v>151.27300000000002</v>
      </c>
      <c r="AE408" s="32">
        <v>53.219111111111104</v>
      </c>
      <c r="AF408" s="37">
        <v>0.35180839350783744</v>
      </c>
      <c r="AG408" s="32">
        <v>17.827777777777779</v>
      </c>
      <c r="AH408" s="32">
        <v>0</v>
      </c>
      <c r="AI408" s="37">
        <v>0</v>
      </c>
      <c r="AJ408" s="32">
        <v>0</v>
      </c>
      <c r="AK408" s="32">
        <v>0</v>
      </c>
      <c r="AL408" s="37" t="s">
        <v>1936</v>
      </c>
      <c r="AM408" t="s">
        <v>134</v>
      </c>
      <c r="AN408" s="34">
        <v>5</v>
      </c>
      <c r="AX408"/>
      <c r="AY408"/>
    </row>
    <row r="409" spans="1:51" x14ac:dyDescent="0.25">
      <c r="A409" t="s">
        <v>1812</v>
      </c>
      <c r="B409" t="s">
        <v>1339</v>
      </c>
      <c r="C409" t="s">
        <v>1427</v>
      </c>
      <c r="D409" t="s">
        <v>1750</v>
      </c>
      <c r="E409" s="32">
        <v>19.377777777777776</v>
      </c>
      <c r="F409" s="32">
        <v>69.347666666666669</v>
      </c>
      <c r="G409" s="32">
        <v>4.1504444444444442</v>
      </c>
      <c r="H409" s="37">
        <v>5.9849806690604017E-2</v>
      </c>
      <c r="I409" s="32">
        <v>63.213111111111111</v>
      </c>
      <c r="J409" s="32">
        <v>2.9325555555555556</v>
      </c>
      <c r="K409" s="37">
        <v>4.6391571368808865E-2</v>
      </c>
      <c r="L409" s="32">
        <v>18.611777777777778</v>
      </c>
      <c r="M409" s="32">
        <v>1.3006666666666666</v>
      </c>
      <c r="N409" s="37">
        <v>6.9884063854429093E-2</v>
      </c>
      <c r="O409" s="32">
        <v>12.477222222222222</v>
      </c>
      <c r="P409" s="32">
        <v>8.2777777777777783E-2</v>
      </c>
      <c r="Q409" s="37">
        <v>6.6343114119061406E-3</v>
      </c>
      <c r="R409" s="32">
        <v>0</v>
      </c>
      <c r="S409" s="32">
        <v>0</v>
      </c>
      <c r="T409" s="37" t="s">
        <v>1936</v>
      </c>
      <c r="U409" s="32">
        <v>6.1345555555555569</v>
      </c>
      <c r="V409" s="32">
        <v>1.2178888888888888</v>
      </c>
      <c r="W409" s="37">
        <v>0.198529278585789</v>
      </c>
      <c r="X409" s="32">
        <v>10.190999999999999</v>
      </c>
      <c r="Y409" s="32">
        <v>0.19933333333333331</v>
      </c>
      <c r="Z409" s="37">
        <v>1.9559742256239163E-2</v>
      </c>
      <c r="AA409" s="32">
        <v>0</v>
      </c>
      <c r="AB409" s="32">
        <v>0</v>
      </c>
      <c r="AC409" s="37" t="s">
        <v>1936</v>
      </c>
      <c r="AD409" s="32">
        <v>40.544888888888892</v>
      </c>
      <c r="AE409" s="32">
        <v>2.6504444444444446</v>
      </c>
      <c r="AF409" s="37">
        <v>6.537061802556289E-2</v>
      </c>
      <c r="AG409" s="32">
        <v>0</v>
      </c>
      <c r="AH409" s="32">
        <v>0</v>
      </c>
      <c r="AI409" s="37" t="s">
        <v>1936</v>
      </c>
      <c r="AJ409" s="32">
        <v>0</v>
      </c>
      <c r="AK409" s="32">
        <v>0</v>
      </c>
      <c r="AL409" s="37" t="s">
        <v>1936</v>
      </c>
      <c r="AM409" t="s">
        <v>652</v>
      </c>
      <c r="AN409" s="34">
        <v>5</v>
      </c>
      <c r="AX409"/>
      <c r="AY409"/>
    </row>
    <row r="410" spans="1:51" x14ac:dyDescent="0.25">
      <c r="A410" t="s">
        <v>1812</v>
      </c>
      <c r="B410" t="s">
        <v>794</v>
      </c>
      <c r="C410" t="s">
        <v>1489</v>
      </c>
      <c r="D410" t="s">
        <v>1742</v>
      </c>
      <c r="E410" s="32">
        <v>51.31111111111111</v>
      </c>
      <c r="F410" s="32">
        <v>176.70622222222221</v>
      </c>
      <c r="G410" s="32">
        <v>0</v>
      </c>
      <c r="H410" s="37">
        <v>0</v>
      </c>
      <c r="I410" s="32">
        <v>162.69788888888888</v>
      </c>
      <c r="J410" s="32">
        <v>0</v>
      </c>
      <c r="K410" s="37">
        <v>0</v>
      </c>
      <c r="L410" s="32">
        <v>42.016666666666666</v>
      </c>
      <c r="M410" s="32">
        <v>0</v>
      </c>
      <c r="N410" s="37">
        <v>0</v>
      </c>
      <c r="O410" s="32">
        <v>32.31388888888889</v>
      </c>
      <c r="P410" s="32">
        <v>0</v>
      </c>
      <c r="Q410" s="37">
        <v>0</v>
      </c>
      <c r="R410" s="32">
        <v>4.5111111111111111</v>
      </c>
      <c r="S410" s="32">
        <v>0</v>
      </c>
      <c r="T410" s="37">
        <v>0</v>
      </c>
      <c r="U410" s="32">
        <v>5.1916666666666664</v>
      </c>
      <c r="V410" s="32">
        <v>0</v>
      </c>
      <c r="W410" s="37">
        <v>0</v>
      </c>
      <c r="X410" s="32">
        <v>6.4111111111111114</v>
      </c>
      <c r="Y410" s="32">
        <v>0</v>
      </c>
      <c r="Z410" s="37">
        <v>0</v>
      </c>
      <c r="AA410" s="32">
        <v>4.3055555555555554</v>
      </c>
      <c r="AB410" s="32">
        <v>0</v>
      </c>
      <c r="AC410" s="37">
        <v>0</v>
      </c>
      <c r="AD410" s="32">
        <v>123.97288888888889</v>
      </c>
      <c r="AE410" s="32">
        <v>0</v>
      </c>
      <c r="AF410" s="37">
        <v>0</v>
      </c>
      <c r="AG410" s="32">
        <v>0</v>
      </c>
      <c r="AH410" s="32">
        <v>0</v>
      </c>
      <c r="AI410" s="37" t="s">
        <v>1936</v>
      </c>
      <c r="AJ410" s="32">
        <v>0</v>
      </c>
      <c r="AK410" s="32">
        <v>0</v>
      </c>
      <c r="AL410" s="37" t="s">
        <v>1936</v>
      </c>
      <c r="AM410" t="s">
        <v>105</v>
      </c>
      <c r="AN410" s="34">
        <v>5</v>
      </c>
      <c r="AX410"/>
      <c r="AY410"/>
    </row>
    <row r="411" spans="1:51" x14ac:dyDescent="0.25">
      <c r="A411" t="s">
        <v>1812</v>
      </c>
      <c r="B411" t="s">
        <v>1012</v>
      </c>
      <c r="C411" t="s">
        <v>1452</v>
      </c>
      <c r="D411" t="s">
        <v>1745</v>
      </c>
      <c r="E411" s="32">
        <v>269.14444444444445</v>
      </c>
      <c r="F411" s="32">
        <v>1052.4192222222225</v>
      </c>
      <c r="G411" s="32">
        <v>20.408333333333335</v>
      </c>
      <c r="H411" s="37">
        <v>1.9391828752652746E-2</v>
      </c>
      <c r="I411" s="32">
        <v>997.24422222222245</v>
      </c>
      <c r="J411" s="32">
        <v>20.408333333333335</v>
      </c>
      <c r="K411" s="37">
        <v>2.0464729580339059E-2</v>
      </c>
      <c r="L411" s="32">
        <v>286.08033333333339</v>
      </c>
      <c r="M411" s="32">
        <v>0</v>
      </c>
      <c r="N411" s="37">
        <v>0</v>
      </c>
      <c r="O411" s="32">
        <v>230.90533333333337</v>
      </c>
      <c r="P411" s="32">
        <v>0</v>
      </c>
      <c r="Q411" s="37">
        <v>0</v>
      </c>
      <c r="R411" s="32">
        <v>50.008333333333333</v>
      </c>
      <c r="S411" s="32">
        <v>0</v>
      </c>
      <c r="T411" s="37">
        <v>0</v>
      </c>
      <c r="U411" s="32">
        <v>5.166666666666667</v>
      </c>
      <c r="V411" s="32">
        <v>0</v>
      </c>
      <c r="W411" s="37">
        <v>0</v>
      </c>
      <c r="X411" s="32">
        <v>105.05855555555559</v>
      </c>
      <c r="Y411" s="32">
        <v>0</v>
      </c>
      <c r="Z411" s="37">
        <v>0</v>
      </c>
      <c r="AA411" s="32">
        <v>0</v>
      </c>
      <c r="AB411" s="32">
        <v>0</v>
      </c>
      <c r="AC411" s="37" t="s">
        <v>1936</v>
      </c>
      <c r="AD411" s="32">
        <v>661.28033333333349</v>
      </c>
      <c r="AE411" s="32">
        <v>20.408333333333335</v>
      </c>
      <c r="AF411" s="37">
        <v>3.0861848303367051E-2</v>
      </c>
      <c r="AG411" s="32">
        <v>0</v>
      </c>
      <c r="AH411" s="32">
        <v>0</v>
      </c>
      <c r="AI411" s="37" t="s">
        <v>1936</v>
      </c>
      <c r="AJ411" s="32">
        <v>0</v>
      </c>
      <c r="AK411" s="32">
        <v>0</v>
      </c>
      <c r="AL411" s="37" t="s">
        <v>1936</v>
      </c>
      <c r="AM411" t="s">
        <v>323</v>
      </c>
      <c r="AN411" s="34">
        <v>5</v>
      </c>
      <c r="AX411"/>
      <c r="AY411"/>
    </row>
    <row r="412" spans="1:51" x14ac:dyDescent="0.25">
      <c r="A412" t="s">
        <v>1812</v>
      </c>
      <c r="B412" t="s">
        <v>1029</v>
      </c>
      <c r="C412" t="s">
        <v>1382</v>
      </c>
      <c r="D412" t="s">
        <v>1755</v>
      </c>
      <c r="E412" s="32">
        <v>68.3</v>
      </c>
      <c r="F412" s="32">
        <v>369.63877777777782</v>
      </c>
      <c r="G412" s="32">
        <v>93.816555555555539</v>
      </c>
      <c r="H412" s="37">
        <v>0.2538060430768897</v>
      </c>
      <c r="I412" s="32">
        <v>340.54711111111118</v>
      </c>
      <c r="J412" s="32">
        <v>93.816555555555539</v>
      </c>
      <c r="K412" s="37">
        <v>0.27548774455745056</v>
      </c>
      <c r="L412" s="32">
        <v>61.707555555555558</v>
      </c>
      <c r="M412" s="32">
        <v>5.5853333333333337</v>
      </c>
      <c r="N412" s="37">
        <v>9.051295717434206E-2</v>
      </c>
      <c r="O412" s="32">
        <v>39.590888888888891</v>
      </c>
      <c r="P412" s="32">
        <v>5.5853333333333337</v>
      </c>
      <c r="Q412" s="37">
        <v>0.14107622966002278</v>
      </c>
      <c r="R412" s="32">
        <v>16.516666666666666</v>
      </c>
      <c r="S412" s="32">
        <v>0</v>
      </c>
      <c r="T412" s="37">
        <v>0</v>
      </c>
      <c r="U412" s="32">
        <v>5.6</v>
      </c>
      <c r="V412" s="32">
        <v>0</v>
      </c>
      <c r="W412" s="37">
        <v>0</v>
      </c>
      <c r="X412" s="32">
        <v>65.424999999999997</v>
      </c>
      <c r="Y412" s="32">
        <v>1.2027777777777777</v>
      </c>
      <c r="Z412" s="37">
        <v>1.838406996985522E-2</v>
      </c>
      <c r="AA412" s="32">
        <v>6.9749999999999996</v>
      </c>
      <c r="AB412" s="32">
        <v>0</v>
      </c>
      <c r="AC412" s="37">
        <v>0</v>
      </c>
      <c r="AD412" s="32">
        <v>235.53122222222228</v>
      </c>
      <c r="AE412" s="32">
        <v>87.028444444444432</v>
      </c>
      <c r="AF412" s="37">
        <v>0.369498547255589</v>
      </c>
      <c r="AG412" s="32">
        <v>0</v>
      </c>
      <c r="AH412" s="32">
        <v>0</v>
      </c>
      <c r="AI412" s="37" t="s">
        <v>1936</v>
      </c>
      <c r="AJ412" s="32">
        <v>0</v>
      </c>
      <c r="AK412" s="32">
        <v>0</v>
      </c>
      <c r="AL412" s="37" t="s">
        <v>1936</v>
      </c>
      <c r="AM412" t="s">
        <v>340</v>
      </c>
      <c r="AN412" s="34">
        <v>5</v>
      </c>
      <c r="AX412"/>
      <c r="AY412"/>
    </row>
    <row r="413" spans="1:51" x14ac:dyDescent="0.25">
      <c r="A413" t="s">
        <v>1812</v>
      </c>
      <c r="B413" t="s">
        <v>1086</v>
      </c>
      <c r="C413" t="s">
        <v>1439</v>
      </c>
      <c r="D413" t="s">
        <v>1745</v>
      </c>
      <c r="E413" s="32">
        <v>12.7</v>
      </c>
      <c r="F413" s="32">
        <v>82.11388888888888</v>
      </c>
      <c r="G413" s="32">
        <v>0</v>
      </c>
      <c r="H413" s="37">
        <v>0</v>
      </c>
      <c r="I413" s="32">
        <v>75.227777777777774</v>
      </c>
      <c r="J413" s="32">
        <v>0</v>
      </c>
      <c r="K413" s="37">
        <v>0</v>
      </c>
      <c r="L413" s="32">
        <v>57.874999999999993</v>
      </c>
      <c r="M413" s="32">
        <v>0</v>
      </c>
      <c r="N413" s="37">
        <v>0</v>
      </c>
      <c r="O413" s="32">
        <v>50.988888888888887</v>
      </c>
      <c r="P413" s="32">
        <v>0</v>
      </c>
      <c r="Q413" s="37">
        <v>0</v>
      </c>
      <c r="R413" s="32">
        <v>5.9972222222222218</v>
      </c>
      <c r="S413" s="32">
        <v>0</v>
      </c>
      <c r="T413" s="37">
        <v>0</v>
      </c>
      <c r="U413" s="32">
        <v>0.88888888888888884</v>
      </c>
      <c r="V413" s="32">
        <v>0</v>
      </c>
      <c r="W413" s="37">
        <v>0</v>
      </c>
      <c r="X413" s="32">
        <v>0</v>
      </c>
      <c r="Y413" s="32">
        <v>0</v>
      </c>
      <c r="Z413" s="37" t="s">
        <v>1936</v>
      </c>
      <c r="AA413" s="32">
        <v>0</v>
      </c>
      <c r="AB413" s="32">
        <v>0</v>
      </c>
      <c r="AC413" s="37" t="s">
        <v>1936</v>
      </c>
      <c r="AD413" s="32">
        <v>24.238888888888887</v>
      </c>
      <c r="AE413" s="32">
        <v>0</v>
      </c>
      <c r="AF413" s="37">
        <v>0</v>
      </c>
      <c r="AG413" s="32">
        <v>0</v>
      </c>
      <c r="AH413" s="32">
        <v>0</v>
      </c>
      <c r="AI413" s="37" t="s">
        <v>1936</v>
      </c>
      <c r="AJ413" s="32">
        <v>0</v>
      </c>
      <c r="AK413" s="32">
        <v>0</v>
      </c>
      <c r="AL413" s="37" t="s">
        <v>1936</v>
      </c>
      <c r="AM413" t="s">
        <v>397</v>
      </c>
      <c r="AN413" s="34">
        <v>5</v>
      </c>
      <c r="AX413"/>
      <c r="AY413"/>
    </row>
    <row r="414" spans="1:51" x14ac:dyDescent="0.25">
      <c r="A414" t="s">
        <v>1812</v>
      </c>
      <c r="B414" t="s">
        <v>696</v>
      </c>
      <c r="C414" t="s">
        <v>1428</v>
      </c>
      <c r="D414" t="s">
        <v>1751</v>
      </c>
      <c r="E414" s="32">
        <v>43.666666666666664</v>
      </c>
      <c r="F414" s="32">
        <v>146.27477777777776</v>
      </c>
      <c r="G414" s="32">
        <v>0</v>
      </c>
      <c r="H414" s="37">
        <v>0</v>
      </c>
      <c r="I414" s="32">
        <v>140.67477777777776</v>
      </c>
      <c r="J414" s="32">
        <v>0</v>
      </c>
      <c r="K414" s="37">
        <v>0</v>
      </c>
      <c r="L414" s="32">
        <v>42.86988888888888</v>
      </c>
      <c r="M414" s="32">
        <v>0</v>
      </c>
      <c r="N414" s="37">
        <v>0</v>
      </c>
      <c r="O414" s="32">
        <v>37.269888888888879</v>
      </c>
      <c r="P414" s="32">
        <v>0</v>
      </c>
      <c r="Q414" s="37">
        <v>0</v>
      </c>
      <c r="R414" s="32">
        <v>0</v>
      </c>
      <c r="S414" s="32">
        <v>0</v>
      </c>
      <c r="T414" s="37" t="s">
        <v>1936</v>
      </c>
      <c r="U414" s="32">
        <v>5.6</v>
      </c>
      <c r="V414" s="32">
        <v>0</v>
      </c>
      <c r="W414" s="37">
        <v>0</v>
      </c>
      <c r="X414" s="32">
        <v>22.231000000000005</v>
      </c>
      <c r="Y414" s="32">
        <v>0</v>
      </c>
      <c r="Z414" s="37">
        <v>0</v>
      </c>
      <c r="AA414" s="32">
        <v>0</v>
      </c>
      <c r="AB414" s="32">
        <v>0</v>
      </c>
      <c r="AC414" s="37" t="s">
        <v>1936</v>
      </c>
      <c r="AD414" s="32">
        <v>81.173888888888868</v>
      </c>
      <c r="AE414" s="32">
        <v>0</v>
      </c>
      <c r="AF414" s="37">
        <v>0</v>
      </c>
      <c r="AG414" s="32">
        <v>0</v>
      </c>
      <c r="AH414" s="32">
        <v>0</v>
      </c>
      <c r="AI414" s="37" t="s">
        <v>1936</v>
      </c>
      <c r="AJ414" s="32">
        <v>0</v>
      </c>
      <c r="AK414" s="32">
        <v>0</v>
      </c>
      <c r="AL414" s="37" t="s">
        <v>1936</v>
      </c>
      <c r="AM414" t="s">
        <v>7</v>
      </c>
      <c r="AN414" s="34">
        <v>5</v>
      </c>
      <c r="AX414"/>
      <c r="AY414"/>
    </row>
    <row r="415" spans="1:51" x14ac:dyDescent="0.25">
      <c r="A415" t="s">
        <v>1812</v>
      </c>
      <c r="B415" t="s">
        <v>1344</v>
      </c>
      <c r="C415" t="s">
        <v>1444</v>
      </c>
      <c r="D415" t="s">
        <v>1745</v>
      </c>
      <c r="E415" s="32">
        <v>114.11111111111111</v>
      </c>
      <c r="F415" s="32">
        <v>270.14611111111111</v>
      </c>
      <c r="G415" s="32">
        <v>20.233333333333334</v>
      </c>
      <c r="H415" s="37">
        <v>7.4897740523132542E-2</v>
      </c>
      <c r="I415" s="32">
        <v>258.65444444444449</v>
      </c>
      <c r="J415" s="32">
        <v>20.233333333333334</v>
      </c>
      <c r="K415" s="37">
        <v>7.8225345699324267E-2</v>
      </c>
      <c r="L415" s="32">
        <v>17.227777777777778</v>
      </c>
      <c r="M415" s="32">
        <v>0</v>
      </c>
      <c r="N415" s="37">
        <v>0</v>
      </c>
      <c r="O415" s="32">
        <v>11.741666666666667</v>
      </c>
      <c r="P415" s="32">
        <v>0</v>
      </c>
      <c r="Q415" s="37">
        <v>0</v>
      </c>
      <c r="R415" s="32">
        <v>0</v>
      </c>
      <c r="S415" s="32">
        <v>0</v>
      </c>
      <c r="T415" s="37" t="s">
        <v>1936</v>
      </c>
      <c r="U415" s="32">
        <v>5.4861111111111107</v>
      </c>
      <c r="V415" s="32">
        <v>0</v>
      </c>
      <c r="W415" s="37">
        <v>0</v>
      </c>
      <c r="X415" s="32">
        <v>82.111111111111114</v>
      </c>
      <c r="Y415" s="32">
        <v>7.0166666666666666</v>
      </c>
      <c r="Z415" s="37">
        <v>8.5453315290933696E-2</v>
      </c>
      <c r="AA415" s="32">
        <v>6.0055555555555555</v>
      </c>
      <c r="AB415" s="32">
        <v>0</v>
      </c>
      <c r="AC415" s="37">
        <v>0</v>
      </c>
      <c r="AD415" s="32">
        <v>164.80166666666668</v>
      </c>
      <c r="AE415" s="32">
        <v>13.216666666666667</v>
      </c>
      <c r="AF415" s="37">
        <v>8.019740900678593E-2</v>
      </c>
      <c r="AG415" s="32">
        <v>0</v>
      </c>
      <c r="AH415" s="32">
        <v>0</v>
      </c>
      <c r="AI415" s="37" t="s">
        <v>1936</v>
      </c>
      <c r="AJ415" s="32">
        <v>0</v>
      </c>
      <c r="AK415" s="32">
        <v>0</v>
      </c>
      <c r="AL415" s="37" t="s">
        <v>1936</v>
      </c>
      <c r="AM415" t="s">
        <v>658</v>
      </c>
      <c r="AN415" s="34">
        <v>5</v>
      </c>
      <c r="AX415"/>
      <c r="AY415"/>
    </row>
    <row r="416" spans="1:51" x14ac:dyDescent="0.25">
      <c r="A416" t="s">
        <v>1812</v>
      </c>
      <c r="B416" t="s">
        <v>1326</v>
      </c>
      <c r="C416" t="s">
        <v>1408</v>
      </c>
      <c r="D416" t="s">
        <v>1705</v>
      </c>
      <c r="E416" s="32">
        <v>83.711111111111109</v>
      </c>
      <c r="F416" s="32">
        <v>323.70088888888887</v>
      </c>
      <c r="G416" s="32">
        <v>38.120333333333335</v>
      </c>
      <c r="H416" s="37">
        <v>0.11776406751363057</v>
      </c>
      <c r="I416" s="32">
        <v>318.61200000000002</v>
      </c>
      <c r="J416" s="32">
        <v>38.120333333333335</v>
      </c>
      <c r="K416" s="37">
        <v>0.11964500186224415</v>
      </c>
      <c r="L416" s="32">
        <v>34.488777777777784</v>
      </c>
      <c r="M416" s="32">
        <v>3.6859999999999999</v>
      </c>
      <c r="N416" s="37">
        <v>0.1068753443148979</v>
      </c>
      <c r="O416" s="32">
        <v>29.399888888888892</v>
      </c>
      <c r="P416" s="32">
        <v>3.6859999999999999</v>
      </c>
      <c r="Q416" s="37">
        <v>0.12537462348686124</v>
      </c>
      <c r="R416" s="32">
        <v>0</v>
      </c>
      <c r="S416" s="32">
        <v>0</v>
      </c>
      <c r="T416" s="37" t="s">
        <v>1936</v>
      </c>
      <c r="U416" s="32">
        <v>5.0888888888888886</v>
      </c>
      <c r="V416" s="32">
        <v>0</v>
      </c>
      <c r="W416" s="37">
        <v>0</v>
      </c>
      <c r="X416" s="32">
        <v>56.356666666666669</v>
      </c>
      <c r="Y416" s="32">
        <v>4.384444444444445</v>
      </c>
      <c r="Z416" s="37">
        <v>7.7798150667376442E-2</v>
      </c>
      <c r="AA416" s="32">
        <v>0</v>
      </c>
      <c r="AB416" s="32">
        <v>0</v>
      </c>
      <c r="AC416" s="37" t="s">
        <v>1936</v>
      </c>
      <c r="AD416" s="32">
        <v>218.2582222222222</v>
      </c>
      <c r="AE416" s="32">
        <v>30.049888888888891</v>
      </c>
      <c r="AF416" s="37">
        <v>0.13768044375571445</v>
      </c>
      <c r="AG416" s="32">
        <v>14.597222222222221</v>
      </c>
      <c r="AH416" s="32">
        <v>0</v>
      </c>
      <c r="AI416" s="37">
        <v>0</v>
      </c>
      <c r="AJ416" s="32">
        <v>0</v>
      </c>
      <c r="AK416" s="32">
        <v>0</v>
      </c>
      <c r="AL416" s="37" t="s">
        <v>1936</v>
      </c>
      <c r="AM416" t="s">
        <v>639</v>
      </c>
      <c r="AN416" s="34">
        <v>5</v>
      </c>
      <c r="AX416"/>
      <c r="AY416"/>
    </row>
    <row r="417" spans="1:51" x14ac:dyDescent="0.25">
      <c r="A417" t="s">
        <v>1812</v>
      </c>
      <c r="B417" t="s">
        <v>1249</v>
      </c>
      <c r="C417" t="s">
        <v>1393</v>
      </c>
      <c r="D417" t="s">
        <v>1796</v>
      </c>
      <c r="E417" s="32">
        <v>79.422222222222217</v>
      </c>
      <c r="F417" s="32">
        <v>284.66388888888889</v>
      </c>
      <c r="G417" s="32">
        <v>71.797222222222217</v>
      </c>
      <c r="H417" s="37">
        <v>0.25221752749343768</v>
      </c>
      <c r="I417" s="32">
        <v>279.15277777777783</v>
      </c>
      <c r="J417" s="32">
        <v>71.797222222222217</v>
      </c>
      <c r="K417" s="37">
        <v>0.25719687546644104</v>
      </c>
      <c r="L417" s="32">
        <v>21.119444444444444</v>
      </c>
      <c r="M417" s="32">
        <v>6.2583333333333337</v>
      </c>
      <c r="N417" s="37">
        <v>0.29633039589635674</v>
      </c>
      <c r="O417" s="32">
        <v>15.608333333333333</v>
      </c>
      <c r="P417" s="32">
        <v>6.2583333333333337</v>
      </c>
      <c r="Q417" s="37">
        <v>0.40096102509343307</v>
      </c>
      <c r="R417" s="32">
        <v>0</v>
      </c>
      <c r="S417" s="32">
        <v>0</v>
      </c>
      <c r="T417" s="37" t="s">
        <v>1936</v>
      </c>
      <c r="U417" s="32">
        <v>5.5111111111111111</v>
      </c>
      <c r="V417" s="32">
        <v>0</v>
      </c>
      <c r="W417" s="37">
        <v>0</v>
      </c>
      <c r="X417" s="32">
        <v>62.85733333333333</v>
      </c>
      <c r="Y417" s="32">
        <v>6.8101111111111106</v>
      </c>
      <c r="Z417" s="37">
        <v>0.10834234845752992</v>
      </c>
      <c r="AA417" s="32">
        <v>0</v>
      </c>
      <c r="AB417" s="32">
        <v>0</v>
      </c>
      <c r="AC417" s="37" t="s">
        <v>1936</v>
      </c>
      <c r="AD417" s="32">
        <v>200.626</v>
      </c>
      <c r="AE417" s="32">
        <v>58.728777777777772</v>
      </c>
      <c r="AF417" s="37">
        <v>0.29272765134019407</v>
      </c>
      <c r="AG417" s="32">
        <v>6.1111111111111109E-2</v>
      </c>
      <c r="AH417" s="32">
        <v>0</v>
      </c>
      <c r="AI417" s="37">
        <v>0</v>
      </c>
      <c r="AJ417" s="32">
        <v>0</v>
      </c>
      <c r="AK417" s="32">
        <v>0</v>
      </c>
      <c r="AL417" s="37" t="s">
        <v>1936</v>
      </c>
      <c r="AM417" t="s">
        <v>561</v>
      </c>
      <c r="AN417" s="34">
        <v>5</v>
      </c>
      <c r="AX417"/>
      <c r="AY417"/>
    </row>
    <row r="418" spans="1:51" x14ac:dyDescent="0.25">
      <c r="A418" t="s">
        <v>1812</v>
      </c>
      <c r="B418" t="s">
        <v>1271</v>
      </c>
      <c r="C418" t="s">
        <v>1457</v>
      </c>
      <c r="D418" t="s">
        <v>1764</v>
      </c>
      <c r="E418" s="32">
        <v>86.566666666666663</v>
      </c>
      <c r="F418" s="32">
        <v>295.4661111111111</v>
      </c>
      <c r="G418" s="32">
        <v>49.30777777777778</v>
      </c>
      <c r="H418" s="37">
        <v>0.16688133062825405</v>
      </c>
      <c r="I418" s="32">
        <v>289.95499999999998</v>
      </c>
      <c r="J418" s="32">
        <v>49.30777777777778</v>
      </c>
      <c r="K418" s="37">
        <v>0.17005320749005115</v>
      </c>
      <c r="L418" s="32">
        <v>58.11966666666666</v>
      </c>
      <c r="M418" s="32">
        <v>8.480777777777778</v>
      </c>
      <c r="N418" s="37">
        <v>0.14591924324717012</v>
      </c>
      <c r="O418" s="32">
        <v>52.608555555555547</v>
      </c>
      <c r="P418" s="32">
        <v>8.480777777777778</v>
      </c>
      <c r="Q418" s="37">
        <v>0.16120529613898882</v>
      </c>
      <c r="R418" s="32">
        <v>0</v>
      </c>
      <c r="S418" s="32">
        <v>0</v>
      </c>
      <c r="T418" s="37" t="s">
        <v>1936</v>
      </c>
      <c r="U418" s="32">
        <v>5.5111111111111111</v>
      </c>
      <c r="V418" s="32">
        <v>0</v>
      </c>
      <c r="W418" s="37">
        <v>0</v>
      </c>
      <c r="X418" s="32">
        <v>39.166666666666664</v>
      </c>
      <c r="Y418" s="32">
        <v>1.1111111111111112</v>
      </c>
      <c r="Z418" s="37">
        <v>2.8368794326241138E-2</v>
      </c>
      <c r="AA418" s="32">
        <v>0</v>
      </c>
      <c r="AB418" s="32">
        <v>0</v>
      </c>
      <c r="AC418" s="37" t="s">
        <v>1936</v>
      </c>
      <c r="AD418" s="32">
        <v>195.80477777777779</v>
      </c>
      <c r="AE418" s="32">
        <v>39.715888888888891</v>
      </c>
      <c r="AF418" s="37">
        <v>0.20283411538590307</v>
      </c>
      <c r="AG418" s="32">
        <v>2.375</v>
      </c>
      <c r="AH418" s="32">
        <v>0</v>
      </c>
      <c r="AI418" s="37">
        <v>0</v>
      </c>
      <c r="AJ418" s="32">
        <v>0</v>
      </c>
      <c r="AK418" s="32">
        <v>0</v>
      </c>
      <c r="AL418" s="37" t="s">
        <v>1936</v>
      </c>
      <c r="AM418" t="s">
        <v>583</v>
      </c>
      <c r="AN418" s="34">
        <v>5</v>
      </c>
      <c r="AX418"/>
      <c r="AY418"/>
    </row>
    <row r="419" spans="1:51" x14ac:dyDescent="0.25">
      <c r="A419" t="s">
        <v>1812</v>
      </c>
      <c r="B419" t="s">
        <v>1002</v>
      </c>
      <c r="C419" t="s">
        <v>1371</v>
      </c>
      <c r="D419" t="s">
        <v>1711</v>
      </c>
      <c r="E419" s="32">
        <v>88.966666666666669</v>
      </c>
      <c r="F419" s="32">
        <v>411.1134444444445</v>
      </c>
      <c r="G419" s="32">
        <v>27.87177777777778</v>
      </c>
      <c r="H419" s="37">
        <v>6.7795831429064854E-2</v>
      </c>
      <c r="I419" s="32">
        <v>406.6690000000001</v>
      </c>
      <c r="J419" s="32">
        <v>27.87177777777778</v>
      </c>
      <c r="K419" s="37">
        <v>6.8536765226210439E-2</v>
      </c>
      <c r="L419" s="32">
        <v>24.519444444444446</v>
      </c>
      <c r="M419" s="32">
        <v>8.8888888888888892E-2</v>
      </c>
      <c r="N419" s="37">
        <v>3.6252407386428006E-3</v>
      </c>
      <c r="O419" s="32">
        <v>20.074999999999999</v>
      </c>
      <c r="P419" s="32">
        <v>8.8888888888888892E-2</v>
      </c>
      <c r="Q419" s="37">
        <v>4.427840044278401E-3</v>
      </c>
      <c r="R419" s="32">
        <v>0</v>
      </c>
      <c r="S419" s="32">
        <v>0</v>
      </c>
      <c r="T419" s="37" t="s">
        <v>1936</v>
      </c>
      <c r="U419" s="32">
        <v>4.4444444444444446</v>
      </c>
      <c r="V419" s="32">
        <v>0</v>
      </c>
      <c r="W419" s="37">
        <v>0</v>
      </c>
      <c r="X419" s="32">
        <v>104.73100000000001</v>
      </c>
      <c r="Y419" s="32">
        <v>7.9198888888888899</v>
      </c>
      <c r="Z419" s="37">
        <v>7.5621247661999694E-2</v>
      </c>
      <c r="AA419" s="32">
        <v>0</v>
      </c>
      <c r="AB419" s="32">
        <v>0</v>
      </c>
      <c r="AC419" s="37" t="s">
        <v>1936</v>
      </c>
      <c r="AD419" s="32">
        <v>257.84077777777782</v>
      </c>
      <c r="AE419" s="32">
        <v>19.863</v>
      </c>
      <c r="AF419" s="37">
        <v>7.7035914067553307E-2</v>
      </c>
      <c r="AG419" s="32">
        <v>24.022222222222222</v>
      </c>
      <c r="AH419" s="32">
        <v>0</v>
      </c>
      <c r="AI419" s="37">
        <v>0</v>
      </c>
      <c r="AJ419" s="32">
        <v>0</v>
      </c>
      <c r="AK419" s="32">
        <v>0</v>
      </c>
      <c r="AL419" s="37" t="s">
        <v>1936</v>
      </c>
      <c r="AM419" t="s">
        <v>313</v>
      </c>
      <c r="AN419" s="34">
        <v>5</v>
      </c>
      <c r="AX419"/>
      <c r="AY419"/>
    </row>
    <row r="420" spans="1:51" x14ac:dyDescent="0.25">
      <c r="A420" t="s">
        <v>1812</v>
      </c>
      <c r="B420" t="s">
        <v>1276</v>
      </c>
      <c r="C420" t="s">
        <v>1382</v>
      </c>
      <c r="D420" t="s">
        <v>1755</v>
      </c>
      <c r="E420" s="32">
        <v>31.833333333333332</v>
      </c>
      <c r="F420" s="32">
        <v>134.36666666666667</v>
      </c>
      <c r="G420" s="32">
        <v>0.875</v>
      </c>
      <c r="H420" s="37">
        <v>6.5120317539072185E-3</v>
      </c>
      <c r="I420" s="32">
        <v>129.83333333333331</v>
      </c>
      <c r="J420" s="32">
        <v>0.875</v>
      </c>
      <c r="K420" s="37">
        <v>6.7394094993581521E-3</v>
      </c>
      <c r="L420" s="32">
        <v>29.450000000000003</v>
      </c>
      <c r="M420" s="32">
        <v>0.13333333333333333</v>
      </c>
      <c r="N420" s="37">
        <v>4.5274476513865302E-3</v>
      </c>
      <c r="O420" s="32">
        <v>24.916666666666668</v>
      </c>
      <c r="P420" s="32">
        <v>0.13333333333333333</v>
      </c>
      <c r="Q420" s="37">
        <v>5.3511705685618726E-3</v>
      </c>
      <c r="R420" s="32">
        <v>0</v>
      </c>
      <c r="S420" s="32">
        <v>0</v>
      </c>
      <c r="T420" s="37" t="s">
        <v>1936</v>
      </c>
      <c r="U420" s="32">
        <v>4.5333333333333332</v>
      </c>
      <c r="V420" s="32">
        <v>0</v>
      </c>
      <c r="W420" s="37">
        <v>0</v>
      </c>
      <c r="X420" s="32">
        <v>33.969444444444441</v>
      </c>
      <c r="Y420" s="32">
        <v>0</v>
      </c>
      <c r="Z420" s="37">
        <v>0</v>
      </c>
      <c r="AA420" s="32">
        <v>0</v>
      </c>
      <c r="AB420" s="32">
        <v>0</v>
      </c>
      <c r="AC420" s="37" t="s">
        <v>1936</v>
      </c>
      <c r="AD420" s="32">
        <v>70.947222222222223</v>
      </c>
      <c r="AE420" s="32">
        <v>0.7416666666666667</v>
      </c>
      <c r="AF420" s="37">
        <v>1.045378019654673E-2</v>
      </c>
      <c r="AG420" s="32">
        <v>0</v>
      </c>
      <c r="AH420" s="32">
        <v>0</v>
      </c>
      <c r="AI420" s="37" t="s">
        <v>1936</v>
      </c>
      <c r="AJ420" s="32">
        <v>0</v>
      </c>
      <c r="AK420" s="32">
        <v>0</v>
      </c>
      <c r="AL420" s="37" t="s">
        <v>1936</v>
      </c>
      <c r="AM420" t="s">
        <v>588</v>
      </c>
      <c r="AN420" s="34">
        <v>5</v>
      </c>
      <c r="AX420"/>
      <c r="AY420"/>
    </row>
    <row r="421" spans="1:51" x14ac:dyDescent="0.25">
      <c r="A421" t="s">
        <v>1812</v>
      </c>
      <c r="B421" t="s">
        <v>1260</v>
      </c>
      <c r="C421" t="s">
        <v>1434</v>
      </c>
      <c r="D421" t="s">
        <v>1757</v>
      </c>
      <c r="E421" s="32">
        <v>83.544444444444451</v>
      </c>
      <c r="F421" s="32">
        <v>282.23666666666668</v>
      </c>
      <c r="G421" s="32">
        <v>30.800555555555558</v>
      </c>
      <c r="H421" s="37">
        <v>0.1091302413655994</v>
      </c>
      <c r="I421" s="32">
        <v>277.34777777777782</v>
      </c>
      <c r="J421" s="32">
        <v>30.800555555555558</v>
      </c>
      <c r="K421" s="37">
        <v>0.11105391145493222</v>
      </c>
      <c r="L421" s="32">
        <v>76.605555555555554</v>
      </c>
      <c r="M421" s="32">
        <v>5.4833333333333334</v>
      </c>
      <c r="N421" s="37">
        <v>7.15787946914207E-2</v>
      </c>
      <c r="O421" s="32">
        <v>71.716666666666669</v>
      </c>
      <c r="P421" s="32">
        <v>5.4833333333333334</v>
      </c>
      <c r="Q421" s="37">
        <v>7.6458284917499411E-2</v>
      </c>
      <c r="R421" s="32">
        <v>0</v>
      </c>
      <c r="S421" s="32">
        <v>0</v>
      </c>
      <c r="T421" s="37" t="s">
        <v>1936</v>
      </c>
      <c r="U421" s="32">
        <v>4.8888888888888893</v>
      </c>
      <c r="V421" s="32">
        <v>0</v>
      </c>
      <c r="W421" s="37">
        <v>0</v>
      </c>
      <c r="X421" s="32">
        <v>35.12222222222222</v>
      </c>
      <c r="Y421" s="32">
        <v>0.80277777777777781</v>
      </c>
      <c r="Z421" s="37">
        <v>2.2856690920594752E-2</v>
      </c>
      <c r="AA421" s="32">
        <v>0</v>
      </c>
      <c r="AB421" s="32">
        <v>0</v>
      </c>
      <c r="AC421" s="37" t="s">
        <v>1936</v>
      </c>
      <c r="AD421" s="32">
        <v>162.13944444444445</v>
      </c>
      <c r="AE421" s="32">
        <v>24.514444444444447</v>
      </c>
      <c r="AF421" s="37">
        <v>0.15119358850920506</v>
      </c>
      <c r="AG421" s="32">
        <v>8.3694444444444436</v>
      </c>
      <c r="AH421" s="32">
        <v>0</v>
      </c>
      <c r="AI421" s="37">
        <v>0</v>
      </c>
      <c r="AJ421" s="32">
        <v>0</v>
      </c>
      <c r="AK421" s="32">
        <v>0</v>
      </c>
      <c r="AL421" s="37" t="s">
        <v>1936</v>
      </c>
      <c r="AM421" t="s">
        <v>572</v>
      </c>
      <c r="AN421" s="34">
        <v>5</v>
      </c>
      <c r="AX421"/>
      <c r="AY421"/>
    </row>
    <row r="422" spans="1:51" x14ac:dyDescent="0.25">
      <c r="A422" t="s">
        <v>1812</v>
      </c>
      <c r="B422" t="s">
        <v>1254</v>
      </c>
      <c r="C422" t="s">
        <v>1508</v>
      </c>
      <c r="D422" t="s">
        <v>1775</v>
      </c>
      <c r="E422" s="32">
        <v>72.86666666666666</v>
      </c>
      <c r="F422" s="32">
        <v>257.19444444444451</v>
      </c>
      <c r="G422" s="32">
        <v>51.022222222222233</v>
      </c>
      <c r="H422" s="37">
        <v>0.19837995463872987</v>
      </c>
      <c r="I422" s="32">
        <v>251.94444444444449</v>
      </c>
      <c r="J422" s="32">
        <v>51.022222222222233</v>
      </c>
      <c r="K422" s="37">
        <v>0.20251378169790518</v>
      </c>
      <c r="L422" s="32">
        <v>35.288888888888891</v>
      </c>
      <c r="M422" s="32">
        <v>1.0555555555555556</v>
      </c>
      <c r="N422" s="37">
        <v>2.991183879093199E-2</v>
      </c>
      <c r="O422" s="32">
        <v>30.038888888888888</v>
      </c>
      <c r="P422" s="32">
        <v>1.0555555555555556</v>
      </c>
      <c r="Q422" s="37">
        <v>3.5139633808026635E-2</v>
      </c>
      <c r="R422" s="32">
        <v>0</v>
      </c>
      <c r="S422" s="32">
        <v>0</v>
      </c>
      <c r="T422" s="37" t="s">
        <v>1936</v>
      </c>
      <c r="U422" s="32">
        <v>5.25</v>
      </c>
      <c r="V422" s="32">
        <v>0</v>
      </c>
      <c r="W422" s="37">
        <v>0</v>
      </c>
      <c r="X422" s="32">
        <v>52.913888888888891</v>
      </c>
      <c r="Y422" s="32">
        <v>0</v>
      </c>
      <c r="Z422" s="37">
        <v>0</v>
      </c>
      <c r="AA422" s="32">
        <v>0</v>
      </c>
      <c r="AB422" s="32">
        <v>0</v>
      </c>
      <c r="AC422" s="37" t="s">
        <v>1936</v>
      </c>
      <c r="AD422" s="32">
        <v>144.74722222222226</v>
      </c>
      <c r="AE422" s="32">
        <v>49.966666666666676</v>
      </c>
      <c r="AF422" s="37">
        <v>0.34519948569345021</v>
      </c>
      <c r="AG422" s="32">
        <v>24.244444444444444</v>
      </c>
      <c r="AH422" s="32">
        <v>0</v>
      </c>
      <c r="AI422" s="37">
        <v>0</v>
      </c>
      <c r="AJ422" s="32">
        <v>0</v>
      </c>
      <c r="AK422" s="32">
        <v>0</v>
      </c>
      <c r="AL422" s="37" t="s">
        <v>1936</v>
      </c>
      <c r="AM422" t="s">
        <v>566</v>
      </c>
      <c r="AN422" s="34">
        <v>5</v>
      </c>
      <c r="AX422"/>
      <c r="AY422"/>
    </row>
    <row r="423" spans="1:51" x14ac:dyDescent="0.25">
      <c r="A423" t="s">
        <v>1812</v>
      </c>
      <c r="B423" t="s">
        <v>1346</v>
      </c>
      <c r="C423" t="s">
        <v>1647</v>
      </c>
      <c r="D423" t="s">
        <v>1752</v>
      </c>
      <c r="E423" s="32">
        <v>37.266666666666666</v>
      </c>
      <c r="F423" s="32">
        <v>152.92166666666671</v>
      </c>
      <c r="G423" s="32">
        <v>79.555000000000007</v>
      </c>
      <c r="H423" s="37">
        <v>0.52023367083365113</v>
      </c>
      <c r="I423" s="32">
        <v>148.56611111111116</v>
      </c>
      <c r="J423" s="32">
        <v>79.555000000000007</v>
      </c>
      <c r="K423" s="37">
        <v>0.53548551150067858</v>
      </c>
      <c r="L423" s="32">
        <v>35.110555555555557</v>
      </c>
      <c r="M423" s="32">
        <v>5.2188888888888885</v>
      </c>
      <c r="N423" s="37">
        <v>0.14864159243025996</v>
      </c>
      <c r="O423" s="32">
        <v>30.755000000000003</v>
      </c>
      <c r="P423" s="32">
        <v>5.2188888888888885</v>
      </c>
      <c r="Q423" s="37">
        <v>0.16969237161075884</v>
      </c>
      <c r="R423" s="32">
        <v>0</v>
      </c>
      <c r="S423" s="32">
        <v>0</v>
      </c>
      <c r="T423" s="37" t="s">
        <v>1936</v>
      </c>
      <c r="U423" s="32">
        <v>4.3555555555555552</v>
      </c>
      <c r="V423" s="32">
        <v>0</v>
      </c>
      <c r="W423" s="37">
        <v>0</v>
      </c>
      <c r="X423" s="32">
        <v>11.477777777777778</v>
      </c>
      <c r="Y423" s="32">
        <v>11.477777777777778</v>
      </c>
      <c r="Z423" s="37">
        <v>1</v>
      </c>
      <c r="AA423" s="32">
        <v>0</v>
      </c>
      <c r="AB423" s="32">
        <v>0</v>
      </c>
      <c r="AC423" s="37" t="s">
        <v>1936</v>
      </c>
      <c r="AD423" s="32">
        <v>99.150000000000034</v>
      </c>
      <c r="AE423" s="32">
        <v>62.858333333333341</v>
      </c>
      <c r="AF423" s="37">
        <v>0.63397209615061345</v>
      </c>
      <c r="AG423" s="32">
        <v>7.1833333333333336</v>
      </c>
      <c r="AH423" s="32">
        <v>0</v>
      </c>
      <c r="AI423" s="37">
        <v>0</v>
      </c>
      <c r="AJ423" s="32">
        <v>0</v>
      </c>
      <c r="AK423" s="32">
        <v>0</v>
      </c>
      <c r="AL423" s="37" t="s">
        <v>1936</v>
      </c>
      <c r="AM423" t="s">
        <v>660</v>
      </c>
      <c r="AN423" s="34">
        <v>5</v>
      </c>
      <c r="AX423"/>
      <c r="AY423"/>
    </row>
    <row r="424" spans="1:51" x14ac:dyDescent="0.25">
      <c r="A424" t="s">
        <v>1812</v>
      </c>
      <c r="B424" t="s">
        <v>876</v>
      </c>
      <c r="C424" t="s">
        <v>1538</v>
      </c>
      <c r="D424" t="s">
        <v>1721</v>
      </c>
      <c r="E424" s="32">
        <v>36.155555555555559</v>
      </c>
      <c r="F424" s="32">
        <v>122.16444444444444</v>
      </c>
      <c r="G424" s="32">
        <v>58.039444444444442</v>
      </c>
      <c r="H424" s="37">
        <v>0.47509277112816967</v>
      </c>
      <c r="I424" s="32">
        <v>120.0311111111111</v>
      </c>
      <c r="J424" s="32">
        <v>58.039444444444442</v>
      </c>
      <c r="K424" s="37">
        <v>0.48353667567667641</v>
      </c>
      <c r="L424" s="32">
        <v>12.750777777777776</v>
      </c>
      <c r="M424" s="32">
        <v>0.67577777777777781</v>
      </c>
      <c r="N424" s="37">
        <v>5.2998945598089889E-2</v>
      </c>
      <c r="O424" s="32">
        <v>10.617444444444443</v>
      </c>
      <c r="P424" s="32">
        <v>0.67577777777777781</v>
      </c>
      <c r="Q424" s="37">
        <v>6.3647875090260278E-2</v>
      </c>
      <c r="R424" s="32">
        <v>0</v>
      </c>
      <c r="S424" s="32">
        <v>0</v>
      </c>
      <c r="T424" s="37" t="s">
        <v>1936</v>
      </c>
      <c r="U424" s="32">
        <v>2.1333333333333333</v>
      </c>
      <c r="V424" s="32">
        <v>0</v>
      </c>
      <c r="W424" s="37">
        <v>0</v>
      </c>
      <c r="X424" s="32">
        <v>32.212222222222216</v>
      </c>
      <c r="Y424" s="32">
        <v>11.753888888888888</v>
      </c>
      <c r="Z424" s="37">
        <v>0.36488910351488396</v>
      </c>
      <c r="AA424" s="32">
        <v>0</v>
      </c>
      <c r="AB424" s="32">
        <v>0</v>
      </c>
      <c r="AC424" s="37" t="s">
        <v>1936</v>
      </c>
      <c r="AD424" s="32">
        <v>77.201444444444448</v>
      </c>
      <c r="AE424" s="32">
        <v>45.609777777777779</v>
      </c>
      <c r="AF424" s="37">
        <v>0.59078917636831785</v>
      </c>
      <c r="AG424" s="32">
        <v>0</v>
      </c>
      <c r="AH424" s="32">
        <v>0</v>
      </c>
      <c r="AI424" s="37" t="s">
        <v>1936</v>
      </c>
      <c r="AJ424" s="32">
        <v>0</v>
      </c>
      <c r="AK424" s="32">
        <v>0</v>
      </c>
      <c r="AL424" s="37" t="s">
        <v>1936</v>
      </c>
      <c r="AM424" t="s">
        <v>187</v>
      </c>
      <c r="AN424" s="34">
        <v>5</v>
      </c>
      <c r="AX424"/>
      <c r="AY424"/>
    </row>
    <row r="425" spans="1:51" x14ac:dyDescent="0.25">
      <c r="A425" t="s">
        <v>1812</v>
      </c>
      <c r="B425" t="s">
        <v>835</v>
      </c>
      <c r="C425" t="s">
        <v>1426</v>
      </c>
      <c r="D425" t="s">
        <v>1749</v>
      </c>
      <c r="E425" s="32">
        <v>86.522222222222226</v>
      </c>
      <c r="F425" s="32">
        <v>240.45744444444449</v>
      </c>
      <c r="G425" s="32">
        <v>23.665333333333336</v>
      </c>
      <c r="H425" s="37">
        <v>9.8417969083926596E-2</v>
      </c>
      <c r="I425" s="32">
        <v>223.51022222222224</v>
      </c>
      <c r="J425" s="32">
        <v>23.665333333333336</v>
      </c>
      <c r="K425" s="37">
        <v>0.10588031767873406</v>
      </c>
      <c r="L425" s="32">
        <v>15.183333333333334</v>
      </c>
      <c r="M425" s="32">
        <v>0</v>
      </c>
      <c r="N425" s="37">
        <v>0</v>
      </c>
      <c r="O425" s="32">
        <v>5.5388888888888888</v>
      </c>
      <c r="P425" s="32">
        <v>0</v>
      </c>
      <c r="Q425" s="37">
        <v>0</v>
      </c>
      <c r="R425" s="32">
        <v>4.8111111111111109</v>
      </c>
      <c r="S425" s="32">
        <v>0</v>
      </c>
      <c r="T425" s="37">
        <v>0</v>
      </c>
      <c r="U425" s="32">
        <v>4.833333333333333</v>
      </c>
      <c r="V425" s="32">
        <v>0</v>
      </c>
      <c r="W425" s="37">
        <v>0</v>
      </c>
      <c r="X425" s="32">
        <v>67.194888888888883</v>
      </c>
      <c r="Y425" s="32">
        <v>5.1850000000000014</v>
      </c>
      <c r="Z425" s="37">
        <v>7.7163607020375252E-2</v>
      </c>
      <c r="AA425" s="32">
        <v>7.302777777777778</v>
      </c>
      <c r="AB425" s="32">
        <v>0</v>
      </c>
      <c r="AC425" s="37">
        <v>0</v>
      </c>
      <c r="AD425" s="32">
        <v>129.98055555555558</v>
      </c>
      <c r="AE425" s="32">
        <v>18.480333333333334</v>
      </c>
      <c r="AF425" s="37">
        <v>0.14217767614814178</v>
      </c>
      <c r="AG425" s="32">
        <v>20.795888888888893</v>
      </c>
      <c r="AH425" s="32">
        <v>0</v>
      </c>
      <c r="AI425" s="37">
        <v>0</v>
      </c>
      <c r="AJ425" s="32">
        <v>0</v>
      </c>
      <c r="AK425" s="32">
        <v>0</v>
      </c>
      <c r="AL425" s="37" t="s">
        <v>1936</v>
      </c>
      <c r="AM425" t="s">
        <v>146</v>
      </c>
      <c r="AN425" s="34">
        <v>5</v>
      </c>
      <c r="AX425"/>
      <c r="AY425"/>
    </row>
    <row r="426" spans="1:51" x14ac:dyDescent="0.25">
      <c r="A426" t="s">
        <v>1812</v>
      </c>
      <c r="B426" t="s">
        <v>1225</v>
      </c>
      <c r="C426" t="s">
        <v>1388</v>
      </c>
      <c r="D426" t="s">
        <v>1733</v>
      </c>
      <c r="E426" s="32">
        <v>47.144444444444446</v>
      </c>
      <c r="F426" s="32">
        <v>184.96066666666667</v>
      </c>
      <c r="G426" s="32">
        <v>0</v>
      </c>
      <c r="H426" s="37">
        <v>0</v>
      </c>
      <c r="I426" s="32">
        <v>179.44955555555555</v>
      </c>
      <c r="J426" s="32">
        <v>0</v>
      </c>
      <c r="K426" s="37">
        <v>0</v>
      </c>
      <c r="L426" s="32">
        <v>37.174333333333315</v>
      </c>
      <c r="M426" s="32">
        <v>0</v>
      </c>
      <c r="N426" s="37">
        <v>0</v>
      </c>
      <c r="O426" s="32">
        <v>31.663222222222206</v>
      </c>
      <c r="P426" s="32">
        <v>0</v>
      </c>
      <c r="Q426" s="37">
        <v>0</v>
      </c>
      <c r="R426" s="32">
        <v>0</v>
      </c>
      <c r="S426" s="32">
        <v>0</v>
      </c>
      <c r="T426" s="37" t="s">
        <v>1936</v>
      </c>
      <c r="U426" s="32">
        <v>5.5111111111111111</v>
      </c>
      <c r="V426" s="32">
        <v>0</v>
      </c>
      <c r="W426" s="37">
        <v>0</v>
      </c>
      <c r="X426" s="32">
        <v>32.577999999999996</v>
      </c>
      <c r="Y426" s="32">
        <v>0</v>
      </c>
      <c r="Z426" s="37">
        <v>0</v>
      </c>
      <c r="AA426" s="32">
        <v>0</v>
      </c>
      <c r="AB426" s="32">
        <v>0</v>
      </c>
      <c r="AC426" s="37" t="s">
        <v>1936</v>
      </c>
      <c r="AD426" s="32">
        <v>115.20833333333336</v>
      </c>
      <c r="AE426" s="32">
        <v>0</v>
      </c>
      <c r="AF426" s="37">
        <v>0</v>
      </c>
      <c r="AG426" s="32">
        <v>0</v>
      </c>
      <c r="AH426" s="32">
        <v>0</v>
      </c>
      <c r="AI426" s="37" t="s">
        <v>1936</v>
      </c>
      <c r="AJ426" s="32">
        <v>0</v>
      </c>
      <c r="AK426" s="32">
        <v>0</v>
      </c>
      <c r="AL426" s="37" t="s">
        <v>1936</v>
      </c>
      <c r="AM426" t="s">
        <v>537</v>
      </c>
      <c r="AN426" s="34">
        <v>5</v>
      </c>
      <c r="AX426"/>
      <c r="AY426"/>
    </row>
    <row r="427" spans="1:51" x14ac:dyDescent="0.25">
      <c r="A427" t="s">
        <v>1812</v>
      </c>
      <c r="B427" t="s">
        <v>921</v>
      </c>
      <c r="C427" t="s">
        <v>1558</v>
      </c>
      <c r="D427" t="s">
        <v>1784</v>
      </c>
      <c r="E427" s="32">
        <v>52.133333333333333</v>
      </c>
      <c r="F427" s="32">
        <v>153.42855555555556</v>
      </c>
      <c r="G427" s="32">
        <v>6.9777777777777779</v>
      </c>
      <c r="H427" s="37">
        <v>4.5479003256673207E-2</v>
      </c>
      <c r="I427" s="32">
        <v>135.80555555555554</v>
      </c>
      <c r="J427" s="32">
        <v>6.9777777777777779</v>
      </c>
      <c r="K427" s="37">
        <v>5.138065043976274E-2</v>
      </c>
      <c r="L427" s="32">
        <v>19.570555555555558</v>
      </c>
      <c r="M427" s="32">
        <v>0</v>
      </c>
      <c r="N427" s="37">
        <v>0</v>
      </c>
      <c r="O427" s="32">
        <v>7.166666666666667</v>
      </c>
      <c r="P427" s="32">
        <v>0</v>
      </c>
      <c r="Q427" s="37">
        <v>0</v>
      </c>
      <c r="R427" s="32">
        <v>7.0038888888888895</v>
      </c>
      <c r="S427" s="32">
        <v>0</v>
      </c>
      <c r="T427" s="37">
        <v>0</v>
      </c>
      <c r="U427" s="32">
        <v>5.4</v>
      </c>
      <c r="V427" s="32">
        <v>0</v>
      </c>
      <c r="W427" s="37">
        <v>0</v>
      </c>
      <c r="X427" s="32">
        <v>45.06666666666667</v>
      </c>
      <c r="Y427" s="32">
        <v>2.7111111111111112</v>
      </c>
      <c r="Z427" s="37">
        <v>6.0157790927021698E-2</v>
      </c>
      <c r="AA427" s="32">
        <v>5.2191111111111113</v>
      </c>
      <c r="AB427" s="32">
        <v>0</v>
      </c>
      <c r="AC427" s="37">
        <v>0</v>
      </c>
      <c r="AD427" s="32">
        <v>83.572222222222223</v>
      </c>
      <c r="AE427" s="32">
        <v>4.2666666666666666</v>
      </c>
      <c r="AF427" s="37">
        <v>5.1053646214185996E-2</v>
      </c>
      <c r="AG427" s="32">
        <v>0</v>
      </c>
      <c r="AH427" s="32">
        <v>0</v>
      </c>
      <c r="AI427" s="37" t="s">
        <v>1936</v>
      </c>
      <c r="AJ427" s="32">
        <v>0</v>
      </c>
      <c r="AK427" s="32">
        <v>0</v>
      </c>
      <c r="AL427" s="37" t="s">
        <v>1936</v>
      </c>
      <c r="AM427" t="s">
        <v>232</v>
      </c>
      <c r="AN427" s="34">
        <v>5</v>
      </c>
      <c r="AX427"/>
      <c r="AY427"/>
    </row>
    <row r="428" spans="1:51" x14ac:dyDescent="0.25">
      <c r="A428" t="s">
        <v>1812</v>
      </c>
      <c r="B428" t="s">
        <v>1247</v>
      </c>
      <c r="C428" t="s">
        <v>1487</v>
      </c>
      <c r="D428" t="s">
        <v>1771</v>
      </c>
      <c r="E428" s="32">
        <v>57.044444444444444</v>
      </c>
      <c r="F428" s="32">
        <v>177.82800000000003</v>
      </c>
      <c r="G428" s="32">
        <v>0</v>
      </c>
      <c r="H428" s="37">
        <v>0</v>
      </c>
      <c r="I428" s="32">
        <v>160.27822222222224</v>
      </c>
      <c r="J428" s="32">
        <v>0</v>
      </c>
      <c r="K428" s="37">
        <v>0</v>
      </c>
      <c r="L428" s="32">
        <v>16.336444444444446</v>
      </c>
      <c r="M428" s="32">
        <v>0</v>
      </c>
      <c r="N428" s="37">
        <v>0</v>
      </c>
      <c r="O428" s="32">
        <v>0.93366666666666664</v>
      </c>
      <c r="P428" s="32">
        <v>0</v>
      </c>
      <c r="Q428" s="37">
        <v>0</v>
      </c>
      <c r="R428" s="32">
        <v>11.069444444444445</v>
      </c>
      <c r="S428" s="32">
        <v>0</v>
      </c>
      <c r="T428" s="37">
        <v>0</v>
      </c>
      <c r="U428" s="32">
        <v>4.333333333333333</v>
      </c>
      <c r="V428" s="32">
        <v>0</v>
      </c>
      <c r="W428" s="37">
        <v>0</v>
      </c>
      <c r="X428" s="32">
        <v>53.211111111111109</v>
      </c>
      <c r="Y428" s="32">
        <v>0</v>
      </c>
      <c r="Z428" s="37">
        <v>0</v>
      </c>
      <c r="AA428" s="32">
        <v>2.1470000000000002</v>
      </c>
      <c r="AB428" s="32">
        <v>0</v>
      </c>
      <c r="AC428" s="37">
        <v>0</v>
      </c>
      <c r="AD428" s="32">
        <v>106.13344444444446</v>
      </c>
      <c r="AE428" s="32">
        <v>0</v>
      </c>
      <c r="AF428" s="37">
        <v>0</v>
      </c>
      <c r="AG428" s="32">
        <v>0</v>
      </c>
      <c r="AH428" s="32">
        <v>0</v>
      </c>
      <c r="AI428" s="37" t="s">
        <v>1936</v>
      </c>
      <c r="AJ428" s="32">
        <v>0</v>
      </c>
      <c r="AK428" s="32">
        <v>0</v>
      </c>
      <c r="AL428" s="37" t="s">
        <v>1936</v>
      </c>
      <c r="AM428" t="s">
        <v>559</v>
      </c>
      <c r="AN428" s="34">
        <v>5</v>
      </c>
      <c r="AX428"/>
      <c r="AY428"/>
    </row>
    <row r="429" spans="1:51" x14ac:dyDescent="0.25">
      <c r="A429" t="s">
        <v>1812</v>
      </c>
      <c r="B429" t="s">
        <v>1306</v>
      </c>
      <c r="C429" t="s">
        <v>1425</v>
      </c>
      <c r="D429" t="s">
        <v>1745</v>
      </c>
      <c r="E429" s="32">
        <v>22.7</v>
      </c>
      <c r="F429" s="32">
        <v>117.63422222222222</v>
      </c>
      <c r="G429" s="32">
        <v>5.2222222222222214</v>
      </c>
      <c r="H429" s="37">
        <v>4.4393732738394337E-2</v>
      </c>
      <c r="I429" s="32">
        <v>109.30088888888889</v>
      </c>
      <c r="J429" s="32">
        <v>5.2222222222222214</v>
      </c>
      <c r="K429" s="37">
        <v>4.7778405787083152E-2</v>
      </c>
      <c r="L429" s="32">
        <v>54.833333333333336</v>
      </c>
      <c r="M429" s="32">
        <v>0.35555555555555557</v>
      </c>
      <c r="N429" s="37">
        <v>6.4842958459979732E-3</v>
      </c>
      <c r="O429" s="32">
        <v>46.5</v>
      </c>
      <c r="P429" s="32">
        <v>0.35555555555555557</v>
      </c>
      <c r="Q429" s="37">
        <v>7.6463560334528082E-3</v>
      </c>
      <c r="R429" s="32">
        <v>4.833333333333333</v>
      </c>
      <c r="S429" s="32">
        <v>0</v>
      </c>
      <c r="T429" s="37">
        <v>0</v>
      </c>
      <c r="U429" s="32">
        <v>3.5</v>
      </c>
      <c r="V429" s="32">
        <v>0</v>
      </c>
      <c r="W429" s="37">
        <v>0</v>
      </c>
      <c r="X429" s="32">
        <v>0</v>
      </c>
      <c r="Y429" s="32">
        <v>0</v>
      </c>
      <c r="Z429" s="37" t="s">
        <v>1936</v>
      </c>
      <c r="AA429" s="32">
        <v>0</v>
      </c>
      <c r="AB429" s="32">
        <v>0</v>
      </c>
      <c r="AC429" s="37" t="s">
        <v>1936</v>
      </c>
      <c r="AD429" s="32">
        <v>62.800888888888885</v>
      </c>
      <c r="AE429" s="32">
        <v>4.8666666666666663</v>
      </c>
      <c r="AF429" s="37">
        <v>7.7493595278198463E-2</v>
      </c>
      <c r="AG429" s="32">
        <v>0</v>
      </c>
      <c r="AH429" s="32">
        <v>0</v>
      </c>
      <c r="AI429" s="37" t="s">
        <v>1936</v>
      </c>
      <c r="AJ429" s="32">
        <v>0</v>
      </c>
      <c r="AK429" s="32">
        <v>0</v>
      </c>
      <c r="AL429" s="37" t="s">
        <v>1936</v>
      </c>
      <c r="AM429" t="s">
        <v>618</v>
      </c>
      <c r="AN429" s="34">
        <v>5</v>
      </c>
      <c r="AX429"/>
      <c r="AY429"/>
    </row>
    <row r="430" spans="1:51" x14ac:dyDescent="0.25">
      <c r="A430" t="s">
        <v>1812</v>
      </c>
      <c r="B430" t="s">
        <v>856</v>
      </c>
      <c r="C430" t="s">
        <v>1528</v>
      </c>
      <c r="D430" t="s">
        <v>1781</v>
      </c>
      <c r="E430" s="32">
        <v>71.12222222222222</v>
      </c>
      <c r="F430" s="32">
        <v>188.53199999999998</v>
      </c>
      <c r="G430" s="32">
        <v>16.95366666666667</v>
      </c>
      <c r="H430" s="37">
        <v>8.9924610499367064E-2</v>
      </c>
      <c r="I430" s="32">
        <v>176.90422222222219</v>
      </c>
      <c r="J430" s="32">
        <v>16.95366666666667</v>
      </c>
      <c r="K430" s="37">
        <v>9.5835285634787978E-2</v>
      </c>
      <c r="L430" s="32">
        <v>36.06033333333334</v>
      </c>
      <c r="M430" s="32">
        <v>3.332555555555555</v>
      </c>
      <c r="N430" s="37">
        <v>9.24161051077977E-2</v>
      </c>
      <c r="O430" s="32">
        <v>24.43255555555556</v>
      </c>
      <c r="P430" s="32">
        <v>3.332555555555555</v>
      </c>
      <c r="Q430" s="37">
        <v>0.13639815728558885</v>
      </c>
      <c r="R430" s="32">
        <v>0</v>
      </c>
      <c r="S430" s="32">
        <v>0</v>
      </c>
      <c r="T430" s="37" t="s">
        <v>1936</v>
      </c>
      <c r="U430" s="32">
        <v>11.627777777777778</v>
      </c>
      <c r="V430" s="32">
        <v>0</v>
      </c>
      <c r="W430" s="37">
        <v>0</v>
      </c>
      <c r="X430" s="32">
        <v>50.294222222222217</v>
      </c>
      <c r="Y430" s="32">
        <v>0.25755555555555554</v>
      </c>
      <c r="Z430" s="37">
        <v>5.1209770064155813E-3</v>
      </c>
      <c r="AA430" s="32">
        <v>0</v>
      </c>
      <c r="AB430" s="32">
        <v>0</v>
      </c>
      <c r="AC430" s="37" t="s">
        <v>1936</v>
      </c>
      <c r="AD430" s="32">
        <v>102.17744444444442</v>
      </c>
      <c r="AE430" s="32">
        <v>13.363555555555561</v>
      </c>
      <c r="AF430" s="37">
        <v>0.13078772549279746</v>
      </c>
      <c r="AG430" s="32">
        <v>0</v>
      </c>
      <c r="AH430" s="32">
        <v>0</v>
      </c>
      <c r="AI430" s="37" t="s">
        <v>1936</v>
      </c>
      <c r="AJ430" s="32">
        <v>0</v>
      </c>
      <c r="AK430" s="32">
        <v>0</v>
      </c>
      <c r="AL430" s="37" t="s">
        <v>1936</v>
      </c>
      <c r="AM430" t="s">
        <v>167</v>
      </c>
      <c r="AN430" s="34">
        <v>5</v>
      </c>
      <c r="AX430"/>
      <c r="AY430"/>
    </row>
    <row r="431" spans="1:51" x14ac:dyDescent="0.25">
      <c r="A431" t="s">
        <v>1812</v>
      </c>
      <c r="B431" t="s">
        <v>1109</v>
      </c>
      <c r="C431" t="s">
        <v>1444</v>
      </c>
      <c r="D431" t="s">
        <v>1745</v>
      </c>
      <c r="E431" s="32">
        <v>115.94444444444444</v>
      </c>
      <c r="F431" s="32">
        <v>295.91188888888888</v>
      </c>
      <c r="G431" s="32">
        <v>15.620222222222221</v>
      </c>
      <c r="H431" s="37">
        <v>5.2786734189268797E-2</v>
      </c>
      <c r="I431" s="32">
        <v>270.52299999999997</v>
      </c>
      <c r="J431" s="32">
        <v>15.620222222222221</v>
      </c>
      <c r="K431" s="37">
        <v>5.7740828773236372E-2</v>
      </c>
      <c r="L431" s="32">
        <v>31.658333333333335</v>
      </c>
      <c r="M431" s="32">
        <v>0</v>
      </c>
      <c r="N431" s="37">
        <v>0</v>
      </c>
      <c r="O431" s="32">
        <v>19.425000000000001</v>
      </c>
      <c r="P431" s="32">
        <v>0</v>
      </c>
      <c r="Q431" s="37">
        <v>0</v>
      </c>
      <c r="R431" s="32">
        <v>6.5444444444444443</v>
      </c>
      <c r="S431" s="32">
        <v>0</v>
      </c>
      <c r="T431" s="37">
        <v>0</v>
      </c>
      <c r="U431" s="32">
        <v>5.6888888888888891</v>
      </c>
      <c r="V431" s="32">
        <v>0</v>
      </c>
      <c r="W431" s="37">
        <v>0</v>
      </c>
      <c r="X431" s="32">
        <v>96.471333333333348</v>
      </c>
      <c r="Y431" s="32">
        <v>10.790777777777777</v>
      </c>
      <c r="Z431" s="37">
        <v>0.11185475938735971</v>
      </c>
      <c r="AA431" s="32">
        <v>13.155555555555555</v>
      </c>
      <c r="AB431" s="32">
        <v>0</v>
      </c>
      <c r="AC431" s="37">
        <v>0</v>
      </c>
      <c r="AD431" s="32">
        <v>153.92944444444444</v>
      </c>
      <c r="AE431" s="32">
        <v>4.8294444444444444</v>
      </c>
      <c r="AF431" s="37">
        <v>3.1374403135635734E-2</v>
      </c>
      <c r="AG431" s="32">
        <v>0.69722222222222219</v>
      </c>
      <c r="AH431" s="32">
        <v>0</v>
      </c>
      <c r="AI431" s="37">
        <v>0</v>
      </c>
      <c r="AJ431" s="32">
        <v>0</v>
      </c>
      <c r="AK431" s="32">
        <v>0</v>
      </c>
      <c r="AL431" s="37" t="s">
        <v>1936</v>
      </c>
      <c r="AM431" t="s">
        <v>420</v>
      </c>
      <c r="AN431" s="34">
        <v>5</v>
      </c>
      <c r="AX431"/>
      <c r="AY431"/>
    </row>
    <row r="432" spans="1:51" x14ac:dyDescent="0.25">
      <c r="A432" t="s">
        <v>1812</v>
      </c>
      <c r="B432" t="s">
        <v>863</v>
      </c>
      <c r="C432" t="s">
        <v>1432</v>
      </c>
      <c r="D432" t="s">
        <v>1750</v>
      </c>
      <c r="E432" s="32">
        <v>88.522222222222226</v>
      </c>
      <c r="F432" s="32">
        <v>327.33722222222224</v>
      </c>
      <c r="G432" s="32">
        <v>115.38722222222222</v>
      </c>
      <c r="H432" s="37">
        <v>0.3525026009534849</v>
      </c>
      <c r="I432" s="32">
        <v>312.59000000000003</v>
      </c>
      <c r="J432" s="32">
        <v>115.38722222222222</v>
      </c>
      <c r="K432" s="37">
        <v>0.3691328008644621</v>
      </c>
      <c r="L432" s="32">
        <v>66.300000000000011</v>
      </c>
      <c r="M432" s="32">
        <v>19.180555555555557</v>
      </c>
      <c r="N432" s="37">
        <v>0.28929948047595105</v>
      </c>
      <c r="O432" s="32">
        <v>57.894444444444446</v>
      </c>
      <c r="P432" s="32">
        <v>19.180555555555557</v>
      </c>
      <c r="Q432" s="37">
        <v>0.3313021782938298</v>
      </c>
      <c r="R432" s="32">
        <v>2.4500000000000002</v>
      </c>
      <c r="S432" s="32">
        <v>0</v>
      </c>
      <c r="T432" s="37">
        <v>0</v>
      </c>
      <c r="U432" s="32">
        <v>5.9555555555555557</v>
      </c>
      <c r="V432" s="32">
        <v>0</v>
      </c>
      <c r="W432" s="37">
        <v>0</v>
      </c>
      <c r="X432" s="32">
        <v>54.820555555555558</v>
      </c>
      <c r="Y432" s="32">
        <v>18.989999999999998</v>
      </c>
      <c r="Z432" s="37">
        <v>0.34640291050599425</v>
      </c>
      <c r="AA432" s="32">
        <v>6.3416666666666668</v>
      </c>
      <c r="AB432" s="32">
        <v>0</v>
      </c>
      <c r="AC432" s="37">
        <v>0</v>
      </c>
      <c r="AD432" s="32">
        <v>199.875</v>
      </c>
      <c r="AE432" s="32">
        <v>77.216666666666669</v>
      </c>
      <c r="AF432" s="37">
        <v>0.38632478632478634</v>
      </c>
      <c r="AG432" s="32">
        <v>0</v>
      </c>
      <c r="AH432" s="32">
        <v>0</v>
      </c>
      <c r="AI432" s="37" t="s">
        <v>1936</v>
      </c>
      <c r="AJ432" s="32">
        <v>0</v>
      </c>
      <c r="AK432" s="32">
        <v>0</v>
      </c>
      <c r="AL432" s="37" t="s">
        <v>1936</v>
      </c>
      <c r="AM432" t="s">
        <v>174</v>
      </c>
      <c r="AN432" s="34">
        <v>5</v>
      </c>
      <c r="AX432"/>
      <c r="AY432"/>
    </row>
    <row r="433" spans="1:51" x14ac:dyDescent="0.25">
      <c r="A433" t="s">
        <v>1812</v>
      </c>
      <c r="B433" t="s">
        <v>1163</v>
      </c>
      <c r="C433" t="s">
        <v>1644</v>
      </c>
      <c r="D433" t="s">
        <v>1741</v>
      </c>
      <c r="E433" s="32">
        <v>19.266666666666666</v>
      </c>
      <c r="F433" s="32">
        <v>71.512333333333345</v>
      </c>
      <c r="G433" s="32">
        <v>0</v>
      </c>
      <c r="H433" s="37">
        <v>0</v>
      </c>
      <c r="I433" s="32">
        <v>63.291444444444451</v>
      </c>
      <c r="J433" s="32">
        <v>0</v>
      </c>
      <c r="K433" s="37">
        <v>0</v>
      </c>
      <c r="L433" s="32">
        <v>10.424555555555557</v>
      </c>
      <c r="M433" s="32">
        <v>0</v>
      </c>
      <c r="N433" s="37">
        <v>0</v>
      </c>
      <c r="O433" s="32">
        <v>4.7981111111111119</v>
      </c>
      <c r="P433" s="32">
        <v>0</v>
      </c>
      <c r="Q433" s="37">
        <v>0</v>
      </c>
      <c r="R433" s="32">
        <v>0.2931111111111111</v>
      </c>
      <c r="S433" s="32">
        <v>0</v>
      </c>
      <c r="T433" s="37">
        <v>0</v>
      </c>
      <c r="U433" s="32">
        <v>5.333333333333333</v>
      </c>
      <c r="V433" s="32">
        <v>0</v>
      </c>
      <c r="W433" s="37">
        <v>0</v>
      </c>
      <c r="X433" s="32">
        <v>18.019111111111116</v>
      </c>
      <c r="Y433" s="32">
        <v>0</v>
      </c>
      <c r="Z433" s="37">
        <v>0</v>
      </c>
      <c r="AA433" s="32">
        <v>2.5944444444444446</v>
      </c>
      <c r="AB433" s="32">
        <v>0</v>
      </c>
      <c r="AC433" s="37">
        <v>0</v>
      </c>
      <c r="AD433" s="32">
        <v>40.474222222222224</v>
      </c>
      <c r="AE433" s="32">
        <v>0</v>
      </c>
      <c r="AF433" s="37">
        <v>0</v>
      </c>
      <c r="AG433" s="32">
        <v>0</v>
      </c>
      <c r="AH433" s="32">
        <v>0</v>
      </c>
      <c r="AI433" s="37" t="s">
        <v>1936</v>
      </c>
      <c r="AJ433" s="32">
        <v>0</v>
      </c>
      <c r="AK433" s="32">
        <v>0</v>
      </c>
      <c r="AL433" s="37" t="s">
        <v>1936</v>
      </c>
      <c r="AM433" t="s">
        <v>475</v>
      </c>
      <c r="AN433" s="34">
        <v>5</v>
      </c>
      <c r="AX433"/>
      <c r="AY433"/>
    </row>
    <row r="434" spans="1:51" x14ac:dyDescent="0.25">
      <c r="A434" t="s">
        <v>1812</v>
      </c>
      <c r="B434" t="s">
        <v>988</v>
      </c>
      <c r="C434" t="s">
        <v>1582</v>
      </c>
      <c r="D434" t="s">
        <v>1754</v>
      </c>
      <c r="E434" s="32">
        <v>182.0888888888889</v>
      </c>
      <c r="F434" s="32">
        <v>572.03566666666677</v>
      </c>
      <c r="G434" s="32">
        <v>32.974555555555554</v>
      </c>
      <c r="H434" s="37">
        <v>5.7644230031499578E-2</v>
      </c>
      <c r="I434" s="32">
        <v>531.89122222222227</v>
      </c>
      <c r="J434" s="32">
        <v>28.157888888888888</v>
      </c>
      <c r="K434" s="37">
        <v>5.2939187022576245E-2</v>
      </c>
      <c r="L434" s="32">
        <v>135.69811111111113</v>
      </c>
      <c r="M434" s="32">
        <v>4.673111111111111</v>
      </c>
      <c r="N434" s="37">
        <v>3.4437554604461039E-2</v>
      </c>
      <c r="O434" s="32">
        <v>106.57033333333334</v>
      </c>
      <c r="P434" s="32">
        <v>0.6286666666666666</v>
      </c>
      <c r="Q434" s="37">
        <v>5.8990776044615285E-3</v>
      </c>
      <c r="R434" s="32">
        <v>23.794444444444444</v>
      </c>
      <c r="S434" s="32">
        <v>4.0444444444444443</v>
      </c>
      <c r="T434" s="37">
        <v>0.16997431706747607</v>
      </c>
      <c r="U434" s="32">
        <v>5.333333333333333</v>
      </c>
      <c r="V434" s="32">
        <v>0</v>
      </c>
      <c r="W434" s="37">
        <v>0</v>
      </c>
      <c r="X434" s="32">
        <v>106.76633333333332</v>
      </c>
      <c r="Y434" s="32">
        <v>1.7829999999999999</v>
      </c>
      <c r="Z434" s="37">
        <v>1.6700020917954788E-2</v>
      </c>
      <c r="AA434" s="32">
        <v>11.016666666666667</v>
      </c>
      <c r="AB434" s="32">
        <v>0.77222222222222225</v>
      </c>
      <c r="AC434" s="37">
        <v>7.0095814422592023E-2</v>
      </c>
      <c r="AD434" s="32">
        <v>290.72955555555558</v>
      </c>
      <c r="AE434" s="32">
        <v>25.746222222222222</v>
      </c>
      <c r="AF434" s="37">
        <v>8.8557292267804441E-2</v>
      </c>
      <c r="AG434" s="32">
        <v>27.824999999999999</v>
      </c>
      <c r="AH434" s="32">
        <v>0</v>
      </c>
      <c r="AI434" s="37">
        <v>0</v>
      </c>
      <c r="AJ434" s="32">
        <v>0</v>
      </c>
      <c r="AK434" s="32">
        <v>0</v>
      </c>
      <c r="AL434" s="37" t="s">
        <v>1936</v>
      </c>
      <c r="AM434" t="s">
        <v>299</v>
      </c>
      <c r="AN434" s="34">
        <v>5</v>
      </c>
      <c r="AX434"/>
      <c r="AY434"/>
    </row>
    <row r="435" spans="1:51" x14ac:dyDescent="0.25">
      <c r="A435" t="s">
        <v>1812</v>
      </c>
      <c r="B435" t="s">
        <v>1262</v>
      </c>
      <c r="C435" t="s">
        <v>1594</v>
      </c>
      <c r="D435" t="s">
        <v>1745</v>
      </c>
      <c r="E435" s="32">
        <v>137.23333333333332</v>
      </c>
      <c r="F435" s="32">
        <v>412.09799999999996</v>
      </c>
      <c r="G435" s="32">
        <v>3.7618888888888895</v>
      </c>
      <c r="H435" s="37">
        <v>9.1286269015838223E-3</v>
      </c>
      <c r="I435" s="32">
        <v>361.43966666666665</v>
      </c>
      <c r="J435" s="32">
        <v>0.61188888888888893</v>
      </c>
      <c r="K435" s="37">
        <v>1.6929212405820307E-3</v>
      </c>
      <c r="L435" s="32">
        <v>94.019444444444431</v>
      </c>
      <c r="M435" s="32">
        <v>2.8166666666666669</v>
      </c>
      <c r="N435" s="37">
        <v>2.9958341950542151E-2</v>
      </c>
      <c r="O435" s="32">
        <v>70.61666666666666</v>
      </c>
      <c r="P435" s="32">
        <v>0</v>
      </c>
      <c r="Q435" s="37">
        <v>0</v>
      </c>
      <c r="R435" s="32">
        <v>19.069444444444443</v>
      </c>
      <c r="S435" s="32">
        <v>2.8166666666666669</v>
      </c>
      <c r="T435" s="37">
        <v>0.14770575382374365</v>
      </c>
      <c r="U435" s="32">
        <v>4.333333333333333</v>
      </c>
      <c r="V435" s="32">
        <v>0</v>
      </c>
      <c r="W435" s="37">
        <v>0</v>
      </c>
      <c r="X435" s="32">
        <v>94.417444444444442</v>
      </c>
      <c r="Y435" s="32">
        <v>0.53133333333333332</v>
      </c>
      <c r="Z435" s="37">
        <v>5.6274911533532529E-3</v>
      </c>
      <c r="AA435" s="32">
        <v>27.255555555555556</v>
      </c>
      <c r="AB435" s="32">
        <v>0.33333333333333331</v>
      </c>
      <c r="AC435" s="37">
        <v>1.2229922543823888E-2</v>
      </c>
      <c r="AD435" s="32">
        <v>196.40555555555557</v>
      </c>
      <c r="AE435" s="32">
        <v>8.0555555555555561E-2</v>
      </c>
      <c r="AF435" s="37">
        <v>4.1014906797160074E-4</v>
      </c>
      <c r="AG435" s="32">
        <v>0</v>
      </c>
      <c r="AH435" s="32">
        <v>0</v>
      </c>
      <c r="AI435" s="37" t="s">
        <v>1936</v>
      </c>
      <c r="AJ435" s="32">
        <v>0</v>
      </c>
      <c r="AK435" s="32">
        <v>0</v>
      </c>
      <c r="AL435" s="37" t="s">
        <v>1936</v>
      </c>
      <c r="AM435" t="s">
        <v>574</v>
      </c>
      <c r="AN435" s="34">
        <v>5</v>
      </c>
      <c r="AX435"/>
      <c r="AY435"/>
    </row>
    <row r="436" spans="1:51" x14ac:dyDescent="0.25">
      <c r="A436" t="s">
        <v>1812</v>
      </c>
      <c r="B436" t="s">
        <v>1101</v>
      </c>
      <c r="C436" t="s">
        <v>1435</v>
      </c>
      <c r="D436" t="s">
        <v>1758</v>
      </c>
      <c r="E436" s="32">
        <v>172.97777777777779</v>
      </c>
      <c r="F436" s="32">
        <v>476.95733333333334</v>
      </c>
      <c r="G436" s="32">
        <v>48.751777777777775</v>
      </c>
      <c r="H436" s="37">
        <v>0.10221412770208189</v>
      </c>
      <c r="I436" s="32">
        <v>455.26566666666668</v>
      </c>
      <c r="J436" s="32">
        <v>43.35733333333333</v>
      </c>
      <c r="K436" s="37">
        <v>9.5235236275961935E-2</v>
      </c>
      <c r="L436" s="32">
        <v>120.55166666666665</v>
      </c>
      <c r="M436" s="32">
        <v>7.3877777777777771</v>
      </c>
      <c r="N436" s="37">
        <v>6.1283082864424201E-2</v>
      </c>
      <c r="O436" s="32">
        <v>106.24333333333333</v>
      </c>
      <c r="P436" s="32">
        <v>2.3266666666666662</v>
      </c>
      <c r="Q436" s="37">
        <v>2.1899413296520565E-2</v>
      </c>
      <c r="R436" s="32">
        <v>8.9749999999999996</v>
      </c>
      <c r="S436" s="32">
        <v>5.0611111111111109</v>
      </c>
      <c r="T436" s="37">
        <v>0.56391210151655835</v>
      </c>
      <c r="U436" s="32">
        <v>5.333333333333333</v>
      </c>
      <c r="V436" s="32">
        <v>0</v>
      </c>
      <c r="W436" s="37">
        <v>0</v>
      </c>
      <c r="X436" s="32">
        <v>91.563888888888883</v>
      </c>
      <c r="Y436" s="32">
        <v>13.21111111111111</v>
      </c>
      <c r="Z436" s="37">
        <v>0.14428298395170341</v>
      </c>
      <c r="AA436" s="32">
        <v>7.3833333333333337</v>
      </c>
      <c r="AB436" s="32">
        <v>0.33333333333333331</v>
      </c>
      <c r="AC436" s="37">
        <v>4.5146726862302478E-2</v>
      </c>
      <c r="AD436" s="32">
        <v>257.45844444444447</v>
      </c>
      <c r="AE436" s="32">
        <v>27.819555555555556</v>
      </c>
      <c r="AF436" s="37">
        <v>0.10805454688264686</v>
      </c>
      <c r="AG436" s="32">
        <v>0</v>
      </c>
      <c r="AH436" s="32">
        <v>0</v>
      </c>
      <c r="AI436" s="37" t="s">
        <v>1936</v>
      </c>
      <c r="AJ436" s="32">
        <v>0</v>
      </c>
      <c r="AK436" s="32">
        <v>0</v>
      </c>
      <c r="AL436" s="37" t="s">
        <v>1936</v>
      </c>
      <c r="AM436" t="s">
        <v>412</v>
      </c>
      <c r="AN436" s="34">
        <v>5</v>
      </c>
      <c r="AX436"/>
      <c r="AY436"/>
    </row>
    <row r="437" spans="1:51" x14ac:dyDescent="0.25">
      <c r="A437" t="s">
        <v>1812</v>
      </c>
      <c r="B437" t="s">
        <v>1285</v>
      </c>
      <c r="C437" t="s">
        <v>1686</v>
      </c>
      <c r="D437" t="s">
        <v>1727</v>
      </c>
      <c r="E437" s="32">
        <v>46.9</v>
      </c>
      <c r="F437" s="32">
        <v>137.26588888888887</v>
      </c>
      <c r="G437" s="32">
        <v>0.88888888888888884</v>
      </c>
      <c r="H437" s="37">
        <v>6.4756721140560138E-3</v>
      </c>
      <c r="I437" s="32">
        <v>131.39455555555554</v>
      </c>
      <c r="J437" s="32">
        <v>0</v>
      </c>
      <c r="K437" s="37">
        <v>0</v>
      </c>
      <c r="L437" s="32">
        <v>14.30522222222222</v>
      </c>
      <c r="M437" s="32">
        <v>0.88888888888888884</v>
      </c>
      <c r="N437" s="37">
        <v>6.2137370191150093E-2</v>
      </c>
      <c r="O437" s="32">
        <v>10.307777777777776</v>
      </c>
      <c r="P437" s="32">
        <v>0</v>
      </c>
      <c r="Q437" s="37">
        <v>0</v>
      </c>
      <c r="R437" s="32">
        <v>0.88888888888888884</v>
      </c>
      <c r="S437" s="32">
        <v>0.88888888888888884</v>
      </c>
      <c r="T437" s="37">
        <v>1</v>
      </c>
      <c r="U437" s="32">
        <v>3.1085555555555553</v>
      </c>
      <c r="V437" s="32">
        <v>0</v>
      </c>
      <c r="W437" s="37">
        <v>0</v>
      </c>
      <c r="X437" s="32">
        <v>33.748888888888892</v>
      </c>
      <c r="Y437" s="32">
        <v>0</v>
      </c>
      <c r="Z437" s="37">
        <v>0</v>
      </c>
      <c r="AA437" s="32">
        <v>1.8738888888888889</v>
      </c>
      <c r="AB437" s="32">
        <v>0</v>
      </c>
      <c r="AC437" s="37">
        <v>0</v>
      </c>
      <c r="AD437" s="32">
        <v>84.193999999999988</v>
      </c>
      <c r="AE437" s="32">
        <v>0</v>
      </c>
      <c r="AF437" s="37">
        <v>0</v>
      </c>
      <c r="AG437" s="32">
        <v>3.1438888888888883</v>
      </c>
      <c r="AH437" s="32">
        <v>0</v>
      </c>
      <c r="AI437" s="37">
        <v>0</v>
      </c>
      <c r="AJ437" s="32">
        <v>0</v>
      </c>
      <c r="AK437" s="32">
        <v>0</v>
      </c>
      <c r="AL437" s="37" t="s">
        <v>1936</v>
      </c>
      <c r="AM437" t="s">
        <v>597</v>
      </c>
      <c r="AN437" s="34">
        <v>5</v>
      </c>
      <c r="AX437"/>
      <c r="AY437"/>
    </row>
    <row r="438" spans="1:51" x14ac:dyDescent="0.25">
      <c r="A438" t="s">
        <v>1812</v>
      </c>
      <c r="B438" t="s">
        <v>864</v>
      </c>
      <c r="C438" t="s">
        <v>1532</v>
      </c>
      <c r="D438" t="s">
        <v>1761</v>
      </c>
      <c r="E438" s="32">
        <v>51.222222222222221</v>
      </c>
      <c r="F438" s="32">
        <v>166.114</v>
      </c>
      <c r="G438" s="32">
        <v>12.391666666666666</v>
      </c>
      <c r="H438" s="37">
        <v>7.4597364861881996E-2</v>
      </c>
      <c r="I438" s="32">
        <v>154.1588888888889</v>
      </c>
      <c r="J438" s="32">
        <v>12.391666666666666</v>
      </c>
      <c r="K438" s="37">
        <v>8.0382433708367257E-2</v>
      </c>
      <c r="L438" s="32">
        <v>30.606666666666676</v>
      </c>
      <c r="M438" s="32">
        <v>0</v>
      </c>
      <c r="N438" s="37">
        <v>0</v>
      </c>
      <c r="O438" s="32">
        <v>24.967777777777787</v>
      </c>
      <c r="P438" s="32">
        <v>0</v>
      </c>
      <c r="Q438" s="37">
        <v>0</v>
      </c>
      <c r="R438" s="32">
        <v>0</v>
      </c>
      <c r="S438" s="32">
        <v>0</v>
      </c>
      <c r="T438" s="37" t="s">
        <v>1936</v>
      </c>
      <c r="U438" s="32">
        <v>5.6388888888888893</v>
      </c>
      <c r="V438" s="32">
        <v>0</v>
      </c>
      <c r="W438" s="37">
        <v>0</v>
      </c>
      <c r="X438" s="32">
        <v>16.853333333333332</v>
      </c>
      <c r="Y438" s="32">
        <v>1.2722222222222221</v>
      </c>
      <c r="Z438" s="37">
        <v>7.5487869198312241E-2</v>
      </c>
      <c r="AA438" s="32">
        <v>6.3162222222222226</v>
      </c>
      <c r="AB438" s="32">
        <v>0</v>
      </c>
      <c r="AC438" s="37">
        <v>0</v>
      </c>
      <c r="AD438" s="32">
        <v>112.33777777777777</v>
      </c>
      <c r="AE438" s="32">
        <v>11.119444444444444</v>
      </c>
      <c r="AF438" s="37">
        <v>9.8982236113309058E-2</v>
      </c>
      <c r="AG438" s="32">
        <v>0</v>
      </c>
      <c r="AH438" s="32">
        <v>0</v>
      </c>
      <c r="AI438" s="37" t="s">
        <v>1936</v>
      </c>
      <c r="AJ438" s="32">
        <v>0</v>
      </c>
      <c r="AK438" s="32">
        <v>0</v>
      </c>
      <c r="AL438" s="37" t="s">
        <v>1936</v>
      </c>
      <c r="AM438" t="s">
        <v>175</v>
      </c>
      <c r="AN438" s="34">
        <v>5</v>
      </c>
      <c r="AX438"/>
      <c r="AY438"/>
    </row>
    <row r="439" spans="1:51" x14ac:dyDescent="0.25">
      <c r="A439" t="s">
        <v>1812</v>
      </c>
      <c r="B439" t="s">
        <v>711</v>
      </c>
      <c r="C439" t="s">
        <v>1441</v>
      </c>
      <c r="D439" t="s">
        <v>1721</v>
      </c>
      <c r="E439" s="32">
        <v>50.62222222222222</v>
      </c>
      <c r="F439" s="32">
        <v>308.8243333333333</v>
      </c>
      <c r="G439" s="32">
        <v>3.6462222222222227</v>
      </c>
      <c r="H439" s="37">
        <v>1.1806784079694356E-2</v>
      </c>
      <c r="I439" s="32">
        <v>274.01899999999995</v>
      </c>
      <c r="J439" s="32">
        <v>3.6462222222222227</v>
      </c>
      <c r="K439" s="37">
        <v>1.3306457662505969E-2</v>
      </c>
      <c r="L439" s="32">
        <v>117.34444444444446</v>
      </c>
      <c r="M439" s="32">
        <v>0</v>
      </c>
      <c r="N439" s="37">
        <v>0</v>
      </c>
      <c r="O439" s="32">
        <v>82.539111111111112</v>
      </c>
      <c r="P439" s="32">
        <v>0</v>
      </c>
      <c r="Q439" s="37">
        <v>0</v>
      </c>
      <c r="R439" s="32">
        <v>34.805333333333344</v>
      </c>
      <c r="S439" s="32">
        <v>0</v>
      </c>
      <c r="T439" s="37">
        <v>0</v>
      </c>
      <c r="U439" s="32">
        <v>0</v>
      </c>
      <c r="V439" s="32">
        <v>0</v>
      </c>
      <c r="W439" s="37" t="s">
        <v>1936</v>
      </c>
      <c r="X439" s="32">
        <v>62.543999999999983</v>
      </c>
      <c r="Y439" s="32">
        <v>0</v>
      </c>
      <c r="Z439" s="37">
        <v>0</v>
      </c>
      <c r="AA439" s="32">
        <v>0</v>
      </c>
      <c r="AB439" s="32">
        <v>0</v>
      </c>
      <c r="AC439" s="37" t="s">
        <v>1936</v>
      </c>
      <c r="AD439" s="32">
        <v>128.93588888888885</v>
      </c>
      <c r="AE439" s="32">
        <v>3.6462222222222227</v>
      </c>
      <c r="AF439" s="37">
        <v>2.8279342963729616E-2</v>
      </c>
      <c r="AG439" s="32">
        <v>0</v>
      </c>
      <c r="AH439" s="32">
        <v>0</v>
      </c>
      <c r="AI439" s="37" t="s">
        <v>1936</v>
      </c>
      <c r="AJ439" s="32">
        <v>0</v>
      </c>
      <c r="AK439" s="32">
        <v>0</v>
      </c>
      <c r="AL439" s="37" t="s">
        <v>1936</v>
      </c>
      <c r="AM439" t="s">
        <v>22</v>
      </c>
      <c r="AN439" s="34">
        <v>5</v>
      </c>
      <c r="AX439"/>
      <c r="AY439"/>
    </row>
    <row r="440" spans="1:51" x14ac:dyDescent="0.25">
      <c r="A440" t="s">
        <v>1812</v>
      </c>
      <c r="B440" t="s">
        <v>1299</v>
      </c>
      <c r="C440" t="s">
        <v>1624</v>
      </c>
      <c r="D440" t="s">
        <v>1790</v>
      </c>
      <c r="E440" s="32">
        <v>44.177777777777777</v>
      </c>
      <c r="F440" s="32">
        <v>143.95077777777777</v>
      </c>
      <c r="G440" s="32">
        <v>0</v>
      </c>
      <c r="H440" s="37">
        <v>0</v>
      </c>
      <c r="I440" s="32">
        <v>138.7063333333333</v>
      </c>
      <c r="J440" s="32">
        <v>0</v>
      </c>
      <c r="K440" s="37">
        <v>0</v>
      </c>
      <c r="L440" s="32">
        <v>33.021999999999991</v>
      </c>
      <c r="M440" s="32">
        <v>0</v>
      </c>
      <c r="N440" s="37">
        <v>0</v>
      </c>
      <c r="O440" s="32">
        <v>27.777555555555544</v>
      </c>
      <c r="P440" s="32">
        <v>0</v>
      </c>
      <c r="Q440" s="37">
        <v>0</v>
      </c>
      <c r="R440" s="32">
        <v>0</v>
      </c>
      <c r="S440" s="32">
        <v>0</v>
      </c>
      <c r="T440" s="37" t="s">
        <v>1936</v>
      </c>
      <c r="U440" s="32">
        <v>5.2444444444444445</v>
      </c>
      <c r="V440" s="32">
        <v>0</v>
      </c>
      <c r="W440" s="37">
        <v>0</v>
      </c>
      <c r="X440" s="32">
        <v>21.899888888888892</v>
      </c>
      <c r="Y440" s="32">
        <v>0</v>
      </c>
      <c r="Z440" s="37">
        <v>0</v>
      </c>
      <c r="AA440" s="32">
        <v>0</v>
      </c>
      <c r="AB440" s="32">
        <v>0</v>
      </c>
      <c r="AC440" s="37" t="s">
        <v>1936</v>
      </c>
      <c r="AD440" s="32">
        <v>89.028888888888886</v>
      </c>
      <c r="AE440" s="32">
        <v>0</v>
      </c>
      <c r="AF440" s="37">
        <v>0</v>
      </c>
      <c r="AG440" s="32">
        <v>0</v>
      </c>
      <c r="AH440" s="32">
        <v>0</v>
      </c>
      <c r="AI440" s="37" t="s">
        <v>1936</v>
      </c>
      <c r="AJ440" s="32">
        <v>0</v>
      </c>
      <c r="AK440" s="32">
        <v>0</v>
      </c>
      <c r="AL440" s="37" t="s">
        <v>1936</v>
      </c>
      <c r="AM440" t="s">
        <v>611</v>
      </c>
      <c r="AN440" s="34">
        <v>5</v>
      </c>
      <c r="AX440"/>
      <c r="AY440"/>
    </row>
    <row r="441" spans="1:51" x14ac:dyDescent="0.25">
      <c r="A441" t="s">
        <v>1812</v>
      </c>
      <c r="B441" t="s">
        <v>1329</v>
      </c>
      <c r="C441" t="s">
        <v>1444</v>
      </c>
      <c r="D441" t="s">
        <v>1745</v>
      </c>
      <c r="E441" s="32">
        <v>20.3</v>
      </c>
      <c r="F441" s="32">
        <v>103.5548888888889</v>
      </c>
      <c r="G441" s="32">
        <v>1.1926666666666668</v>
      </c>
      <c r="H441" s="37">
        <v>1.1517241527305971E-2</v>
      </c>
      <c r="I441" s="32">
        <v>92.799333333333351</v>
      </c>
      <c r="J441" s="32">
        <v>1.1926666666666668</v>
      </c>
      <c r="K441" s="37">
        <v>1.2852103822584931E-2</v>
      </c>
      <c r="L441" s="32">
        <v>30.704555555555547</v>
      </c>
      <c r="M441" s="32">
        <v>0.91566666666666663</v>
      </c>
      <c r="N441" s="37">
        <v>2.9821850539731715E-2</v>
      </c>
      <c r="O441" s="32">
        <v>19.948999999999991</v>
      </c>
      <c r="P441" s="32">
        <v>0.91566666666666663</v>
      </c>
      <c r="Q441" s="37">
        <v>4.5900379300549757E-2</v>
      </c>
      <c r="R441" s="32">
        <v>5.6</v>
      </c>
      <c r="S441" s="32">
        <v>0</v>
      </c>
      <c r="T441" s="37">
        <v>0</v>
      </c>
      <c r="U441" s="32">
        <v>5.1555555555555559</v>
      </c>
      <c r="V441" s="32">
        <v>0</v>
      </c>
      <c r="W441" s="37">
        <v>0</v>
      </c>
      <c r="X441" s="32">
        <v>17.27588888888889</v>
      </c>
      <c r="Y441" s="32">
        <v>0.27700000000000002</v>
      </c>
      <c r="Z441" s="37">
        <v>1.6033907243878754E-2</v>
      </c>
      <c r="AA441" s="32">
        <v>0</v>
      </c>
      <c r="AB441" s="32">
        <v>0</v>
      </c>
      <c r="AC441" s="37" t="s">
        <v>1936</v>
      </c>
      <c r="AD441" s="32">
        <v>55.57444444444446</v>
      </c>
      <c r="AE441" s="32">
        <v>0</v>
      </c>
      <c r="AF441" s="37">
        <v>0</v>
      </c>
      <c r="AG441" s="32">
        <v>0</v>
      </c>
      <c r="AH441" s="32">
        <v>0</v>
      </c>
      <c r="AI441" s="37" t="s">
        <v>1936</v>
      </c>
      <c r="AJ441" s="32">
        <v>0</v>
      </c>
      <c r="AK441" s="32">
        <v>0</v>
      </c>
      <c r="AL441" s="37" t="s">
        <v>1936</v>
      </c>
      <c r="AM441" t="s">
        <v>642</v>
      </c>
      <c r="AN441" s="34">
        <v>5</v>
      </c>
      <c r="AX441"/>
      <c r="AY441"/>
    </row>
    <row r="442" spans="1:51" x14ac:dyDescent="0.25">
      <c r="A442" t="s">
        <v>1812</v>
      </c>
      <c r="B442" t="s">
        <v>1200</v>
      </c>
      <c r="C442" t="s">
        <v>1652</v>
      </c>
      <c r="D442" t="s">
        <v>1763</v>
      </c>
      <c r="E442" s="32">
        <v>16.011111111111113</v>
      </c>
      <c r="F442" s="32">
        <v>97.661111111111111</v>
      </c>
      <c r="G442" s="32">
        <v>1.1555555555555554</v>
      </c>
      <c r="H442" s="37">
        <v>1.1832299903293701E-2</v>
      </c>
      <c r="I442" s="32">
        <v>91.305555555555557</v>
      </c>
      <c r="J442" s="32">
        <v>1.1555555555555554</v>
      </c>
      <c r="K442" s="37">
        <v>1.2655917249771827E-2</v>
      </c>
      <c r="L442" s="32">
        <v>37.172222222222224</v>
      </c>
      <c r="M442" s="32">
        <v>0</v>
      </c>
      <c r="N442" s="37">
        <v>0</v>
      </c>
      <c r="O442" s="32">
        <v>30.816666666666666</v>
      </c>
      <c r="P442" s="32">
        <v>0</v>
      </c>
      <c r="Q442" s="37">
        <v>0</v>
      </c>
      <c r="R442" s="32">
        <v>0</v>
      </c>
      <c r="S442" s="32">
        <v>0</v>
      </c>
      <c r="T442" s="37" t="s">
        <v>1936</v>
      </c>
      <c r="U442" s="32">
        <v>6.3555555555555552</v>
      </c>
      <c r="V442" s="32">
        <v>0</v>
      </c>
      <c r="W442" s="37">
        <v>0</v>
      </c>
      <c r="X442" s="32">
        <v>2.5527777777777776</v>
      </c>
      <c r="Y442" s="32">
        <v>0</v>
      </c>
      <c r="Z442" s="37">
        <v>0</v>
      </c>
      <c r="AA442" s="32">
        <v>0</v>
      </c>
      <c r="AB442" s="32">
        <v>0</v>
      </c>
      <c r="AC442" s="37" t="s">
        <v>1936</v>
      </c>
      <c r="AD442" s="32">
        <v>57.93611111111111</v>
      </c>
      <c r="AE442" s="32">
        <v>1.1555555555555554</v>
      </c>
      <c r="AF442" s="37">
        <v>1.9945342091384186E-2</v>
      </c>
      <c r="AG442" s="32">
        <v>0</v>
      </c>
      <c r="AH442" s="32">
        <v>0</v>
      </c>
      <c r="AI442" s="37" t="s">
        <v>1936</v>
      </c>
      <c r="AJ442" s="32">
        <v>0</v>
      </c>
      <c r="AK442" s="32">
        <v>0</v>
      </c>
      <c r="AL442" s="37" t="s">
        <v>1936</v>
      </c>
      <c r="AM442" t="s">
        <v>512</v>
      </c>
      <c r="AN442" s="34">
        <v>5</v>
      </c>
      <c r="AX442"/>
      <c r="AY442"/>
    </row>
    <row r="443" spans="1:51" x14ac:dyDescent="0.25">
      <c r="A443" t="s">
        <v>1812</v>
      </c>
      <c r="B443" t="s">
        <v>923</v>
      </c>
      <c r="C443" t="s">
        <v>1559</v>
      </c>
      <c r="D443" t="s">
        <v>1721</v>
      </c>
      <c r="E443" s="32">
        <v>56.211111111111109</v>
      </c>
      <c r="F443" s="32">
        <v>232.72499999999997</v>
      </c>
      <c r="G443" s="32">
        <v>2.8500000000000005</v>
      </c>
      <c r="H443" s="37">
        <v>1.2246213341927171E-2</v>
      </c>
      <c r="I443" s="32">
        <v>212.08033333333333</v>
      </c>
      <c r="J443" s="32">
        <v>2.8500000000000005</v>
      </c>
      <c r="K443" s="37">
        <v>1.3438304038878352E-2</v>
      </c>
      <c r="L443" s="32">
        <v>14.422222222222221</v>
      </c>
      <c r="M443" s="32">
        <v>0.62222222222222223</v>
      </c>
      <c r="N443" s="37">
        <v>4.3143297380585519E-2</v>
      </c>
      <c r="O443" s="32">
        <v>6.9555555555555557</v>
      </c>
      <c r="P443" s="32">
        <v>0.62222222222222223</v>
      </c>
      <c r="Q443" s="37">
        <v>8.9456869009584661E-2</v>
      </c>
      <c r="R443" s="32">
        <v>2.6666666666666665</v>
      </c>
      <c r="S443" s="32">
        <v>0</v>
      </c>
      <c r="T443" s="37">
        <v>0</v>
      </c>
      <c r="U443" s="32">
        <v>4.8</v>
      </c>
      <c r="V443" s="32">
        <v>0</v>
      </c>
      <c r="W443" s="37">
        <v>0</v>
      </c>
      <c r="X443" s="32">
        <v>70.221999999999994</v>
      </c>
      <c r="Y443" s="32">
        <v>1.913888888888889</v>
      </c>
      <c r="Z443" s="37">
        <v>2.7254833084914828E-2</v>
      </c>
      <c r="AA443" s="32">
        <v>13.177999999999999</v>
      </c>
      <c r="AB443" s="32">
        <v>0</v>
      </c>
      <c r="AC443" s="37">
        <v>0</v>
      </c>
      <c r="AD443" s="32">
        <v>134.90277777777777</v>
      </c>
      <c r="AE443" s="32">
        <v>0.31388888888888888</v>
      </c>
      <c r="AF443" s="37">
        <v>2.326778544219088E-3</v>
      </c>
      <c r="AG443" s="32">
        <v>0</v>
      </c>
      <c r="AH443" s="32">
        <v>0</v>
      </c>
      <c r="AI443" s="37" t="s">
        <v>1936</v>
      </c>
      <c r="AJ443" s="32">
        <v>0</v>
      </c>
      <c r="AK443" s="32">
        <v>0</v>
      </c>
      <c r="AL443" s="37" t="s">
        <v>1936</v>
      </c>
      <c r="AM443" t="s">
        <v>234</v>
      </c>
      <c r="AN443" s="34">
        <v>5</v>
      </c>
      <c r="AX443"/>
      <c r="AY443"/>
    </row>
    <row r="444" spans="1:51" x14ac:dyDescent="0.25">
      <c r="A444" t="s">
        <v>1812</v>
      </c>
      <c r="B444" t="s">
        <v>1349</v>
      </c>
      <c r="C444" t="s">
        <v>1446</v>
      </c>
      <c r="D444" t="s">
        <v>1761</v>
      </c>
      <c r="E444" s="32">
        <v>4.4444444444444446</v>
      </c>
      <c r="F444" s="32">
        <v>51.414111111111112</v>
      </c>
      <c r="G444" s="32">
        <v>0</v>
      </c>
      <c r="H444" s="37">
        <v>0</v>
      </c>
      <c r="I444" s="32">
        <v>50.764222222222216</v>
      </c>
      <c r="J444" s="32">
        <v>0</v>
      </c>
      <c r="K444" s="37">
        <v>0</v>
      </c>
      <c r="L444" s="32">
        <v>27.909444444444439</v>
      </c>
      <c r="M444" s="32">
        <v>0</v>
      </c>
      <c r="N444" s="37">
        <v>0</v>
      </c>
      <c r="O444" s="32">
        <v>27.259555555555551</v>
      </c>
      <c r="P444" s="32">
        <v>0</v>
      </c>
      <c r="Q444" s="37">
        <v>0</v>
      </c>
      <c r="R444" s="32">
        <v>0.64988888888888896</v>
      </c>
      <c r="S444" s="32">
        <v>0</v>
      </c>
      <c r="T444" s="37">
        <v>0</v>
      </c>
      <c r="U444" s="32">
        <v>0</v>
      </c>
      <c r="V444" s="32">
        <v>0</v>
      </c>
      <c r="W444" s="37" t="s">
        <v>1936</v>
      </c>
      <c r="X444" s="32">
        <v>3.1707777777777779</v>
      </c>
      <c r="Y444" s="32">
        <v>0</v>
      </c>
      <c r="Z444" s="37">
        <v>0</v>
      </c>
      <c r="AA444" s="32">
        <v>0</v>
      </c>
      <c r="AB444" s="32">
        <v>0</v>
      </c>
      <c r="AC444" s="37" t="s">
        <v>1936</v>
      </c>
      <c r="AD444" s="32">
        <v>20.33388888888889</v>
      </c>
      <c r="AE444" s="32">
        <v>0</v>
      </c>
      <c r="AF444" s="37">
        <v>0</v>
      </c>
      <c r="AG444" s="32">
        <v>0</v>
      </c>
      <c r="AH444" s="32">
        <v>0</v>
      </c>
      <c r="AI444" s="37" t="s">
        <v>1936</v>
      </c>
      <c r="AJ444" s="32">
        <v>0</v>
      </c>
      <c r="AK444" s="32">
        <v>0</v>
      </c>
      <c r="AL444" s="37" t="s">
        <v>1936</v>
      </c>
      <c r="AM444" t="s">
        <v>663</v>
      </c>
      <c r="AN444" s="34">
        <v>5</v>
      </c>
      <c r="AX444"/>
      <c r="AY444"/>
    </row>
    <row r="445" spans="1:51" x14ac:dyDescent="0.25">
      <c r="A445" t="s">
        <v>1812</v>
      </c>
      <c r="B445" t="s">
        <v>1303</v>
      </c>
      <c r="C445" t="s">
        <v>1490</v>
      </c>
      <c r="D445" t="s">
        <v>1711</v>
      </c>
      <c r="E445" s="32">
        <v>59.533333333333331</v>
      </c>
      <c r="F445" s="32">
        <v>272.01388888888891</v>
      </c>
      <c r="G445" s="32">
        <v>0</v>
      </c>
      <c r="H445" s="37">
        <v>0</v>
      </c>
      <c r="I445" s="32">
        <v>253.71666666666667</v>
      </c>
      <c r="J445" s="32">
        <v>0</v>
      </c>
      <c r="K445" s="37">
        <v>0</v>
      </c>
      <c r="L445" s="32">
        <v>50.086111111111109</v>
      </c>
      <c r="M445" s="32">
        <v>0</v>
      </c>
      <c r="N445" s="37">
        <v>0</v>
      </c>
      <c r="O445" s="32">
        <v>37.388888888888886</v>
      </c>
      <c r="P445" s="32">
        <v>0</v>
      </c>
      <c r="Q445" s="37">
        <v>0</v>
      </c>
      <c r="R445" s="32">
        <v>7.0083333333333337</v>
      </c>
      <c r="S445" s="32">
        <v>0</v>
      </c>
      <c r="T445" s="37">
        <v>0</v>
      </c>
      <c r="U445" s="32">
        <v>5.6888888888888891</v>
      </c>
      <c r="V445" s="32">
        <v>0</v>
      </c>
      <c r="W445" s="37">
        <v>0</v>
      </c>
      <c r="X445" s="32">
        <v>49.216666666666669</v>
      </c>
      <c r="Y445" s="32">
        <v>0</v>
      </c>
      <c r="Z445" s="37">
        <v>0</v>
      </c>
      <c r="AA445" s="32">
        <v>5.6</v>
      </c>
      <c r="AB445" s="32">
        <v>0</v>
      </c>
      <c r="AC445" s="37">
        <v>0</v>
      </c>
      <c r="AD445" s="32">
        <v>167.11111111111111</v>
      </c>
      <c r="AE445" s="32">
        <v>0</v>
      </c>
      <c r="AF445" s="37">
        <v>0</v>
      </c>
      <c r="AG445" s="32">
        <v>0</v>
      </c>
      <c r="AH445" s="32">
        <v>0</v>
      </c>
      <c r="AI445" s="37" t="s">
        <v>1936</v>
      </c>
      <c r="AJ445" s="32">
        <v>0</v>
      </c>
      <c r="AK445" s="32">
        <v>0</v>
      </c>
      <c r="AL445" s="37" t="s">
        <v>1936</v>
      </c>
      <c r="AM445" t="s">
        <v>615</v>
      </c>
      <c r="AN445" s="34">
        <v>5</v>
      </c>
      <c r="AX445"/>
      <c r="AY445"/>
    </row>
    <row r="446" spans="1:51" x14ac:dyDescent="0.25">
      <c r="A446" t="s">
        <v>1812</v>
      </c>
      <c r="B446" t="s">
        <v>1061</v>
      </c>
      <c r="C446" t="s">
        <v>1491</v>
      </c>
      <c r="D446" t="s">
        <v>1773</v>
      </c>
      <c r="E446" s="32">
        <v>62.666666666666664</v>
      </c>
      <c r="F446" s="32">
        <v>135.61655555555555</v>
      </c>
      <c r="G446" s="32">
        <v>0.75822222222222235</v>
      </c>
      <c r="H446" s="37">
        <v>5.5909267059331509E-3</v>
      </c>
      <c r="I446" s="32">
        <v>126.28322222222222</v>
      </c>
      <c r="J446" s="32">
        <v>0.75822222222222235</v>
      </c>
      <c r="K446" s="37">
        <v>6.004140604584581E-3</v>
      </c>
      <c r="L446" s="32">
        <v>29.533333333333331</v>
      </c>
      <c r="M446" s="32">
        <v>0</v>
      </c>
      <c r="N446" s="37">
        <v>0</v>
      </c>
      <c r="O446" s="32">
        <v>24.2</v>
      </c>
      <c r="P446" s="32">
        <v>0</v>
      </c>
      <c r="Q446" s="37">
        <v>0</v>
      </c>
      <c r="R446" s="32">
        <v>0</v>
      </c>
      <c r="S446" s="32">
        <v>0</v>
      </c>
      <c r="T446" s="37" t="s">
        <v>1936</v>
      </c>
      <c r="U446" s="32">
        <v>5.333333333333333</v>
      </c>
      <c r="V446" s="32">
        <v>0</v>
      </c>
      <c r="W446" s="37">
        <v>0</v>
      </c>
      <c r="X446" s="32">
        <v>19.597222222222221</v>
      </c>
      <c r="Y446" s="32">
        <v>0</v>
      </c>
      <c r="Z446" s="37">
        <v>0</v>
      </c>
      <c r="AA446" s="32">
        <v>4</v>
      </c>
      <c r="AB446" s="32">
        <v>0</v>
      </c>
      <c r="AC446" s="37">
        <v>0</v>
      </c>
      <c r="AD446" s="32">
        <v>82.486000000000004</v>
      </c>
      <c r="AE446" s="32">
        <v>0.75822222222222235</v>
      </c>
      <c r="AF446" s="37">
        <v>9.1921322675632515E-3</v>
      </c>
      <c r="AG446" s="32">
        <v>0</v>
      </c>
      <c r="AH446" s="32">
        <v>0</v>
      </c>
      <c r="AI446" s="37" t="s">
        <v>1936</v>
      </c>
      <c r="AJ446" s="32">
        <v>0</v>
      </c>
      <c r="AK446" s="32">
        <v>0</v>
      </c>
      <c r="AL446" s="37" t="s">
        <v>1936</v>
      </c>
      <c r="AM446" t="s">
        <v>372</v>
      </c>
      <c r="AN446" s="34">
        <v>5</v>
      </c>
      <c r="AX446"/>
      <c r="AY446"/>
    </row>
    <row r="447" spans="1:51" x14ac:dyDescent="0.25">
      <c r="A447" t="s">
        <v>1812</v>
      </c>
      <c r="B447" t="s">
        <v>807</v>
      </c>
      <c r="C447" t="s">
        <v>1495</v>
      </c>
      <c r="D447" t="s">
        <v>1748</v>
      </c>
      <c r="E447" s="32">
        <v>73.87777777777778</v>
      </c>
      <c r="F447" s="32">
        <v>281.96377777777781</v>
      </c>
      <c r="G447" s="32">
        <v>52.39222222222223</v>
      </c>
      <c r="H447" s="37">
        <v>0.18581188915518701</v>
      </c>
      <c r="I447" s="32">
        <v>257.67266666666671</v>
      </c>
      <c r="J447" s="32">
        <v>52.39222222222223</v>
      </c>
      <c r="K447" s="37">
        <v>0.2033285986441023</v>
      </c>
      <c r="L447" s="32">
        <v>105.34888888888891</v>
      </c>
      <c r="M447" s="32">
        <v>15.45</v>
      </c>
      <c r="N447" s="37">
        <v>0.14665555719619461</v>
      </c>
      <c r="O447" s="32">
        <v>81.057777777777787</v>
      </c>
      <c r="P447" s="32">
        <v>15.45</v>
      </c>
      <c r="Q447" s="37">
        <v>0.1906047812260116</v>
      </c>
      <c r="R447" s="32">
        <v>20.024444444444448</v>
      </c>
      <c r="S447" s="32">
        <v>0</v>
      </c>
      <c r="T447" s="37">
        <v>0</v>
      </c>
      <c r="U447" s="32">
        <v>4.2666666666666666</v>
      </c>
      <c r="V447" s="32">
        <v>0</v>
      </c>
      <c r="W447" s="37">
        <v>0</v>
      </c>
      <c r="X447" s="32">
        <v>15.924000000000001</v>
      </c>
      <c r="Y447" s="32">
        <v>7.2222222222222215E-2</v>
      </c>
      <c r="Z447" s="37">
        <v>4.5354321917999377E-3</v>
      </c>
      <c r="AA447" s="32">
        <v>0</v>
      </c>
      <c r="AB447" s="32">
        <v>0</v>
      </c>
      <c r="AC447" s="37" t="s">
        <v>1936</v>
      </c>
      <c r="AD447" s="32">
        <v>160.69088888888891</v>
      </c>
      <c r="AE447" s="32">
        <v>36.870000000000005</v>
      </c>
      <c r="AF447" s="37">
        <v>0.22944673624584952</v>
      </c>
      <c r="AG447" s="32">
        <v>0</v>
      </c>
      <c r="AH447" s="32">
        <v>0</v>
      </c>
      <c r="AI447" s="37" t="s">
        <v>1936</v>
      </c>
      <c r="AJ447" s="32">
        <v>0</v>
      </c>
      <c r="AK447" s="32">
        <v>0</v>
      </c>
      <c r="AL447" s="37" t="s">
        <v>1936</v>
      </c>
      <c r="AM447" t="s">
        <v>118</v>
      </c>
      <c r="AN447" s="34">
        <v>5</v>
      </c>
      <c r="AX447"/>
      <c r="AY447"/>
    </row>
    <row r="448" spans="1:51" x14ac:dyDescent="0.25">
      <c r="A448" t="s">
        <v>1812</v>
      </c>
      <c r="B448" t="s">
        <v>1038</v>
      </c>
      <c r="C448" t="s">
        <v>1454</v>
      </c>
      <c r="D448" t="s">
        <v>1745</v>
      </c>
      <c r="E448" s="32">
        <v>361.48888888888888</v>
      </c>
      <c r="F448" s="32">
        <v>454.61944444444441</v>
      </c>
      <c r="G448" s="32">
        <v>0</v>
      </c>
      <c r="H448" s="37">
        <v>0</v>
      </c>
      <c r="I448" s="32">
        <v>416.63055555555559</v>
      </c>
      <c r="J448" s="32">
        <v>0</v>
      </c>
      <c r="K448" s="37">
        <v>0</v>
      </c>
      <c r="L448" s="32">
        <v>52.219444444444449</v>
      </c>
      <c r="M448" s="32">
        <v>0</v>
      </c>
      <c r="N448" s="37">
        <v>0</v>
      </c>
      <c r="O448" s="32">
        <v>32.200000000000003</v>
      </c>
      <c r="P448" s="32">
        <v>0</v>
      </c>
      <c r="Q448" s="37">
        <v>0</v>
      </c>
      <c r="R448" s="32">
        <v>13.975</v>
      </c>
      <c r="S448" s="32">
        <v>0</v>
      </c>
      <c r="T448" s="37">
        <v>0</v>
      </c>
      <c r="U448" s="32">
        <v>6.0444444444444443</v>
      </c>
      <c r="V448" s="32">
        <v>0</v>
      </c>
      <c r="W448" s="37">
        <v>0</v>
      </c>
      <c r="X448" s="32">
        <v>157.03055555555557</v>
      </c>
      <c r="Y448" s="32">
        <v>0</v>
      </c>
      <c r="Z448" s="37">
        <v>0</v>
      </c>
      <c r="AA448" s="32">
        <v>17.969444444444445</v>
      </c>
      <c r="AB448" s="32">
        <v>0</v>
      </c>
      <c r="AC448" s="37">
        <v>0</v>
      </c>
      <c r="AD448" s="32">
        <v>227.4</v>
      </c>
      <c r="AE448" s="32">
        <v>0</v>
      </c>
      <c r="AF448" s="37">
        <v>0</v>
      </c>
      <c r="AG448" s="32">
        <v>0</v>
      </c>
      <c r="AH448" s="32">
        <v>0</v>
      </c>
      <c r="AI448" s="37" t="s">
        <v>1936</v>
      </c>
      <c r="AJ448" s="32">
        <v>0</v>
      </c>
      <c r="AK448" s="32">
        <v>0</v>
      </c>
      <c r="AL448" s="37" t="s">
        <v>1936</v>
      </c>
      <c r="AM448" t="s">
        <v>349</v>
      </c>
      <c r="AN448" s="34">
        <v>5</v>
      </c>
      <c r="AX448"/>
      <c r="AY448"/>
    </row>
    <row r="449" spans="1:51" x14ac:dyDescent="0.25">
      <c r="A449" t="s">
        <v>1812</v>
      </c>
      <c r="B449" t="s">
        <v>1082</v>
      </c>
      <c r="C449" t="s">
        <v>1433</v>
      </c>
      <c r="D449" t="s">
        <v>1756</v>
      </c>
      <c r="E449" s="32">
        <v>62.06666666666667</v>
      </c>
      <c r="F449" s="32">
        <v>250.88366666666673</v>
      </c>
      <c r="G449" s="32">
        <v>0</v>
      </c>
      <c r="H449" s="37">
        <v>0</v>
      </c>
      <c r="I449" s="32">
        <v>218.69288888888889</v>
      </c>
      <c r="J449" s="32">
        <v>0</v>
      </c>
      <c r="K449" s="37">
        <v>0</v>
      </c>
      <c r="L449" s="32">
        <v>131.45411111111116</v>
      </c>
      <c r="M449" s="32">
        <v>0</v>
      </c>
      <c r="N449" s="37">
        <v>0</v>
      </c>
      <c r="O449" s="32">
        <v>99.834222222222266</v>
      </c>
      <c r="P449" s="32">
        <v>0</v>
      </c>
      <c r="Q449" s="37">
        <v>0</v>
      </c>
      <c r="R449" s="32">
        <v>27.086555555555559</v>
      </c>
      <c r="S449" s="32">
        <v>0</v>
      </c>
      <c r="T449" s="37">
        <v>0</v>
      </c>
      <c r="U449" s="32">
        <v>4.5333333333333332</v>
      </c>
      <c r="V449" s="32">
        <v>0</v>
      </c>
      <c r="W449" s="37">
        <v>0</v>
      </c>
      <c r="X449" s="32">
        <v>14.879444444444449</v>
      </c>
      <c r="Y449" s="32">
        <v>0</v>
      </c>
      <c r="Z449" s="37">
        <v>0</v>
      </c>
      <c r="AA449" s="32">
        <v>0.57088888888888889</v>
      </c>
      <c r="AB449" s="32">
        <v>0</v>
      </c>
      <c r="AC449" s="37">
        <v>0</v>
      </c>
      <c r="AD449" s="32">
        <v>103.97922222222219</v>
      </c>
      <c r="AE449" s="32">
        <v>0</v>
      </c>
      <c r="AF449" s="37">
        <v>0</v>
      </c>
      <c r="AG449" s="32">
        <v>0</v>
      </c>
      <c r="AH449" s="32">
        <v>0</v>
      </c>
      <c r="AI449" s="37" t="s">
        <v>1936</v>
      </c>
      <c r="AJ449" s="32">
        <v>0</v>
      </c>
      <c r="AK449" s="32">
        <v>0</v>
      </c>
      <c r="AL449" s="37" t="s">
        <v>1936</v>
      </c>
      <c r="AM449" t="s">
        <v>393</v>
      </c>
      <c r="AN449" s="34">
        <v>5</v>
      </c>
      <c r="AX449"/>
      <c r="AY449"/>
    </row>
    <row r="450" spans="1:51" x14ac:dyDescent="0.25">
      <c r="A450" t="s">
        <v>1812</v>
      </c>
      <c r="B450" t="s">
        <v>991</v>
      </c>
      <c r="C450" t="s">
        <v>1584</v>
      </c>
      <c r="D450" t="s">
        <v>1756</v>
      </c>
      <c r="E450" s="32">
        <v>87.922222222222217</v>
      </c>
      <c r="F450" s="32">
        <v>156.48333333333335</v>
      </c>
      <c r="G450" s="32">
        <v>0.81388888888888888</v>
      </c>
      <c r="H450" s="37">
        <v>5.2011218802144347E-3</v>
      </c>
      <c r="I450" s="32">
        <v>139.14722222222224</v>
      </c>
      <c r="J450" s="32">
        <v>0.81388888888888888</v>
      </c>
      <c r="K450" s="37">
        <v>5.8491206356177505E-3</v>
      </c>
      <c r="L450" s="32">
        <v>24.447222222222223</v>
      </c>
      <c r="M450" s="32">
        <v>0.32777777777777778</v>
      </c>
      <c r="N450" s="37">
        <v>1.3407567321895238E-2</v>
      </c>
      <c r="O450" s="32">
        <v>9.9944444444444436</v>
      </c>
      <c r="P450" s="32">
        <v>0.32777777777777778</v>
      </c>
      <c r="Q450" s="37">
        <v>3.2795997776542525E-2</v>
      </c>
      <c r="R450" s="32">
        <v>8.7638888888888893</v>
      </c>
      <c r="S450" s="32">
        <v>0</v>
      </c>
      <c r="T450" s="37">
        <v>0</v>
      </c>
      <c r="U450" s="32">
        <v>5.6888888888888891</v>
      </c>
      <c r="V450" s="32">
        <v>0</v>
      </c>
      <c r="W450" s="37">
        <v>0</v>
      </c>
      <c r="X450" s="32">
        <v>38.205555555555556</v>
      </c>
      <c r="Y450" s="32">
        <v>0.4861111111111111</v>
      </c>
      <c r="Z450" s="37">
        <v>1.272357132470554E-2</v>
      </c>
      <c r="AA450" s="32">
        <v>2.8833333333333333</v>
      </c>
      <c r="AB450" s="32">
        <v>0</v>
      </c>
      <c r="AC450" s="37">
        <v>0</v>
      </c>
      <c r="AD450" s="32">
        <v>90.947222222222223</v>
      </c>
      <c r="AE450" s="32">
        <v>0</v>
      </c>
      <c r="AF450" s="37">
        <v>0</v>
      </c>
      <c r="AG450" s="32">
        <v>0</v>
      </c>
      <c r="AH450" s="32">
        <v>0</v>
      </c>
      <c r="AI450" s="37" t="s">
        <v>1936</v>
      </c>
      <c r="AJ450" s="32">
        <v>0</v>
      </c>
      <c r="AK450" s="32">
        <v>0</v>
      </c>
      <c r="AL450" s="37" t="s">
        <v>1936</v>
      </c>
      <c r="AM450" t="s">
        <v>302</v>
      </c>
      <c r="AN450" s="34">
        <v>5</v>
      </c>
      <c r="AX450"/>
      <c r="AY450"/>
    </row>
    <row r="451" spans="1:51" x14ac:dyDescent="0.25">
      <c r="A451" t="s">
        <v>1812</v>
      </c>
      <c r="B451" t="s">
        <v>1234</v>
      </c>
      <c r="C451" t="s">
        <v>1667</v>
      </c>
      <c r="D451" t="s">
        <v>1743</v>
      </c>
      <c r="E451" s="32">
        <v>36.922222222222224</v>
      </c>
      <c r="F451" s="32">
        <v>109.44066666666666</v>
      </c>
      <c r="G451" s="32">
        <v>0.15555555555555556</v>
      </c>
      <c r="H451" s="37">
        <v>1.4213688594327115E-3</v>
      </c>
      <c r="I451" s="32">
        <v>98.939222222222213</v>
      </c>
      <c r="J451" s="32">
        <v>0.15555555555555556</v>
      </c>
      <c r="K451" s="37">
        <v>1.5722334587002348E-3</v>
      </c>
      <c r="L451" s="32">
        <v>21.627999999999997</v>
      </c>
      <c r="M451" s="32">
        <v>0</v>
      </c>
      <c r="N451" s="37">
        <v>0</v>
      </c>
      <c r="O451" s="32">
        <v>11.126555555555553</v>
      </c>
      <c r="P451" s="32">
        <v>0</v>
      </c>
      <c r="Q451" s="37">
        <v>0</v>
      </c>
      <c r="R451" s="32">
        <v>0</v>
      </c>
      <c r="S451" s="32">
        <v>0</v>
      </c>
      <c r="T451" s="37" t="s">
        <v>1936</v>
      </c>
      <c r="U451" s="32">
        <v>10.501444444444443</v>
      </c>
      <c r="V451" s="32">
        <v>0</v>
      </c>
      <c r="W451" s="37">
        <v>0</v>
      </c>
      <c r="X451" s="32">
        <v>29.691999999999997</v>
      </c>
      <c r="Y451" s="32">
        <v>0</v>
      </c>
      <c r="Z451" s="37">
        <v>0</v>
      </c>
      <c r="AA451" s="32">
        <v>0</v>
      </c>
      <c r="AB451" s="32">
        <v>0</v>
      </c>
      <c r="AC451" s="37" t="s">
        <v>1936</v>
      </c>
      <c r="AD451" s="32">
        <v>58.120666666666672</v>
      </c>
      <c r="AE451" s="32">
        <v>0.15555555555555556</v>
      </c>
      <c r="AF451" s="37">
        <v>2.6764241444045527E-3</v>
      </c>
      <c r="AG451" s="32">
        <v>0</v>
      </c>
      <c r="AH451" s="32">
        <v>0</v>
      </c>
      <c r="AI451" s="37" t="s">
        <v>1936</v>
      </c>
      <c r="AJ451" s="32">
        <v>0</v>
      </c>
      <c r="AK451" s="32">
        <v>0</v>
      </c>
      <c r="AL451" s="37" t="s">
        <v>1936</v>
      </c>
      <c r="AM451" t="s">
        <v>546</v>
      </c>
      <c r="AN451" s="34">
        <v>5</v>
      </c>
      <c r="AX451"/>
      <c r="AY451"/>
    </row>
    <row r="452" spans="1:51" x14ac:dyDescent="0.25">
      <c r="A452" t="s">
        <v>1812</v>
      </c>
      <c r="B452" t="s">
        <v>858</v>
      </c>
      <c r="C452" t="s">
        <v>1529</v>
      </c>
      <c r="D452" t="s">
        <v>1707</v>
      </c>
      <c r="E452" s="32">
        <v>73.599999999999994</v>
      </c>
      <c r="F452" s="32">
        <v>212.27600000000001</v>
      </c>
      <c r="G452" s="32">
        <v>0</v>
      </c>
      <c r="H452" s="37">
        <v>0</v>
      </c>
      <c r="I452" s="32">
        <v>192.02633333333335</v>
      </c>
      <c r="J452" s="32">
        <v>0</v>
      </c>
      <c r="K452" s="37">
        <v>0</v>
      </c>
      <c r="L452" s="32">
        <v>38.643555555555558</v>
      </c>
      <c r="M452" s="32">
        <v>0</v>
      </c>
      <c r="N452" s="37">
        <v>0</v>
      </c>
      <c r="O452" s="32">
        <v>24.253111111111117</v>
      </c>
      <c r="P452" s="32">
        <v>0</v>
      </c>
      <c r="Q452" s="37">
        <v>0</v>
      </c>
      <c r="R452" s="32">
        <v>9.7682222222222226</v>
      </c>
      <c r="S452" s="32">
        <v>0</v>
      </c>
      <c r="T452" s="37">
        <v>0</v>
      </c>
      <c r="U452" s="32">
        <v>4.6222222222222218</v>
      </c>
      <c r="V452" s="32">
        <v>0</v>
      </c>
      <c r="W452" s="37">
        <v>0</v>
      </c>
      <c r="X452" s="32">
        <v>26.471111111111114</v>
      </c>
      <c r="Y452" s="32">
        <v>0</v>
      </c>
      <c r="Z452" s="37">
        <v>0</v>
      </c>
      <c r="AA452" s="32">
        <v>5.8592222222222228</v>
      </c>
      <c r="AB452" s="32">
        <v>0</v>
      </c>
      <c r="AC452" s="37">
        <v>0</v>
      </c>
      <c r="AD452" s="32">
        <v>141.30211111111112</v>
      </c>
      <c r="AE452" s="32">
        <v>0</v>
      </c>
      <c r="AF452" s="37">
        <v>0</v>
      </c>
      <c r="AG452" s="32">
        <v>0</v>
      </c>
      <c r="AH452" s="32">
        <v>0</v>
      </c>
      <c r="AI452" s="37" t="s">
        <v>1936</v>
      </c>
      <c r="AJ452" s="32">
        <v>0</v>
      </c>
      <c r="AK452" s="32">
        <v>0</v>
      </c>
      <c r="AL452" s="37" t="s">
        <v>1936</v>
      </c>
      <c r="AM452" t="s">
        <v>169</v>
      </c>
      <c r="AN452" s="34">
        <v>5</v>
      </c>
      <c r="AX452"/>
      <c r="AY452"/>
    </row>
    <row r="453" spans="1:51" x14ac:dyDescent="0.25">
      <c r="A453" t="s">
        <v>1812</v>
      </c>
      <c r="B453" t="s">
        <v>1017</v>
      </c>
      <c r="C453" t="s">
        <v>1444</v>
      </c>
      <c r="D453" t="s">
        <v>1745</v>
      </c>
      <c r="E453" s="32">
        <v>26.944444444444443</v>
      </c>
      <c r="F453" s="32">
        <v>130.64444444444447</v>
      </c>
      <c r="G453" s="32">
        <v>0</v>
      </c>
      <c r="H453" s="37">
        <v>0</v>
      </c>
      <c r="I453" s="32">
        <v>121.41444444444446</v>
      </c>
      <c r="J453" s="32">
        <v>0</v>
      </c>
      <c r="K453" s="37">
        <v>0</v>
      </c>
      <c r="L453" s="32">
        <v>24.525555555555545</v>
      </c>
      <c r="M453" s="32">
        <v>0</v>
      </c>
      <c r="N453" s="37">
        <v>0</v>
      </c>
      <c r="O453" s="32">
        <v>15.295555555555545</v>
      </c>
      <c r="P453" s="32">
        <v>0</v>
      </c>
      <c r="Q453" s="37">
        <v>0</v>
      </c>
      <c r="R453" s="32">
        <v>9.23</v>
      </c>
      <c r="S453" s="32">
        <v>0</v>
      </c>
      <c r="T453" s="37">
        <v>0</v>
      </c>
      <c r="U453" s="32">
        <v>0</v>
      </c>
      <c r="V453" s="32">
        <v>0</v>
      </c>
      <c r="W453" s="37" t="s">
        <v>1936</v>
      </c>
      <c r="X453" s="32">
        <v>46.642222222222237</v>
      </c>
      <c r="Y453" s="32">
        <v>0</v>
      </c>
      <c r="Z453" s="37">
        <v>0</v>
      </c>
      <c r="AA453" s="32">
        <v>0</v>
      </c>
      <c r="AB453" s="32">
        <v>0</v>
      </c>
      <c r="AC453" s="37" t="s">
        <v>1936</v>
      </c>
      <c r="AD453" s="32">
        <v>59.476666666666681</v>
      </c>
      <c r="AE453" s="32">
        <v>0</v>
      </c>
      <c r="AF453" s="37">
        <v>0</v>
      </c>
      <c r="AG453" s="32">
        <v>0</v>
      </c>
      <c r="AH453" s="32">
        <v>0</v>
      </c>
      <c r="AI453" s="37" t="s">
        <v>1936</v>
      </c>
      <c r="AJ453" s="32">
        <v>0</v>
      </c>
      <c r="AK453" s="32">
        <v>0</v>
      </c>
      <c r="AL453" s="37" t="s">
        <v>1936</v>
      </c>
      <c r="AM453" t="s">
        <v>328</v>
      </c>
      <c r="AN453" s="34">
        <v>5</v>
      </c>
      <c r="AX453"/>
      <c r="AY453"/>
    </row>
    <row r="454" spans="1:51" x14ac:dyDescent="0.25">
      <c r="A454" t="s">
        <v>1812</v>
      </c>
      <c r="B454" t="s">
        <v>1194</v>
      </c>
      <c r="C454" t="s">
        <v>1452</v>
      </c>
      <c r="D454" t="s">
        <v>1745</v>
      </c>
      <c r="E454" s="32">
        <v>50.588888888888889</v>
      </c>
      <c r="F454" s="32">
        <v>216.560888888889</v>
      </c>
      <c r="G454" s="32">
        <v>0</v>
      </c>
      <c r="H454" s="37">
        <v>0</v>
      </c>
      <c r="I454" s="32">
        <v>211.39422222222231</v>
      </c>
      <c r="J454" s="32">
        <v>0</v>
      </c>
      <c r="K454" s="37">
        <v>0</v>
      </c>
      <c r="L454" s="32">
        <v>71.270555555555561</v>
      </c>
      <c r="M454" s="32">
        <v>0</v>
      </c>
      <c r="N454" s="37">
        <v>0</v>
      </c>
      <c r="O454" s="32">
        <v>66.103888888888889</v>
      </c>
      <c r="P454" s="32">
        <v>0</v>
      </c>
      <c r="Q454" s="37">
        <v>0</v>
      </c>
      <c r="R454" s="32">
        <v>0</v>
      </c>
      <c r="S454" s="32">
        <v>0</v>
      </c>
      <c r="T454" s="37" t="s">
        <v>1936</v>
      </c>
      <c r="U454" s="32">
        <v>5.166666666666667</v>
      </c>
      <c r="V454" s="32">
        <v>0</v>
      </c>
      <c r="W454" s="37">
        <v>0</v>
      </c>
      <c r="X454" s="32">
        <v>6.3548888888888886</v>
      </c>
      <c r="Y454" s="32">
        <v>0</v>
      </c>
      <c r="Z454" s="37">
        <v>0</v>
      </c>
      <c r="AA454" s="32">
        <v>0</v>
      </c>
      <c r="AB454" s="32">
        <v>0</v>
      </c>
      <c r="AC454" s="37" t="s">
        <v>1936</v>
      </c>
      <c r="AD454" s="32">
        <v>138.93544444444453</v>
      </c>
      <c r="AE454" s="32">
        <v>0</v>
      </c>
      <c r="AF454" s="37">
        <v>0</v>
      </c>
      <c r="AG454" s="32">
        <v>0</v>
      </c>
      <c r="AH454" s="32">
        <v>0</v>
      </c>
      <c r="AI454" s="37" t="s">
        <v>1936</v>
      </c>
      <c r="AJ454" s="32">
        <v>0</v>
      </c>
      <c r="AK454" s="32">
        <v>0</v>
      </c>
      <c r="AL454" s="37" t="s">
        <v>1936</v>
      </c>
      <c r="AM454" t="s">
        <v>506</v>
      </c>
      <c r="AN454" s="34">
        <v>5</v>
      </c>
      <c r="AX454"/>
      <c r="AY454"/>
    </row>
    <row r="455" spans="1:51" x14ac:dyDescent="0.25">
      <c r="A455" t="s">
        <v>1812</v>
      </c>
      <c r="B455" t="s">
        <v>972</v>
      </c>
      <c r="C455" t="s">
        <v>1537</v>
      </c>
      <c r="D455" t="s">
        <v>1706</v>
      </c>
      <c r="E455" s="32">
        <v>68.788888888888891</v>
      </c>
      <c r="F455" s="32">
        <v>234.73344444444436</v>
      </c>
      <c r="G455" s="32">
        <v>11.338333333333333</v>
      </c>
      <c r="H455" s="37">
        <v>4.8303016045150048E-2</v>
      </c>
      <c r="I455" s="32">
        <v>214.24488888888882</v>
      </c>
      <c r="J455" s="32">
        <v>11.338333333333333</v>
      </c>
      <c r="K455" s="37">
        <v>5.2922304901348624E-2</v>
      </c>
      <c r="L455" s="32">
        <v>27.058444444444444</v>
      </c>
      <c r="M455" s="32">
        <v>0</v>
      </c>
      <c r="N455" s="37">
        <v>0</v>
      </c>
      <c r="O455" s="32">
        <v>19.496333333333332</v>
      </c>
      <c r="P455" s="32">
        <v>0</v>
      </c>
      <c r="Q455" s="37">
        <v>0</v>
      </c>
      <c r="R455" s="32">
        <v>2.2398888888888893</v>
      </c>
      <c r="S455" s="32">
        <v>0</v>
      </c>
      <c r="T455" s="37">
        <v>0</v>
      </c>
      <c r="U455" s="32">
        <v>5.322222222222222</v>
      </c>
      <c r="V455" s="32">
        <v>0</v>
      </c>
      <c r="W455" s="37">
        <v>0</v>
      </c>
      <c r="X455" s="32">
        <v>43.534666666666659</v>
      </c>
      <c r="Y455" s="32">
        <v>1.8880000000000001</v>
      </c>
      <c r="Z455" s="37">
        <v>4.3367737588435283E-2</v>
      </c>
      <c r="AA455" s="32">
        <v>12.926444444444446</v>
      </c>
      <c r="AB455" s="32">
        <v>0</v>
      </c>
      <c r="AC455" s="37">
        <v>0</v>
      </c>
      <c r="AD455" s="32">
        <v>146.69088888888882</v>
      </c>
      <c r="AE455" s="32">
        <v>9.450333333333333</v>
      </c>
      <c r="AF455" s="37">
        <v>6.4423451278501007E-2</v>
      </c>
      <c r="AG455" s="32">
        <v>4.5230000000000015</v>
      </c>
      <c r="AH455" s="32">
        <v>0</v>
      </c>
      <c r="AI455" s="37">
        <v>0</v>
      </c>
      <c r="AJ455" s="32">
        <v>0</v>
      </c>
      <c r="AK455" s="32">
        <v>0</v>
      </c>
      <c r="AL455" s="37" t="s">
        <v>1936</v>
      </c>
      <c r="AM455" t="s">
        <v>283</v>
      </c>
      <c r="AN455" s="34">
        <v>5</v>
      </c>
      <c r="AX455"/>
      <c r="AY455"/>
    </row>
    <row r="456" spans="1:51" x14ac:dyDescent="0.25">
      <c r="A456" t="s">
        <v>1812</v>
      </c>
      <c r="B456" t="s">
        <v>1367</v>
      </c>
      <c r="C456" t="s">
        <v>1537</v>
      </c>
      <c r="D456" t="s">
        <v>1706</v>
      </c>
      <c r="E456" s="32">
        <v>38.18888888888889</v>
      </c>
      <c r="F456" s="32">
        <v>161.97388888888887</v>
      </c>
      <c r="G456" s="32">
        <v>0</v>
      </c>
      <c r="H456" s="37">
        <v>0</v>
      </c>
      <c r="I456" s="32">
        <v>151.92244444444441</v>
      </c>
      <c r="J456" s="32">
        <v>0</v>
      </c>
      <c r="K456" s="37">
        <v>0</v>
      </c>
      <c r="L456" s="32">
        <v>32.883444444444443</v>
      </c>
      <c r="M456" s="32">
        <v>0</v>
      </c>
      <c r="N456" s="37">
        <v>0</v>
      </c>
      <c r="O456" s="32">
        <v>27.883444444444443</v>
      </c>
      <c r="P456" s="32">
        <v>0</v>
      </c>
      <c r="Q456" s="37">
        <v>0</v>
      </c>
      <c r="R456" s="32">
        <v>0</v>
      </c>
      <c r="S456" s="32">
        <v>0</v>
      </c>
      <c r="T456" s="37" t="s">
        <v>1936</v>
      </c>
      <c r="U456" s="32">
        <v>5</v>
      </c>
      <c r="V456" s="32">
        <v>0</v>
      </c>
      <c r="W456" s="37">
        <v>0</v>
      </c>
      <c r="X456" s="32">
        <v>20.579444444444448</v>
      </c>
      <c r="Y456" s="32">
        <v>0</v>
      </c>
      <c r="Z456" s="37">
        <v>0</v>
      </c>
      <c r="AA456" s="32">
        <v>5.051444444444444</v>
      </c>
      <c r="AB456" s="32">
        <v>0</v>
      </c>
      <c r="AC456" s="37">
        <v>0</v>
      </c>
      <c r="AD456" s="32">
        <v>103.45955555555553</v>
      </c>
      <c r="AE456" s="32">
        <v>0</v>
      </c>
      <c r="AF456" s="37">
        <v>0</v>
      </c>
      <c r="AG456" s="32">
        <v>0</v>
      </c>
      <c r="AH456" s="32">
        <v>0</v>
      </c>
      <c r="AI456" s="37" t="s">
        <v>1936</v>
      </c>
      <c r="AJ456" s="32">
        <v>0</v>
      </c>
      <c r="AK456" s="32">
        <v>0</v>
      </c>
      <c r="AL456" s="37" t="s">
        <v>1936</v>
      </c>
      <c r="AM456" t="s">
        <v>681</v>
      </c>
      <c r="AN456" s="34">
        <v>5</v>
      </c>
      <c r="AX456"/>
      <c r="AY456"/>
    </row>
    <row r="457" spans="1:51" x14ac:dyDescent="0.25">
      <c r="A457" t="s">
        <v>1812</v>
      </c>
      <c r="B457" t="s">
        <v>1319</v>
      </c>
      <c r="C457" t="s">
        <v>1695</v>
      </c>
      <c r="D457" t="s">
        <v>1717</v>
      </c>
      <c r="E457" s="32">
        <v>42.333333333333336</v>
      </c>
      <c r="F457" s="32">
        <v>116.28200000000001</v>
      </c>
      <c r="G457" s="32">
        <v>0</v>
      </c>
      <c r="H457" s="37">
        <v>0</v>
      </c>
      <c r="I457" s="32">
        <v>109.982</v>
      </c>
      <c r="J457" s="32">
        <v>0</v>
      </c>
      <c r="K457" s="37">
        <v>0</v>
      </c>
      <c r="L457" s="32">
        <v>13.908333333333333</v>
      </c>
      <c r="M457" s="32">
        <v>0</v>
      </c>
      <c r="N457" s="37">
        <v>0</v>
      </c>
      <c r="O457" s="32">
        <v>7.6083333333333334</v>
      </c>
      <c r="P457" s="32">
        <v>0</v>
      </c>
      <c r="Q457" s="37">
        <v>0</v>
      </c>
      <c r="R457" s="32">
        <v>0</v>
      </c>
      <c r="S457" s="32">
        <v>0</v>
      </c>
      <c r="T457" s="37" t="s">
        <v>1936</v>
      </c>
      <c r="U457" s="32">
        <v>6.3</v>
      </c>
      <c r="V457" s="32">
        <v>0</v>
      </c>
      <c r="W457" s="37">
        <v>0</v>
      </c>
      <c r="X457" s="32">
        <v>28.440000000000005</v>
      </c>
      <c r="Y457" s="32">
        <v>0</v>
      </c>
      <c r="Z457" s="37">
        <v>0</v>
      </c>
      <c r="AA457" s="32">
        <v>0</v>
      </c>
      <c r="AB457" s="32">
        <v>0</v>
      </c>
      <c r="AC457" s="37" t="s">
        <v>1936</v>
      </c>
      <c r="AD457" s="32">
        <v>73.933666666666667</v>
      </c>
      <c r="AE457" s="32">
        <v>0</v>
      </c>
      <c r="AF457" s="37">
        <v>0</v>
      </c>
      <c r="AG457" s="32">
        <v>0</v>
      </c>
      <c r="AH457" s="32">
        <v>0</v>
      </c>
      <c r="AI457" s="37" t="s">
        <v>1936</v>
      </c>
      <c r="AJ457" s="32">
        <v>0</v>
      </c>
      <c r="AK457" s="32">
        <v>0</v>
      </c>
      <c r="AL457" s="37" t="s">
        <v>1936</v>
      </c>
      <c r="AM457" t="s">
        <v>631</v>
      </c>
      <c r="AN457" s="34">
        <v>5</v>
      </c>
      <c r="AX457"/>
      <c r="AY457"/>
    </row>
    <row r="458" spans="1:51" x14ac:dyDescent="0.25">
      <c r="A458" t="s">
        <v>1812</v>
      </c>
      <c r="B458" t="s">
        <v>1206</v>
      </c>
      <c r="C458" t="s">
        <v>1537</v>
      </c>
      <c r="D458" t="s">
        <v>1706</v>
      </c>
      <c r="E458" s="32">
        <v>60.011111111111113</v>
      </c>
      <c r="F458" s="32">
        <v>218.83322222222228</v>
      </c>
      <c r="G458" s="32">
        <v>1.6888888888888889</v>
      </c>
      <c r="H458" s="37">
        <v>7.717698765015873E-3</v>
      </c>
      <c r="I458" s="32">
        <v>209.18488888888893</v>
      </c>
      <c r="J458" s="32">
        <v>0</v>
      </c>
      <c r="K458" s="37">
        <v>0</v>
      </c>
      <c r="L458" s="32">
        <v>44.718888888888884</v>
      </c>
      <c r="M458" s="32">
        <v>0.88888888888888884</v>
      </c>
      <c r="N458" s="37">
        <v>1.9877257932268244E-2</v>
      </c>
      <c r="O458" s="32">
        <v>37.115000000000002</v>
      </c>
      <c r="P458" s="32">
        <v>0</v>
      </c>
      <c r="Q458" s="37">
        <v>0</v>
      </c>
      <c r="R458" s="32">
        <v>0.88888888888888884</v>
      </c>
      <c r="S458" s="32">
        <v>0.88888888888888884</v>
      </c>
      <c r="T458" s="37">
        <v>1</v>
      </c>
      <c r="U458" s="32">
        <v>6.714999999999999</v>
      </c>
      <c r="V458" s="32">
        <v>0</v>
      </c>
      <c r="W458" s="37">
        <v>0</v>
      </c>
      <c r="X458" s="32">
        <v>40.759333333333338</v>
      </c>
      <c r="Y458" s="32">
        <v>0</v>
      </c>
      <c r="Z458" s="37">
        <v>0</v>
      </c>
      <c r="AA458" s="32">
        <v>2.0444444444444443</v>
      </c>
      <c r="AB458" s="32">
        <v>0.8</v>
      </c>
      <c r="AC458" s="37">
        <v>0.39130434782608703</v>
      </c>
      <c r="AD458" s="32">
        <v>131.3105555555556</v>
      </c>
      <c r="AE458" s="32">
        <v>0</v>
      </c>
      <c r="AF458" s="37">
        <v>0</v>
      </c>
      <c r="AG458" s="32">
        <v>0</v>
      </c>
      <c r="AH458" s="32">
        <v>0</v>
      </c>
      <c r="AI458" s="37" t="s">
        <v>1936</v>
      </c>
      <c r="AJ458" s="32">
        <v>0</v>
      </c>
      <c r="AK458" s="32">
        <v>0</v>
      </c>
      <c r="AL458" s="37" t="s">
        <v>1936</v>
      </c>
      <c r="AM458" t="s">
        <v>518</v>
      </c>
      <c r="AN458" s="34">
        <v>5</v>
      </c>
      <c r="AX458"/>
      <c r="AY458"/>
    </row>
    <row r="459" spans="1:51" x14ac:dyDescent="0.25">
      <c r="A459" t="s">
        <v>1812</v>
      </c>
      <c r="B459" t="s">
        <v>932</v>
      </c>
      <c r="C459" t="s">
        <v>1402</v>
      </c>
      <c r="D459" t="s">
        <v>1740</v>
      </c>
      <c r="E459" s="32">
        <v>35.611111111111114</v>
      </c>
      <c r="F459" s="32">
        <v>105.04111111111109</v>
      </c>
      <c r="G459" s="32">
        <v>0.43766666666666665</v>
      </c>
      <c r="H459" s="37">
        <v>4.1666225922125733E-3</v>
      </c>
      <c r="I459" s="32">
        <v>95.995666666666665</v>
      </c>
      <c r="J459" s="32">
        <v>0.43766666666666665</v>
      </c>
      <c r="K459" s="37">
        <v>4.5592335765156063E-3</v>
      </c>
      <c r="L459" s="32">
        <v>8.3162222222222226</v>
      </c>
      <c r="M459" s="32">
        <v>9.2555555555555558E-2</v>
      </c>
      <c r="N459" s="37">
        <v>1.1129519279587418E-2</v>
      </c>
      <c r="O459" s="32">
        <v>4.9606666666666666</v>
      </c>
      <c r="P459" s="32">
        <v>9.2555555555555558E-2</v>
      </c>
      <c r="Q459" s="37">
        <v>1.8657886484791473E-2</v>
      </c>
      <c r="R459" s="32">
        <v>0</v>
      </c>
      <c r="S459" s="32">
        <v>0</v>
      </c>
      <c r="T459" s="37" t="s">
        <v>1936</v>
      </c>
      <c r="U459" s="32">
        <v>3.3555555555555556</v>
      </c>
      <c r="V459" s="32">
        <v>0</v>
      </c>
      <c r="W459" s="37">
        <v>0</v>
      </c>
      <c r="X459" s="32">
        <v>12.710666666666672</v>
      </c>
      <c r="Y459" s="32">
        <v>0.34511111111111109</v>
      </c>
      <c r="Z459" s="37">
        <v>2.7151298996468395E-2</v>
      </c>
      <c r="AA459" s="32">
        <v>5.6898888888888894</v>
      </c>
      <c r="AB459" s="32">
        <v>0</v>
      </c>
      <c r="AC459" s="37">
        <v>0</v>
      </c>
      <c r="AD459" s="32">
        <v>58.27411111111109</v>
      </c>
      <c r="AE459" s="32">
        <v>0</v>
      </c>
      <c r="AF459" s="37">
        <v>0</v>
      </c>
      <c r="AG459" s="32">
        <v>20.050222222222224</v>
      </c>
      <c r="AH459" s="32">
        <v>0</v>
      </c>
      <c r="AI459" s="37">
        <v>0</v>
      </c>
      <c r="AJ459" s="32">
        <v>0</v>
      </c>
      <c r="AK459" s="32">
        <v>0</v>
      </c>
      <c r="AL459" s="37" t="s">
        <v>1936</v>
      </c>
      <c r="AM459" t="s">
        <v>243</v>
      </c>
      <c r="AN459" s="34">
        <v>5</v>
      </c>
      <c r="AX459"/>
      <c r="AY459"/>
    </row>
    <row r="460" spans="1:51" x14ac:dyDescent="0.25">
      <c r="A460" t="s">
        <v>1812</v>
      </c>
      <c r="B460" t="s">
        <v>978</v>
      </c>
      <c r="C460" t="s">
        <v>1458</v>
      </c>
      <c r="D460" t="s">
        <v>1745</v>
      </c>
      <c r="E460" s="32">
        <v>264.8</v>
      </c>
      <c r="F460" s="32">
        <v>619.06666666666661</v>
      </c>
      <c r="G460" s="32">
        <v>14.6</v>
      </c>
      <c r="H460" s="37">
        <v>2.3583889726469957E-2</v>
      </c>
      <c r="I460" s="32">
        <v>568.41666666666674</v>
      </c>
      <c r="J460" s="32">
        <v>14.6</v>
      </c>
      <c r="K460" s="37">
        <v>2.5685383374871716E-2</v>
      </c>
      <c r="L460" s="32">
        <v>154.02222222222221</v>
      </c>
      <c r="M460" s="32">
        <v>1.5055555555555555</v>
      </c>
      <c r="N460" s="37">
        <v>9.7749242533544944E-3</v>
      </c>
      <c r="O460" s="32">
        <v>118.52500000000001</v>
      </c>
      <c r="P460" s="32">
        <v>1.5055555555555555</v>
      </c>
      <c r="Q460" s="37">
        <v>1.2702430335841008E-2</v>
      </c>
      <c r="R460" s="32">
        <v>29.897222222222222</v>
      </c>
      <c r="S460" s="32">
        <v>0</v>
      </c>
      <c r="T460" s="37">
        <v>0</v>
      </c>
      <c r="U460" s="32">
        <v>5.6</v>
      </c>
      <c r="V460" s="32">
        <v>0</v>
      </c>
      <c r="W460" s="37">
        <v>0</v>
      </c>
      <c r="X460" s="32">
        <v>90.572222222222223</v>
      </c>
      <c r="Y460" s="32">
        <v>2.0722222222222224</v>
      </c>
      <c r="Z460" s="37">
        <v>2.2879224682573761E-2</v>
      </c>
      <c r="AA460" s="32">
        <v>15.152777777777779</v>
      </c>
      <c r="AB460" s="32">
        <v>0</v>
      </c>
      <c r="AC460" s="37">
        <v>0</v>
      </c>
      <c r="AD460" s="32">
        <v>359.31944444444446</v>
      </c>
      <c r="AE460" s="32">
        <v>11.022222222222222</v>
      </c>
      <c r="AF460" s="37">
        <v>3.067527347222759E-2</v>
      </c>
      <c r="AG460" s="32">
        <v>0</v>
      </c>
      <c r="AH460" s="32">
        <v>0</v>
      </c>
      <c r="AI460" s="37" t="s">
        <v>1936</v>
      </c>
      <c r="AJ460" s="32">
        <v>0</v>
      </c>
      <c r="AK460" s="32">
        <v>0</v>
      </c>
      <c r="AL460" s="37" t="s">
        <v>1936</v>
      </c>
      <c r="AM460" t="s">
        <v>289</v>
      </c>
      <c r="AN460" s="34">
        <v>5</v>
      </c>
      <c r="AX460"/>
      <c r="AY460"/>
    </row>
    <row r="461" spans="1:51" x14ac:dyDescent="0.25">
      <c r="A461" t="s">
        <v>1812</v>
      </c>
      <c r="B461" t="s">
        <v>854</v>
      </c>
      <c r="C461" t="s">
        <v>1527</v>
      </c>
      <c r="D461" t="s">
        <v>1707</v>
      </c>
      <c r="E461" s="32">
        <v>25.31111111111111</v>
      </c>
      <c r="F461" s="32">
        <v>79.709222222222209</v>
      </c>
      <c r="G461" s="32">
        <v>0.89722222222222225</v>
      </c>
      <c r="H461" s="37">
        <v>1.1256190904997751E-2</v>
      </c>
      <c r="I461" s="32">
        <v>69.378777777777771</v>
      </c>
      <c r="J461" s="32">
        <v>0.89722222222222225</v>
      </c>
      <c r="K461" s="37">
        <v>1.2932228715473353E-2</v>
      </c>
      <c r="L461" s="32">
        <v>2.7583333333333337</v>
      </c>
      <c r="M461" s="32">
        <v>0</v>
      </c>
      <c r="N461" s="37">
        <v>0</v>
      </c>
      <c r="O461" s="32">
        <v>0</v>
      </c>
      <c r="P461" s="32">
        <v>0</v>
      </c>
      <c r="Q461" s="37" t="s">
        <v>1936</v>
      </c>
      <c r="R461" s="32">
        <v>0.67500000000000004</v>
      </c>
      <c r="S461" s="32">
        <v>0</v>
      </c>
      <c r="T461" s="37">
        <v>0</v>
      </c>
      <c r="U461" s="32">
        <v>2.0833333333333335</v>
      </c>
      <c r="V461" s="32">
        <v>0</v>
      </c>
      <c r="W461" s="37">
        <v>0</v>
      </c>
      <c r="X461" s="32">
        <v>20.458333333333332</v>
      </c>
      <c r="Y461" s="32">
        <v>9.166666666666666E-2</v>
      </c>
      <c r="Z461" s="37">
        <v>4.4806517311608961E-3</v>
      </c>
      <c r="AA461" s="32">
        <v>7.5721111111111128</v>
      </c>
      <c r="AB461" s="32">
        <v>0</v>
      </c>
      <c r="AC461" s="37">
        <v>0</v>
      </c>
      <c r="AD461" s="32">
        <v>48.920444444444435</v>
      </c>
      <c r="AE461" s="32">
        <v>0.80555555555555558</v>
      </c>
      <c r="AF461" s="37">
        <v>1.6466644256888738E-2</v>
      </c>
      <c r="AG461" s="32">
        <v>0</v>
      </c>
      <c r="AH461" s="32">
        <v>0</v>
      </c>
      <c r="AI461" s="37" t="s">
        <v>1936</v>
      </c>
      <c r="AJ461" s="32">
        <v>0</v>
      </c>
      <c r="AK461" s="32">
        <v>0</v>
      </c>
      <c r="AL461" s="37" t="s">
        <v>1936</v>
      </c>
      <c r="AM461" t="s">
        <v>165</v>
      </c>
      <c r="AN461" s="34">
        <v>5</v>
      </c>
      <c r="AX461"/>
      <c r="AY461"/>
    </row>
    <row r="462" spans="1:51" x14ac:dyDescent="0.25">
      <c r="A462" t="s">
        <v>1812</v>
      </c>
      <c r="B462" t="s">
        <v>773</v>
      </c>
      <c r="C462" t="s">
        <v>1479</v>
      </c>
      <c r="D462" t="s">
        <v>1745</v>
      </c>
      <c r="E462" s="32">
        <v>231.87777777777777</v>
      </c>
      <c r="F462" s="32">
        <v>639.83955555555565</v>
      </c>
      <c r="G462" s="32">
        <v>125.40288888888887</v>
      </c>
      <c r="H462" s="37">
        <v>0.19599114778079776</v>
      </c>
      <c r="I462" s="32">
        <v>621.23955555555563</v>
      </c>
      <c r="J462" s="32">
        <v>125.40288888888887</v>
      </c>
      <c r="K462" s="37">
        <v>0.20185915041540597</v>
      </c>
      <c r="L462" s="32">
        <v>171.76900000000001</v>
      </c>
      <c r="M462" s="32">
        <v>4.3746666666666663</v>
      </c>
      <c r="N462" s="37">
        <v>2.5468313063862897E-2</v>
      </c>
      <c r="O462" s="32">
        <v>153.16900000000001</v>
      </c>
      <c r="P462" s="32">
        <v>4.3746666666666663</v>
      </c>
      <c r="Q462" s="37">
        <v>2.8561044771896832E-2</v>
      </c>
      <c r="R462" s="32">
        <v>13</v>
      </c>
      <c r="S462" s="32">
        <v>0</v>
      </c>
      <c r="T462" s="37">
        <v>0</v>
      </c>
      <c r="U462" s="32">
        <v>5.6</v>
      </c>
      <c r="V462" s="32">
        <v>0</v>
      </c>
      <c r="W462" s="37">
        <v>0</v>
      </c>
      <c r="X462" s="32">
        <v>113.60944444444443</v>
      </c>
      <c r="Y462" s="32">
        <v>11.55377777777778</v>
      </c>
      <c r="Z462" s="37">
        <v>0.10169733541323348</v>
      </c>
      <c r="AA462" s="32">
        <v>0</v>
      </c>
      <c r="AB462" s="32">
        <v>0</v>
      </c>
      <c r="AC462" s="37" t="s">
        <v>1936</v>
      </c>
      <c r="AD462" s="32">
        <v>334.38611111111118</v>
      </c>
      <c r="AE462" s="32">
        <v>109.47444444444442</v>
      </c>
      <c r="AF462" s="37">
        <v>0.32738932870351128</v>
      </c>
      <c r="AG462" s="32">
        <v>20.074999999999999</v>
      </c>
      <c r="AH462" s="32">
        <v>0</v>
      </c>
      <c r="AI462" s="37">
        <v>0</v>
      </c>
      <c r="AJ462" s="32">
        <v>0</v>
      </c>
      <c r="AK462" s="32">
        <v>0</v>
      </c>
      <c r="AL462" s="37" t="s">
        <v>1936</v>
      </c>
      <c r="AM462" t="s">
        <v>84</v>
      </c>
      <c r="AN462" s="34">
        <v>5</v>
      </c>
      <c r="AX462"/>
      <c r="AY462"/>
    </row>
    <row r="463" spans="1:51" x14ac:dyDescent="0.25">
      <c r="A463" t="s">
        <v>1812</v>
      </c>
      <c r="B463" t="s">
        <v>1360</v>
      </c>
      <c r="C463" t="s">
        <v>1696</v>
      </c>
      <c r="D463" t="s">
        <v>1748</v>
      </c>
      <c r="E463" s="32">
        <v>86.811111111111117</v>
      </c>
      <c r="F463" s="32">
        <v>134.97733333333329</v>
      </c>
      <c r="G463" s="32">
        <v>0.45555555555555555</v>
      </c>
      <c r="H463" s="37">
        <v>3.3750522721510451E-3</v>
      </c>
      <c r="I463" s="32">
        <v>127.26255555555554</v>
      </c>
      <c r="J463" s="32">
        <v>0.45555555555555555</v>
      </c>
      <c r="K463" s="37">
        <v>3.5796511673591696E-3</v>
      </c>
      <c r="L463" s="32">
        <v>27.754999999999999</v>
      </c>
      <c r="M463" s="32">
        <v>2.7777777777777776E-2</v>
      </c>
      <c r="N463" s="37">
        <v>1.0008206729518205E-3</v>
      </c>
      <c r="O463" s="32">
        <v>22.174444444444443</v>
      </c>
      <c r="P463" s="32">
        <v>2.7777777777777776E-2</v>
      </c>
      <c r="Q463" s="37">
        <v>1.2526932905747357E-3</v>
      </c>
      <c r="R463" s="32">
        <v>0.74444444444444446</v>
      </c>
      <c r="S463" s="32">
        <v>0</v>
      </c>
      <c r="T463" s="37">
        <v>0</v>
      </c>
      <c r="U463" s="32">
        <v>4.8361111111111112</v>
      </c>
      <c r="V463" s="32">
        <v>0</v>
      </c>
      <c r="W463" s="37">
        <v>0</v>
      </c>
      <c r="X463" s="32">
        <v>35.407222222222224</v>
      </c>
      <c r="Y463" s="32">
        <v>9.4444444444444442E-2</v>
      </c>
      <c r="Z463" s="37">
        <v>2.6673779674579886E-3</v>
      </c>
      <c r="AA463" s="32">
        <v>2.1342222222222222</v>
      </c>
      <c r="AB463" s="32">
        <v>0</v>
      </c>
      <c r="AC463" s="37">
        <v>0</v>
      </c>
      <c r="AD463" s="32">
        <v>69.116444444444426</v>
      </c>
      <c r="AE463" s="32">
        <v>0.33333333333333331</v>
      </c>
      <c r="AF463" s="37">
        <v>4.8227789495344422E-3</v>
      </c>
      <c r="AG463" s="32">
        <v>0.56444444444444442</v>
      </c>
      <c r="AH463" s="32">
        <v>0</v>
      </c>
      <c r="AI463" s="37">
        <v>0</v>
      </c>
      <c r="AJ463" s="32">
        <v>0</v>
      </c>
      <c r="AK463" s="32">
        <v>0</v>
      </c>
      <c r="AL463" s="37" t="s">
        <v>1936</v>
      </c>
      <c r="AM463" t="s">
        <v>674</v>
      </c>
      <c r="AN463" s="34">
        <v>5</v>
      </c>
      <c r="AX463"/>
      <c r="AY463"/>
    </row>
    <row r="464" spans="1:51" x14ac:dyDescent="0.25">
      <c r="A464" t="s">
        <v>1812</v>
      </c>
      <c r="B464" t="s">
        <v>1170</v>
      </c>
      <c r="C464" t="s">
        <v>1444</v>
      </c>
      <c r="D464" t="s">
        <v>1745</v>
      </c>
      <c r="E464" s="32">
        <v>116.23333333333333</v>
      </c>
      <c r="F464" s="32">
        <v>363.56611111111113</v>
      </c>
      <c r="G464" s="32">
        <v>0</v>
      </c>
      <c r="H464" s="37">
        <v>0</v>
      </c>
      <c r="I464" s="32">
        <v>328.77722222222224</v>
      </c>
      <c r="J464" s="32">
        <v>0</v>
      </c>
      <c r="K464" s="37">
        <v>0</v>
      </c>
      <c r="L464" s="32">
        <v>159.20500000000001</v>
      </c>
      <c r="M464" s="32">
        <v>0</v>
      </c>
      <c r="N464" s="37">
        <v>0</v>
      </c>
      <c r="O464" s="32">
        <v>124.41611111111112</v>
      </c>
      <c r="P464" s="32">
        <v>0</v>
      </c>
      <c r="Q464" s="37">
        <v>0</v>
      </c>
      <c r="R464" s="32">
        <v>34.788888888888891</v>
      </c>
      <c r="S464" s="32">
        <v>0</v>
      </c>
      <c r="T464" s="37">
        <v>0</v>
      </c>
      <c r="U464" s="32">
        <v>0</v>
      </c>
      <c r="V464" s="32">
        <v>0</v>
      </c>
      <c r="W464" s="37" t="s">
        <v>1936</v>
      </c>
      <c r="X464" s="32">
        <v>6.8555555555555552</v>
      </c>
      <c r="Y464" s="32">
        <v>0</v>
      </c>
      <c r="Z464" s="37">
        <v>0</v>
      </c>
      <c r="AA464" s="32">
        <v>0</v>
      </c>
      <c r="AB464" s="32">
        <v>0</v>
      </c>
      <c r="AC464" s="37" t="s">
        <v>1936</v>
      </c>
      <c r="AD464" s="32">
        <v>197.50555555555556</v>
      </c>
      <c r="AE464" s="32">
        <v>0</v>
      </c>
      <c r="AF464" s="37">
        <v>0</v>
      </c>
      <c r="AG464" s="32">
        <v>0</v>
      </c>
      <c r="AH464" s="32">
        <v>0</v>
      </c>
      <c r="AI464" s="37" t="s">
        <v>1936</v>
      </c>
      <c r="AJ464" s="32">
        <v>0</v>
      </c>
      <c r="AK464" s="32">
        <v>0</v>
      </c>
      <c r="AL464" s="37" t="s">
        <v>1936</v>
      </c>
      <c r="AM464" t="s">
        <v>482</v>
      </c>
      <c r="AN464" s="34">
        <v>5</v>
      </c>
      <c r="AX464"/>
      <c r="AY464"/>
    </row>
    <row r="465" spans="1:51" x14ac:dyDescent="0.25">
      <c r="A465" t="s">
        <v>1812</v>
      </c>
      <c r="B465" t="s">
        <v>844</v>
      </c>
      <c r="C465" t="s">
        <v>1519</v>
      </c>
      <c r="D465" t="s">
        <v>1758</v>
      </c>
      <c r="E465" s="32">
        <v>102.54444444444445</v>
      </c>
      <c r="F465" s="32">
        <v>408.0336666666667</v>
      </c>
      <c r="G465" s="32">
        <v>73.430999999999997</v>
      </c>
      <c r="H465" s="37">
        <v>0.17996309128086652</v>
      </c>
      <c r="I465" s="32">
        <v>391.67811111111121</v>
      </c>
      <c r="J465" s="32">
        <v>73.430999999999997</v>
      </c>
      <c r="K465" s="37">
        <v>0.18747792617690881</v>
      </c>
      <c r="L465" s="32">
        <v>107.52233333333331</v>
      </c>
      <c r="M465" s="32">
        <v>14.263333333333337</v>
      </c>
      <c r="N465" s="37">
        <v>0.13265461129005765</v>
      </c>
      <c r="O465" s="32">
        <v>91.166777777777753</v>
      </c>
      <c r="P465" s="32">
        <v>14.263333333333337</v>
      </c>
      <c r="Q465" s="37">
        <v>0.15645319140378874</v>
      </c>
      <c r="R465" s="32">
        <v>9.9555555555555557</v>
      </c>
      <c r="S465" s="32">
        <v>0</v>
      </c>
      <c r="T465" s="37">
        <v>0</v>
      </c>
      <c r="U465" s="32">
        <v>6.4</v>
      </c>
      <c r="V465" s="32">
        <v>0</v>
      </c>
      <c r="W465" s="37">
        <v>0</v>
      </c>
      <c r="X465" s="32">
        <v>83.90100000000001</v>
      </c>
      <c r="Y465" s="32">
        <v>17.780666666666669</v>
      </c>
      <c r="Z465" s="37">
        <v>0.21192437118349799</v>
      </c>
      <c r="AA465" s="32">
        <v>0</v>
      </c>
      <c r="AB465" s="32">
        <v>0</v>
      </c>
      <c r="AC465" s="37" t="s">
        <v>1936</v>
      </c>
      <c r="AD465" s="32">
        <v>216.61033333333341</v>
      </c>
      <c r="AE465" s="32">
        <v>41.386999999999993</v>
      </c>
      <c r="AF465" s="37">
        <v>0.19106660039302517</v>
      </c>
      <c r="AG465" s="32">
        <v>0</v>
      </c>
      <c r="AH465" s="32">
        <v>0</v>
      </c>
      <c r="AI465" s="37" t="s">
        <v>1936</v>
      </c>
      <c r="AJ465" s="32">
        <v>0</v>
      </c>
      <c r="AK465" s="32">
        <v>0</v>
      </c>
      <c r="AL465" s="37" t="s">
        <v>1936</v>
      </c>
      <c r="AM465" t="s">
        <v>155</v>
      </c>
      <c r="AN465" s="34">
        <v>5</v>
      </c>
      <c r="AX465"/>
      <c r="AY465"/>
    </row>
    <row r="466" spans="1:51" x14ac:dyDescent="0.25">
      <c r="A466" t="s">
        <v>1812</v>
      </c>
      <c r="B466" t="s">
        <v>834</v>
      </c>
      <c r="C466" t="s">
        <v>1514</v>
      </c>
      <c r="D466" t="s">
        <v>1724</v>
      </c>
      <c r="E466" s="32">
        <v>125.1</v>
      </c>
      <c r="F466" s="32">
        <v>404.59288888888881</v>
      </c>
      <c r="G466" s="32">
        <v>61.398444444444443</v>
      </c>
      <c r="H466" s="37">
        <v>0.15175364206983374</v>
      </c>
      <c r="I466" s="32">
        <v>368.8456666666666</v>
      </c>
      <c r="J466" s="32">
        <v>61.398444444444443</v>
      </c>
      <c r="K466" s="37">
        <v>0.16646107028805487</v>
      </c>
      <c r="L466" s="32">
        <v>81.730555555555554</v>
      </c>
      <c r="M466" s="32">
        <v>0</v>
      </c>
      <c r="N466" s="37">
        <v>0</v>
      </c>
      <c r="O466" s="32">
        <v>56.31666666666667</v>
      </c>
      <c r="P466" s="32">
        <v>0</v>
      </c>
      <c r="Q466" s="37">
        <v>0</v>
      </c>
      <c r="R466" s="32">
        <v>20.297222222222221</v>
      </c>
      <c r="S466" s="32">
        <v>0</v>
      </c>
      <c r="T466" s="37">
        <v>0</v>
      </c>
      <c r="U466" s="32">
        <v>5.1166666666666663</v>
      </c>
      <c r="V466" s="32">
        <v>0</v>
      </c>
      <c r="W466" s="37">
        <v>0</v>
      </c>
      <c r="X466" s="32">
        <v>90.427777777777777</v>
      </c>
      <c r="Y466" s="32">
        <v>0</v>
      </c>
      <c r="Z466" s="37">
        <v>0</v>
      </c>
      <c r="AA466" s="32">
        <v>10.333333333333334</v>
      </c>
      <c r="AB466" s="32">
        <v>0</v>
      </c>
      <c r="AC466" s="37">
        <v>0</v>
      </c>
      <c r="AD466" s="32">
        <v>210.44011111111107</v>
      </c>
      <c r="AE466" s="32">
        <v>61.398444444444443</v>
      </c>
      <c r="AF466" s="37">
        <v>0.29176207957819622</v>
      </c>
      <c r="AG466" s="32">
        <v>11.661111111111111</v>
      </c>
      <c r="AH466" s="32">
        <v>0</v>
      </c>
      <c r="AI466" s="37">
        <v>0</v>
      </c>
      <c r="AJ466" s="32">
        <v>0</v>
      </c>
      <c r="AK466" s="32">
        <v>0</v>
      </c>
      <c r="AL466" s="37" t="s">
        <v>1936</v>
      </c>
      <c r="AM466" t="s">
        <v>145</v>
      </c>
      <c r="AN466" s="34">
        <v>5</v>
      </c>
      <c r="AX466"/>
      <c r="AY466"/>
    </row>
    <row r="467" spans="1:51" x14ac:dyDescent="0.25">
      <c r="A467" t="s">
        <v>1812</v>
      </c>
      <c r="B467" t="s">
        <v>1149</v>
      </c>
      <c r="C467" t="s">
        <v>1440</v>
      </c>
      <c r="D467" t="s">
        <v>1745</v>
      </c>
      <c r="E467" s="32">
        <v>63.5</v>
      </c>
      <c r="F467" s="32">
        <v>187.24444444444447</v>
      </c>
      <c r="G467" s="32">
        <v>0</v>
      </c>
      <c r="H467" s="37">
        <v>0</v>
      </c>
      <c r="I467" s="32">
        <v>177.12222222222221</v>
      </c>
      <c r="J467" s="32">
        <v>0</v>
      </c>
      <c r="K467" s="37">
        <v>0</v>
      </c>
      <c r="L467" s="32">
        <v>18.036111111111111</v>
      </c>
      <c r="M467" s="32">
        <v>0</v>
      </c>
      <c r="N467" s="37">
        <v>0</v>
      </c>
      <c r="O467" s="32">
        <v>9.2750000000000004</v>
      </c>
      <c r="P467" s="32">
        <v>0</v>
      </c>
      <c r="Q467" s="37">
        <v>0</v>
      </c>
      <c r="R467" s="32">
        <v>3.0722222222222224</v>
      </c>
      <c r="S467" s="32">
        <v>0</v>
      </c>
      <c r="T467" s="37">
        <v>0</v>
      </c>
      <c r="U467" s="32">
        <v>5.6888888888888891</v>
      </c>
      <c r="V467" s="32">
        <v>0</v>
      </c>
      <c r="W467" s="37">
        <v>0</v>
      </c>
      <c r="X467" s="32">
        <v>63.619444444444447</v>
      </c>
      <c r="Y467" s="32">
        <v>0</v>
      </c>
      <c r="Z467" s="37">
        <v>0</v>
      </c>
      <c r="AA467" s="32">
        <v>1.3611111111111112</v>
      </c>
      <c r="AB467" s="32">
        <v>0</v>
      </c>
      <c r="AC467" s="37">
        <v>0</v>
      </c>
      <c r="AD467" s="32">
        <v>104.22777777777777</v>
      </c>
      <c r="AE467" s="32">
        <v>0</v>
      </c>
      <c r="AF467" s="37">
        <v>0</v>
      </c>
      <c r="AG467" s="32">
        <v>0</v>
      </c>
      <c r="AH467" s="32">
        <v>0</v>
      </c>
      <c r="AI467" s="37" t="s">
        <v>1936</v>
      </c>
      <c r="AJ467" s="32">
        <v>0</v>
      </c>
      <c r="AK467" s="32">
        <v>0</v>
      </c>
      <c r="AL467" s="37" t="s">
        <v>1936</v>
      </c>
      <c r="AM467" t="s">
        <v>460</v>
      </c>
      <c r="AN467" s="34">
        <v>5</v>
      </c>
      <c r="AX467"/>
      <c r="AY467"/>
    </row>
    <row r="468" spans="1:51" x14ac:dyDescent="0.25">
      <c r="A468" t="s">
        <v>1812</v>
      </c>
      <c r="B468" t="s">
        <v>992</v>
      </c>
      <c r="C468" t="s">
        <v>685</v>
      </c>
      <c r="D468" t="s">
        <v>1745</v>
      </c>
      <c r="E468" s="32">
        <v>89.8</v>
      </c>
      <c r="F468" s="32">
        <v>196.30277777777778</v>
      </c>
      <c r="G468" s="32">
        <v>0</v>
      </c>
      <c r="H468" s="37">
        <v>0</v>
      </c>
      <c r="I468" s="32">
        <v>191.59166666666667</v>
      </c>
      <c r="J468" s="32">
        <v>0</v>
      </c>
      <c r="K468" s="37">
        <v>0</v>
      </c>
      <c r="L468" s="32">
        <v>42.449999999999996</v>
      </c>
      <c r="M468" s="32">
        <v>0</v>
      </c>
      <c r="N468" s="37">
        <v>0</v>
      </c>
      <c r="O468" s="32">
        <v>37.738888888888887</v>
      </c>
      <c r="P468" s="32">
        <v>0</v>
      </c>
      <c r="Q468" s="37">
        <v>0</v>
      </c>
      <c r="R468" s="32">
        <v>0</v>
      </c>
      <c r="S468" s="32">
        <v>0</v>
      </c>
      <c r="T468" s="37" t="s">
        <v>1936</v>
      </c>
      <c r="U468" s="32">
        <v>4.7111111111111112</v>
      </c>
      <c r="V468" s="32">
        <v>0</v>
      </c>
      <c r="W468" s="37">
        <v>0</v>
      </c>
      <c r="X468" s="32">
        <v>38.87222222222222</v>
      </c>
      <c r="Y468" s="32">
        <v>0</v>
      </c>
      <c r="Z468" s="37">
        <v>0</v>
      </c>
      <c r="AA468" s="32">
        <v>0</v>
      </c>
      <c r="AB468" s="32">
        <v>0</v>
      </c>
      <c r="AC468" s="37" t="s">
        <v>1936</v>
      </c>
      <c r="AD468" s="32">
        <v>114.98055555555555</v>
      </c>
      <c r="AE468" s="32">
        <v>0</v>
      </c>
      <c r="AF468" s="37">
        <v>0</v>
      </c>
      <c r="AG468" s="32">
        <v>0</v>
      </c>
      <c r="AH468" s="32">
        <v>0</v>
      </c>
      <c r="AI468" s="37" t="s">
        <v>1936</v>
      </c>
      <c r="AJ468" s="32">
        <v>0</v>
      </c>
      <c r="AK468" s="32">
        <v>0</v>
      </c>
      <c r="AL468" s="37" t="s">
        <v>1936</v>
      </c>
      <c r="AM468" t="s">
        <v>303</v>
      </c>
      <c r="AN468" s="34">
        <v>5</v>
      </c>
      <c r="AX468"/>
      <c r="AY468"/>
    </row>
    <row r="469" spans="1:51" x14ac:dyDescent="0.25">
      <c r="A469" t="s">
        <v>1812</v>
      </c>
      <c r="B469" t="s">
        <v>1056</v>
      </c>
      <c r="C469" t="s">
        <v>1568</v>
      </c>
      <c r="D469" t="s">
        <v>1758</v>
      </c>
      <c r="E469" s="32">
        <v>31.077777777777779</v>
      </c>
      <c r="F469" s="32">
        <v>161.12644444444442</v>
      </c>
      <c r="G469" s="32">
        <v>12.947222222222221</v>
      </c>
      <c r="H469" s="37">
        <v>8.0354421441269738E-2</v>
      </c>
      <c r="I469" s="32">
        <v>143.54033333333334</v>
      </c>
      <c r="J469" s="32">
        <v>9.4833333333333325</v>
      </c>
      <c r="K469" s="37">
        <v>6.6067377113517442E-2</v>
      </c>
      <c r="L469" s="32">
        <v>79.953111111111099</v>
      </c>
      <c r="M469" s="32">
        <v>9.6916666666666664</v>
      </c>
      <c r="N469" s="37">
        <v>0.12121687989349314</v>
      </c>
      <c r="O469" s="32">
        <v>62.366999999999997</v>
      </c>
      <c r="P469" s="32">
        <v>6.2277777777777779</v>
      </c>
      <c r="Q469" s="37">
        <v>9.9856940012791676E-2</v>
      </c>
      <c r="R469" s="32">
        <v>14.875</v>
      </c>
      <c r="S469" s="32">
        <v>3.463888888888889</v>
      </c>
      <c r="T469" s="37">
        <v>0.23286647992530346</v>
      </c>
      <c r="U469" s="32">
        <v>2.7111111111111112</v>
      </c>
      <c r="V469" s="32">
        <v>0</v>
      </c>
      <c r="W469" s="37">
        <v>0</v>
      </c>
      <c r="X469" s="32">
        <v>2.3498888888888887</v>
      </c>
      <c r="Y469" s="32">
        <v>0.1111111111111111</v>
      </c>
      <c r="Z469" s="37">
        <v>4.7283559506359638E-2</v>
      </c>
      <c r="AA469" s="32">
        <v>0</v>
      </c>
      <c r="AB469" s="32">
        <v>0</v>
      </c>
      <c r="AC469" s="37" t="s">
        <v>1936</v>
      </c>
      <c r="AD469" s="32">
        <v>78.823444444444448</v>
      </c>
      <c r="AE469" s="32">
        <v>3.1444444444444444</v>
      </c>
      <c r="AF469" s="37">
        <v>3.989224864006901E-2</v>
      </c>
      <c r="AG469" s="32">
        <v>0</v>
      </c>
      <c r="AH469" s="32">
        <v>0</v>
      </c>
      <c r="AI469" s="37" t="s">
        <v>1936</v>
      </c>
      <c r="AJ469" s="32">
        <v>0</v>
      </c>
      <c r="AK469" s="32">
        <v>0</v>
      </c>
      <c r="AL469" s="37" t="s">
        <v>1936</v>
      </c>
      <c r="AM469" t="s">
        <v>367</v>
      </c>
      <c r="AN469" s="34">
        <v>5</v>
      </c>
      <c r="AX469"/>
      <c r="AY469"/>
    </row>
    <row r="470" spans="1:51" x14ac:dyDescent="0.25">
      <c r="A470" t="s">
        <v>1812</v>
      </c>
      <c r="B470" t="s">
        <v>1290</v>
      </c>
      <c r="C470" t="s">
        <v>1688</v>
      </c>
      <c r="D470" t="s">
        <v>1745</v>
      </c>
      <c r="E470" s="32">
        <v>41.966666666666669</v>
      </c>
      <c r="F470" s="32">
        <v>168.30555555555554</v>
      </c>
      <c r="G470" s="32">
        <v>16.266666666666666</v>
      </c>
      <c r="H470" s="37">
        <v>9.6649612147219011E-2</v>
      </c>
      <c r="I470" s="32">
        <v>150.26300000000001</v>
      </c>
      <c r="J470" s="32">
        <v>11.568555555555555</v>
      </c>
      <c r="K470" s="37">
        <v>7.6988716820212258E-2</v>
      </c>
      <c r="L470" s="32">
        <v>52.51477777777778</v>
      </c>
      <c r="M470" s="32">
        <v>6.3008888888888892</v>
      </c>
      <c r="N470" s="37">
        <v>0.11998315817981393</v>
      </c>
      <c r="O470" s="32">
        <v>39.272222222222226</v>
      </c>
      <c r="P470" s="32">
        <v>1.6027777777777779</v>
      </c>
      <c r="Q470" s="37">
        <v>4.0811996039043709E-2</v>
      </c>
      <c r="R470" s="32">
        <v>8.4611111111111104</v>
      </c>
      <c r="S470" s="32">
        <v>0</v>
      </c>
      <c r="T470" s="37">
        <v>0</v>
      </c>
      <c r="U470" s="32">
        <v>4.7814444444444453</v>
      </c>
      <c r="V470" s="32">
        <v>4.6981111111111113</v>
      </c>
      <c r="W470" s="37">
        <v>0.98257151488392613</v>
      </c>
      <c r="X470" s="32">
        <v>32.947222222222223</v>
      </c>
      <c r="Y470" s="32">
        <v>0.48888888888888887</v>
      </c>
      <c r="Z470" s="37">
        <v>1.4838546496922686E-2</v>
      </c>
      <c r="AA470" s="32">
        <v>4.8</v>
      </c>
      <c r="AB470" s="32">
        <v>0</v>
      </c>
      <c r="AC470" s="37">
        <v>0</v>
      </c>
      <c r="AD470" s="32">
        <v>78.043555555555557</v>
      </c>
      <c r="AE470" s="32">
        <v>9.4768888888888885</v>
      </c>
      <c r="AF470" s="37">
        <v>0.12143076800419138</v>
      </c>
      <c r="AG470" s="32">
        <v>0</v>
      </c>
      <c r="AH470" s="32">
        <v>0</v>
      </c>
      <c r="AI470" s="37" t="s">
        <v>1936</v>
      </c>
      <c r="AJ470" s="32">
        <v>0</v>
      </c>
      <c r="AK470" s="32">
        <v>0</v>
      </c>
      <c r="AL470" s="37" t="s">
        <v>1936</v>
      </c>
      <c r="AM470" t="s">
        <v>602</v>
      </c>
      <c r="AN470" s="34">
        <v>5</v>
      </c>
      <c r="AX470"/>
      <c r="AY470"/>
    </row>
    <row r="471" spans="1:51" x14ac:dyDescent="0.25">
      <c r="A471" t="s">
        <v>1812</v>
      </c>
      <c r="B471" t="s">
        <v>792</v>
      </c>
      <c r="C471" t="s">
        <v>1488</v>
      </c>
      <c r="D471" t="s">
        <v>1772</v>
      </c>
      <c r="E471" s="32">
        <v>77.666666666666671</v>
      </c>
      <c r="F471" s="32">
        <v>245.72277777777779</v>
      </c>
      <c r="G471" s="32">
        <v>0</v>
      </c>
      <c r="H471" s="37">
        <v>0</v>
      </c>
      <c r="I471" s="32">
        <v>237.51366666666667</v>
      </c>
      <c r="J471" s="32">
        <v>0</v>
      </c>
      <c r="K471" s="37">
        <v>0</v>
      </c>
      <c r="L471" s="32">
        <v>52.81455555555555</v>
      </c>
      <c r="M471" s="32">
        <v>0</v>
      </c>
      <c r="N471" s="37">
        <v>0</v>
      </c>
      <c r="O471" s="32">
        <v>44.605444444444437</v>
      </c>
      <c r="P471" s="32">
        <v>0</v>
      </c>
      <c r="Q471" s="37">
        <v>0</v>
      </c>
      <c r="R471" s="32">
        <v>4.3868888888888886</v>
      </c>
      <c r="S471" s="32">
        <v>0</v>
      </c>
      <c r="T471" s="37">
        <v>0</v>
      </c>
      <c r="U471" s="32">
        <v>3.8222222222222224</v>
      </c>
      <c r="V471" s="32">
        <v>0</v>
      </c>
      <c r="W471" s="37">
        <v>0</v>
      </c>
      <c r="X471" s="32">
        <v>45.540999999999997</v>
      </c>
      <c r="Y471" s="32">
        <v>0</v>
      </c>
      <c r="Z471" s="37">
        <v>0</v>
      </c>
      <c r="AA471" s="32">
        <v>0</v>
      </c>
      <c r="AB471" s="32">
        <v>0</v>
      </c>
      <c r="AC471" s="37" t="s">
        <v>1936</v>
      </c>
      <c r="AD471" s="32">
        <v>147.36722222222224</v>
      </c>
      <c r="AE471" s="32">
        <v>0</v>
      </c>
      <c r="AF471" s="37">
        <v>0</v>
      </c>
      <c r="AG471" s="32">
        <v>0</v>
      </c>
      <c r="AH471" s="32">
        <v>0</v>
      </c>
      <c r="AI471" s="37" t="s">
        <v>1936</v>
      </c>
      <c r="AJ471" s="32">
        <v>0</v>
      </c>
      <c r="AK471" s="32">
        <v>0</v>
      </c>
      <c r="AL471" s="37" t="s">
        <v>1936</v>
      </c>
      <c r="AM471" t="s">
        <v>103</v>
      </c>
      <c r="AN471" s="34">
        <v>5</v>
      </c>
      <c r="AX471"/>
      <c r="AY471"/>
    </row>
    <row r="472" spans="1:51" x14ac:dyDescent="0.25">
      <c r="A472" t="s">
        <v>1812</v>
      </c>
      <c r="B472" t="s">
        <v>1033</v>
      </c>
      <c r="C472" t="s">
        <v>1528</v>
      </c>
      <c r="D472" t="s">
        <v>1781</v>
      </c>
      <c r="E472" s="32">
        <v>94.922222222222217</v>
      </c>
      <c r="F472" s="32">
        <v>291.14444444444445</v>
      </c>
      <c r="G472" s="32">
        <v>102.96944444444445</v>
      </c>
      <c r="H472" s="37">
        <v>0.35367133534328132</v>
      </c>
      <c r="I472" s="32">
        <v>269.32500000000005</v>
      </c>
      <c r="J472" s="32">
        <v>102.96944444444445</v>
      </c>
      <c r="K472" s="37">
        <v>0.38232412306486374</v>
      </c>
      <c r="L472" s="32">
        <v>34.924999999999997</v>
      </c>
      <c r="M472" s="32">
        <v>0</v>
      </c>
      <c r="N472" s="37">
        <v>0</v>
      </c>
      <c r="O472" s="32">
        <v>22.074999999999999</v>
      </c>
      <c r="P472" s="32">
        <v>0</v>
      </c>
      <c r="Q472" s="37">
        <v>0</v>
      </c>
      <c r="R472" s="32">
        <v>7.5</v>
      </c>
      <c r="S472" s="32">
        <v>0</v>
      </c>
      <c r="T472" s="37">
        <v>0</v>
      </c>
      <c r="U472" s="32">
        <v>5.35</v>
      </c>
      <c r="V472" s="32">
        <v>0</v>
      </c>
      <c r="W472" s="37">
        <v>0</v>
      </c>
      <c r="X472" s="32">
        <v>66.108333333333334</v>
      </c>
      <c r="Y472" s="32">
        <v>1.3055555555555556</v>
      </c>
      <c r="Z472" s="37">
        <v>1.9748728938190682E-2</v>
      </c>
      <c r="AA472" s="32">
        <v>8.969444444444445</v>
      </c>
      <c r="AB472" s="32">
        <v>0</v>
      </c>
      <c r="AC472" s="37">
        <v>0</v>
      </c>
      <c r="AD472" s="32">
        <v>181.14166666666668</v>
      </c>
      <c r="AE472" s="32">
        <v>101.66388888888889</v>
      </c>
      <c r="AF472" s="37">
        <v>0.56123966815414572</v>
      </c>
      <c r="AG472" s="32">
        <v>0</v>
      </c>
      <c r="AH472" s="32">
        <v>0</v>
      </c>
      <c r="AI472" s="37" t="s">
        <v>1936</v>
      </c>
      <c r="AJ472" s="32">
        <v>0</v>
      </c>
      <c r="AK472" s="32">
        <v>0</v>
      </c>
      <c r="AL472" s="37" t="s">
        <v>1936</v>
      </c>
      <c r="AM472" t="s">
        <v>344</v>
      </c>
      <c r="AN472" s="34">
        <v>5</v>
      </c>
      <c r="AX472"/>
      <c r="AY472"/>
    </row>
    <row r="473" spans="1:51" x14ac:dyDescent="0.25">
      <c r="A473" t="s">
        <v>1812</v>
      </c>
      <c r="B473" t="s">
        <v>943</v>
      </c>
      <c r="C473" t="s">
        <v>1564</v>
      </c>
      <c r="D473" t="s">
        <v>1718</v>
      </c>
      <c r="E473" s="32">
        <v>72.37777777777778</v>
      </c>
      <c r="F473" s="32">
        <v>212.82588888888893</v>
      </c>
      <c r="G473" s="32">
        <v>1.7777777777777777</v>
      </c>
      <c r="H473" s="37">
        <v>8.3532026439974653E-3</v>
      </c>
      <c r="I473" s="32">
        <v>203.95133333333337</v>
      </c>
      <c r="J473" s="32">
        <v>0</v>
      </c>
      <c r="K473" s="37">
        <v>0</v>
      </c>
      <c r="L473" s="32">
        <v>48.904666666666657</v>
      </c>
      <c r="M473" s="32">
        <v>0.88888888888888884</v>
      </c>
      <c r="N473" s="37">
        <v>1.817595230630115E-2</v>
      </c>
      <c r="O473" s="32">
        <v>42.163444444444437</v>
      </c>
      <c r="P473" s="32">
        <v>0</v>
      </c>
      <c r="Q473" s="37">
        <v>0</v>
      </c>
      <c r="R473" s="32">
        <v>1.9555555555555555</v>
      </c>
      <c r="S473" s="32">
        <v>0.88888888888888884</v>
      </c>
      <c r="T473" s="37">
        <v>0.45454545454545453</v>
      </c>
      <c r="U473" s="32">
        <v>4.7856666666666667</v>
      </c>
      <c r="V473" s="32">
        <v>0</v>
      </c>
      <c r="W473" s="37">
        <v>0</v>
      </c>
      <c r="X473" s="32">
        <v>27.092777777777776</v>
      </c>
      <c r="Y473" s="32">
        <v>0</v>
      </c>
      <c r="Z473" s="37">
        <v>0</v>
      </c>
      <c r="AA473" s="32">
        <v>2.1333333333333333</v>
      </c>
      <c r="AB473" s="32">
        <v>0.88888888888888884</v>
      </c>
      <c r="AC473" s="37">
        <v>0.41666666666666663</v>
      </c>
      <c r="AD473" s="32">
        <v>134.69511111111115</v>
      </c>
      <c r="AE473" s="32">
        <v>0</v>
      </c>
      <c r="AF473" s="37">
        <v>0</v>
      </c>
      <c r="AG473" s="32">
        <v>0</v>
      </c>
      <c r="AH473" s="32">
        <v>0</v>
      </c>
      <c r="AI473" s="37" t="s">
        <v>1936</v>
      </c>
      <c r="AJ473" s="32">
        <v>0</v>
      </c>
      <c r="AK473" s="32">
        <v>0</v>
      </c>
      <c r="AL473" s="37" t="s">
        <v>1936</v>
      </c>
      <c r="AM473" t="s">
        <v>254</v>
      </c>
      <c r="AN473" s="34">
        <v>5</v>
      </c>
      <c r="AX473"/>
      <c r="AY473"/>
    </row>
    <row r="474" spans="1:51" x14ac:dyDescent="0.25">
      <c r="A474" t="s">
        <v>1812</v>
      </c>
      <c r="B474" t="s">
        <v>853</v>
      </c>
      <c r="C474" t="s">
        <v>1526</v>
      </c>
      <c r="D474" t="s">
        <v>1752</v>
      </c>
      <c r="E474" s="32">
        <v>46.4</v>
      </c>
      <c r="F474" s="32">
        <v>150.96855555555555</v>
      </c>
      <c r="G474" s="32">
        <v>0</v>
      </c>
      <c r="H474" s="37">
        <v>0</v>
      </c>
      <c r="I474" s="32">
        <v>145.69911111111111</v>
      </c>
      <c r="J474" s="32">
        <v>0</v>
      </c>
      <c r="K474" s="37">
        <v>0</v>
      </c>
      <c r="L474" s="32">
        <v>26.569444444444446</v>
      </c>
      <c r="M474" s="32">
        <v>0</v>
      </c>
      <c r="N474" s="37">
        <v>0</v>
      </c>
      <c r="O474" s="32">
        <v>21.3</v>
      </c>
      <c r="P474" s="32">
        <v>0</v>
      </c>
      <c r="Q474" s="37">
        <v>0</v>
      </c>
      <c r="R474" s="32">
        <v>0</v>
      </c>
      <c r="S474" s="32">
        <v>0</v>
      </c>
      <c r="T474" s="37" t="s">
        <v>1936</v>
      </c>
      <c r="U474" s="32">
        <v>5.2694444444444448</v>
      </c>
      <c r="V474" s="32">
        <v>0</v>
      </c>
      <c r="W474" s="37">
        <v>0</v>
      </c>
      <c r="X474" s="32">
        <v>25.324777777777783</v>
      </c>
      <c r="Y474" s="32">
        <v>0</v>
      </c>
      <c r="Z474" s="37">
        <v>0</v>
      </c>
      <c r="AA474" s="32">
        <v>0</v>
      </c>
      <c r="AB474" s="32">
        <v>0</v>
      </c>
      <c r="AC474" s="37" t="s">
        <v>1936</v>
      </c>
      <c r="AD474" s="32">
        <v>99.074333333333314</v>
      </c>
      <c r="AE474" s="32">
        <v>0</v>
      </c>
      <c r="AF474" s="37">
        <v>0</v>
      </c>
      <c r="AG474" s="32">
        <v>0</v>
      </c>
      <c r="AH474" s="32">
        <v>0</v>
      </c>
      <c r="AI474" s="37" t="s">
        <v>1936</v>
      </c>
      <c r="AJ474" s="32">
        <v>0</v>
      </c>
      <c r="AK474" s="32">
        <v>0</v>
      </c>
      <c r="AL474" s="37" t="s">
        <v>1936</v>
      </c>
      <c r="AM474" t="s">
        <v>164</v>
      </c>
      <c r="AN474" s="34">
        <v>5</v>
      </c>
      <c r="AX474"/>
      <c r="AY474"/>
    </row>
    <row r="475" spans="1:51" x14ac:dyDescent="0.25">
      <c r="A475" t="s">
        <v>1812</v>
      </c>
      <c r="B475" t="s">
        <v>819</v>
      </c>
      <c r="C475" t="s">
        <v>1504</v>
      </c>
      <c r="D475" t="s">
        <v>1757</v>
      </c>
      <c r="E475" s="32">
        <v>115.14444444444445</v>
      </c>
      <c r="F475" s="32">
        <v>359.58444444444444</v>
      </c>
      <c r="G475" s="32">
        <v>8.0066666666666677</v>
      </c>
      <c r="H475" s="37">
        <v>2.2266443363635806E-2</v>
      </c>
      <c r="I475" s="32">
        <v>336.95944444444444</v>
      </c>
      <c r="J475" s="32">
        <v>8.0066666666666677</v>
      </c>
      <c r="K475" s="37">
        <v>2.376151432664993E-2</v>
      </c>
      <c r="L475" s="32">
        <v>74.717777777777769</v>
      </c>
      <c r="M475" s="32">
        <v>8.0066666666666677</v>
      </c>
      <c r="N475" s="37">
        <v>0.10715879011391015</v>
      </c>
      <c r="O475" s="32">
        <v>52.092777777777769</v>
      </c>
      <c r="P475" s="32">
        <v>8.0066666666666677</v>
      </c>
      <c r="Q475" s="37">
        <v>0.15370012904326685</v>
      </c>
      <c r="R475" s="32">
        <v>17.380555555555556</v>
      </c>
      <c r="S475" s="32">
        <v>0</v>
      </c>
      <c r="T475" s="37">
        <v>0</v>
      </c>
      <c r="U475" s="32">
        <v>5.2444444444444445</v>
      </c>
      <c r="V475" s="32">
        <v>0</v>
      </c>
      <c r="W475" s="37">
        <v>0</v>
      </c>
      <c r="X475" s="32">
        <v>69.069444444444443</v>
      </c>
      <c r="Y475" s="32">
        <v>0</v>
      </c>
      <c r="Z475" s="37">
        <v>0</v>
      </c>
      <c r="AA475" s="32">
        <v>0</v>
      </c>
      <c r="AB475" s="32">
        <v>0</v>
      </c>
      <c r="AC475" s="37" t="s">
        <v>1936</v>
      </c>
      <c r="AD475" s="32">
        <v>215.79722222222222</v>
      </c>
      <c r="AE475" s="32">
        <v>0</v>
      </c>
      <c r="AF475" s="37">
        <v>0</v>
      </c>
      <c r="AG475" s="32">
        <v>0</v>
      </c>
      <c r="AH475" s="32">
        <v>0</v>
      </c>
      <c r="AI475" s="37" t="s">
        <v>1936</v>
      </c>
      <c r="AJ475" s="32">
        <v>0</v>
      </c>
      <c r="AK475" s="32">
        <v>0</v>
      </c>
      <c r="AL475" s="37" t="s">
        <v>1936</v>
      </c>
      <c r="AM475" t="s">
        <v>130</v>
      </c>
      <c r="AN475" s="34">
        <v>5</v>
      </c>
      <c r="AX475"/>
      <c r="AY475"/>
    </row>
    <row r="476" spans="1:51" x14ac:dyDescent="0.25">
      <c r="A476" t="s">
        <v>1812</v>
      </c>
      <c r="B476" t="s">
        <v>1291</v>
      </c>
      <c r="C476" t="s">
        <v>1431</v>
      </c>
      <c r="D476" t="s">
        <v>1754</v>
      </c>
      <c r="E476" s="32">
        <v>54.2</v>
      </c>
      <c r="F476" s="32">
        <v>231.27311111111115</v>
      </c>
      <c r="G476" s="32">
        <v>63.189222222222241</v>
      </c>
      <c r="H476" s="37">
        <v>0.2732233847620274</v>
      </c>
      <c r="I476" s="32">
        <v>230.65088888888894</v>
      </c>
      <c r="J476" s="32">
        <v>63.189222222222241</v>
      </c>
      <c r="K476" s="37">
        <v>0.27396045394241803</v>
      </c>
      <c r="L476" s="32">
        <v>62.211111111111109</v>
      </c>
      <c r="M476" s="32">
        <v>4.5703333333333331</v>
      </c>
      <c r="N476" s="37">
        <v>7.3464904447222715E-2</v>
      </c>
      <c r="O476" s="32">
        <v>61.588888888888889</v>
      </c>
      <c r="P476" s="32">
        <v>4.5703333333333331</v>
      </c>
      <c r="Q476" s="37">
        <v>7.4207108064225147E-2</v>
      </c>
      <c r="R476" s="32">
        <v>0</v>
      </c>
      <c r="S476" s="32">
        <v>0</v>
      </c>
      <c r="T476" s="37" t="s">
        <v>1936</v>
      </c>
      <c r="U476" s="32">
        <v>0.62222222222222223</v>
      </c>
      <c r="V476" s="32">
        <v>0</v>
      </c>
      <c r="W476" s="37">
        <v>0</v>
      </c>
      <c r="X476" s="32">
        <v>37.633888888888897</v>
      </c>
      <c r="Y476" s="32">
        <v>6.726</v>
      </c>
      <c r="Z476" s="37">
        <v>0.17872189663571542</v>
      </c>
      <c r="AA476" s="32">
        <v>0</v>
      </c>
      <c r="AB476" s="32">
        <v>0</v>
      </c>
      <c r="AC476" s="37" t="s">
        <v>1936</v>
      </c>
      <c r="AD476" s="32">
        <v>131.42811111111115</v>
      </c>
      <c r="AE476" s="32">
        <v>51.892888888888905</v>
      </c>
      <c r="AF476" s="37">
        <v>0.39483858095638258</v>
      </c>
      <c r="AG476" s="32">
        <v>0</v>
      </c>
      <c r="AH476" s="32">
        <v>0</v>
      </c>
      <c r="AI476" s="37" t="s">
        <v>1936</v>
      </c>
      <c r="AJ476" s="32">
        <v>0</v>
      </c>
      <c r="AK476" s="32">
        <v>0</v>
      </c>
      <c r="AL476" s="37" t="s">
        <v>1936</v>
      </c>
      <c r="AM476" t="s">
        <v>603</v>
      </c>
      <c r="AN476" s="34">
        <v>5</v>
      </c>
      <c r="AX476"/>
      <c r="AY476"/>
    </row>
    <row r="477" spans="1:51" x14ac:dyDescent="0.25">
      <c r="A477" t="s">
        <v>1812</v>
      </c>
      <c r="B477" t="s">
        <v>1018</v>
      </c>
      <c r="C477" t="s">
        <v>1446</v>
      </c>
      <c r="D477" t="s">
        <v>1761</v>
      </c>
      <c r="E477" s="32">
        <v>120.95555555555555</v>
      </c>
      <c r="F477" s="32">
        <v>388.46411111111115</v>
      </c>
      <c r="G477" s="32">
        <v>37.920222222222222</v>
      </c>
      <c r="H477" s="37">
        <v>9.7615767165106337E-2</v>
      </c>
      <c r="I477" s="32">
        <v>368.59244444444448</v>
      </c>
      <c r="J477" s="32">
        <v>37.920222222222222</v>
      </c>
      <c r="K477" s="37">
        <v>0.10287845774857625</v>
      </c>
      <c r="L477" s="32">
        <v>101.01411111111111</v>
      </c>
      <c r="M477" s="32">
        <v>3.7424444444444451</v>
      </c>
      <c r="N477" s="37">
        <v>3.7048729165452141E-2</v>
      </c>
      <c r="O477" s="32">
        <v>81.14244444444445</v>
      </c>
      <c r="P477" s="32">
        <v>3.7424444444444451</v>
      </c>
      <c r="Q477" s="37">
        <v>4.6121909070742539E-2</v>
      </c>
      <c r="R477" s="32">
        <v>14.182777777777776</v>
      </c>
      <c r="S477" s="32">
        <v>0</v>
      </c>
      <c r="T477" s="37">
        <v>0</v>
      </c>
      <c r="U477" s="32">
        <v>5.6888888888888891</v>
      </c>
      <c r="V477" s="32">
        <v>0</v>
      </c>
      <c r="W477" s="37">
        <v>0</v>
      </c>
      <c r="X477" s="32">
        <v>85.347222222222229</v>
      </c>
      <c r="Y477" s="32">
        <v>0</v>
      </c>
      <c r="Z477" s="37">
        <v>0</v>
      </c>
      <c r="AA477" s="32">
        <v>0</v>
      </c>
      <c r="AB477" s="32">
        <v>0</v>
      </c>
      <c r="AC477" s="37" t="s">
        <v>1936</v>
      </c>
      <c r="AD477" s="32">
        <v>138.12777777777777</v>
      </c>
      <c r="AE477" s="32">
        <v>34.177777777777777</v>
      </c>
      <c r="AF477" s="37">
        <v>0.24743594900052288</v>
      </c>
      <c r="AG477" s="32">
        <v>63.975000000000001</v>
      </c>
      <c r="AH477" s="32">
        <v>0</v>
      </c>
      <c r="AI477" s="37">
        <v>0</v>
      </c>
      <c r="AJ477" s="32">
        <v>0</v>
      </c>
      <c r="AK477" s="32">
        <v>0</v>
      </c>
      <c r="AL477" s="37" t="s">
        <v>1936</v>
      </c>
      <c r="AM477" t="s">
        <v>329</v>
      </c>
      <c r="AN477" s="34">
        <v>5</v>
      </c>
      <c r="AX477"/>
      <c r="AY477"/>
    </row>
    <row r="478" spans="1:51" x14ac:dyDescent="0.25">
      <c r="A478" t="s">
        <v>1812</v>
      </c>
      <c r="B478" t="s">
        <v>899</v>
      </c>
      <c r="C478" t="s">
        <v>1528</v>
      </c>
      <c r="D478" t="s">
        <v>1781</v>
      </c>
      <c r="E478" s="32">
        <v>78.477777777777774</v>
      </c>
      <c r="F478" s="32">
        <v>159.20188888888887</v>
      </c>
      <c r="G478" s="32">
        <v>5.7221111111111114</v>
      </c>
      <c r="H478" s="37">
        <v>3.5942482536150816E-2</v>
      </c>
      <c r="I478" s="32">
        <v>151.23444444444442</v>
      </c>
      <c r="J478" s="32">
        <v>5.7221111111111114</v>
      </c>
      <c r="K478" s="37">
        <v>3.7836030886555835E-2</v>
      </c>
      <c r="L478" s="32">
        <v>26.530444444444448</v>
      </c>
      <c r="M478" s="32">
        <v>0</v>
      </c>
      <c r="N478" s="37">
        <v>0</v>
      </c>
      <c r="O478" s="32">
        <v>26.530444444444448</v>
      </c>
      <c r="P478" s="32">
        <v>0</v>
      </c>
      <c r="Q478" s="37">
        <v>0</v>
      </c>
      <c r="R478" s="32">
        <v>0</v>
      </c>
      <c r="S478" s="32">
        <v>0</v>
      </c>
      <c r="T478" s="37" t="s">
        <v>1936</v>
      </c>
      <c r="U478" s="32">
        <v>0</v>
      </c>
      <c r="V478" s="32">
        <v>0</v>
      </c>
      <c r="W478" s="37" t="s">
        <v>1936</v>
      </c>
      <c r="X478" s="32">
        <v>31.60111111111112</v>
      </c>
      <c r="Y478" s="32">
        <v>5.7221111111111114</v>
      </c>
      <c r="Z478" s="37">
        <v>0.18107309869554511</v>
      </c>
      <c r="AA478" s="32">
        <v>7.9674444444444452</v>
      </c>
      <c r="AB478" s="32">
        <v>0</v>
      </c>
      <c r="AC478" s="37">
        <v>0</v>
      </c>
      <c r="AD478" s="32">
        <v>93.10288888888887</v>
      </c>
      <c r="AE478" s="32">
        <v>0</v>
      </c>
      <c r="AF478" s="37">
        <v>0</v>
      </c>
      <c r="AG478" s="32">
        <v>0</v>
      </c>
      <c r="AH478" s="32">
        <v>0</v>
      </c>
      <c r="AI478" s="37" t="s">
        <v>1936</v>
      </c>
      <c r="AJ478" s="32">
        <v>0</v>
      </c>
      <c r="AK478" s="32">
        <v>0</v>
      </c>
      <c r="AL478" s="37" t="s">
        <v>1936</v>
      </c>
      <c r="AM478" t="s">
        <v>210</v>
      </c>
      <c r="AN478" s="34">
        <v>5</v>
      </c>
      <c r="AX478"/>
      <c r="AY478"/>
    </row>
    <row r="479" spans="1:51" x14ac:dyDescent="0.25">
      <c r="A479" t="s">
        <v>1812</v>
      </c>
      <c r="B479" t="s">
        <v>969</v>
      </c>
      <c r="C479" t="s">
        <v>1573</v>
      </c>
      <c r="D479" t="s">
        <v>1745</v>
      </c>
      <c r="E479" s="32">
        <v>102.08888888888889</v>
      </c>
      <c r="F479" s="32">
        <v>406.5843333333334</v>
      </c>
      <c r="G479" s="32">
        <v>154.01044444444443</v>
      </c>
      <c r="H479" s="37">
        <v>0.37879089728275578</v>
      </c>
      <c r="I479" s="32">
        <v>359.01877777777787</v>
      </c>
      <c r="J479" s="32">
        <v>154.01044444444443</v>
      </c>
      <c r="K479" s="37">
        <v>0.42897601456315021</v>
      </c>
      <c r="L479" s="32">
        <v>65.836555555555549</v>
      </c>
      <c r="M479" s="32">
        <v>20.608777777777782</v>
      </c>
      <c r="N479" s="37">
        <v>0.31302940446796707</v>
      </c>
      <c r="O479" s="32">
        <v>45.813222222222215</v>
      </c>
      <c r="P479" s="32">
        <v>20.608777777777782</v>
      </c>
      <c r="Q479" s="37">
        <v>0.44984344645771857</v>
      </c>
      <c r="R479" s="32">
        <v>14.69</v>
      </c>
      <c r="S479" s="32">
        <v>0</v>
      </c>
      <c r="T479" s="37">
        <v>0</v>
      </c>
      <c r="U479" s="32">
        <v>5.333333333333333</v>
      </c>
      <c r="V479" s="32">
        <v>0</v>
      </c>
      <c r="W479" s="37">
        <v>0</v>
      </c>
      <c r="X479" s="32">
        <v>92.051555555555524</v>
      </c>
      <c r="Y479" s="32">
        <v>23.262111111111107</v>
      </c>
      <c r="Z479" s="37">
        <v>0.25270741999652374</v>
      </c>
      <c r="AA479" s="32">
        <v>27.542222222222215</v>
      </c>
      <c r="AB479" s="32">
        <v>0</v>
      </c>
      <c r="AC479" s="37">
        <v>0</v>
      </c>
      <c r="AD479" s="32">
        <v>221.06844444444454</v>
      </c>
      <c r="AE479" s="32">
        <v>110.054</v>
      </c>
      <c r="AF479" s="37">
        <v>0.49782772153018451</v>
      </c>
      <c r="AG479" s="32">
        <v>8.5555555555555551E-2</v>
      </c>
      <c r="AH479" s="32">
        <v>8.5555555555555551E-2</v>
      </c>
      <c r="AI479" s="37">
        <v>1</v>
      </c>
      <c r="AJ479" s="32">
        <v>0</v>
      </c>
      <c r="AK479" s="32">
        <v>0</v>
      </c>
      <c r="AL479" s="37" t="s">
        <v>1936</v>
      </c>
      <c r="AM479" t="s">
        <v>280</v>
      </c>
      <c r="AN479" s="34">
        <v>5</v>
      </c>
      <c r="AX479"/>
      <c r="AY479"/>
    </row>
    <row r="480" spans="1:51" x14ac:dyDescent="0.25">
      <c r="A480" t="s">
        <v>1812</v>
      </c>
      <c r="B480" t="s">
        <v>734</v>
      </c>
      <c r="C480" t="s">
        <v>1431</v>
      </c>
      <c r="D480" t="s">
        <v>1754</v>
      </c>
      <c r="E480" s="32">
        <v>106.15555555555555</v>
      </c>
      <c r="F480" s="32">
        <v>301.66388888888889</v>
      </c>
      <c r="G480" s="32">
        <v>22.024999999999999</v>
      </c>
      <c r="H480" s="37">
        <v>7.301172202322305E-2</v>
      </c>
      <c r="I480" s="32">
        <v>283.44166666666666</v>
      </c>
      <c r="J480" s="32">
        <v>22.024999999999999</v>
      </c>
      <c r="K480" s="37">
        <v>7.770558315938024E-2</v>
      </c>
      <c r="L480" s="32">
        <v>56.697222222222223</v>
      </c>
      <c r="M480" s="32">
        <v>12.141666666666667</v>
      </c>
      <c r="N480" s="37">
        <v>0.21414923325657734</v>
      </c>
      <c r="O480" s="32">
        <v>43.719444444444441</v>
      </c>
      <c r="P480" s="32">
        <v>12.141666666666667</v>
      </c>
      <c r="Q480" s="37">
        <v>0.27771777114174984</v>
      </c>
      <c r="R480" s="32">
        <v>7.9111111111111114</v>
      </c>
      <c r="S480" s="32">
        <v>0</v>
      </c>
      <c r="T480" s="37">
        <v>0</v>
      </c>
      <c r="U480" s="32">
        <v>5.0666666666666664</v>
      </c>
      <c r="V480" s="32">
        <v>0</v>
      </c>
      <c r="W480" s="37">
        <v>0</v>
      </c>
      <c r="X480" s="32">
        <v>44.972222222222221</v>
      </c>
      <c r="Y480" s="32">
        <v>9.8833333333333329</v>
      </c>
      <c r="Z480" s="37">
        <v>0.21976528721432984</v>
      </c>
      <c r="AA480" s="32">
        <v>5.2444444444444445</v>
      </c>
      <c r="AB480" s="32">
        <v>0</v>
      </c>
      <c r="AC480" s="37">
        <v>0</v>
      </c>
      <c r="AD480" s="32">
        <v>194.75</v>
      </c>
      <c r="AE480" s="32">
        <v>0</v>
      </c>
      <c r="AF480" s="37">
        <v>0</v>
      </c>
      <c r="AG480" s="32">
        <v>0</v>
      </c>
      <c r="AH480" s="32">
        <v>0</v>
      </c>
      <c r="AI480" s="37" t="s">
        <v>1936</v>
      </c>
      <c r="AJ480" s="32">
        <v>0</v>
      </c>
      <c r="AK480" s="32">
        <v>0</v>
      </c>
      <c r="AL480" s="37" t="s">
        <v>1936</v>
      </c>
      <c r="AM480" t="s">
        <v>45</v>
      </c>
      <c r="AN480" s="34">
        <v>5</v>
      </c>
      <c r="AX480"/>
      <c r="AY480"/>
    </row>
    <row r="481" spans="1:51" x14ac:dyDescent="0.25">
      <c r="A481" t="s">
        <v>1812</v>
      </c>
      <c r="B481" t="s">
        <v>850</v>
      </c>
      <c r="C481" t="s">
        <v>1523</v>
      </c>
      <c r="D481" t="s">
        <v>1780</v>
      </c>
      <c r="E481" s="32">
        <v>55.7</v>
      </c>
      <c r="F481" s="32">
        <v>179.98233333333332</v>
      </c>
      <c r="G481" s="32">
        <v>11.111000000000001</v>
      </c>
      <c r="H481" s="37">
        <v>6.1733836839541666E-2</v>
      </c>
      <c r="I481" s="32">
        <v>162.9492222222222</v>
      </c>
      <c r="J481" s="32">
        <v>3.7332222222222229</v>
      </c>
      <c r="K481" s="37">
        <v>2.2910340849194338E-2</v>
      </c>
      <c r="L481" s="32">
        <v>28.082444444444441</v>
      </c>
      <c r="M481" s="32">
        <v>5.2822222222222219</v>
      </c>
      <c r="N481" s="37">
        <v>0.18809695262362411</v>
      </c>
      <c r="O481" s="32">
        <v>15.760444444444442</v>
      </c>
      <c r="P481" s="32">
        <v>1.8155555555555556</v>
      </c>
      <c r="Q481" s="37">
        <v>0.11519697696060463</v>
      </c>
      <c r="R481" s="32">
        <v>3.4666666666666668</v>
      </c>
      <c r="S481" s="32">
        <v>3.4666666666666668</v>
      </c>
      <c r="T481" s="37">
        <v>1</v>
      </c>
      <c r="U481" s="32">
        <v>8.8553333333333342</v>
      </c>
      <c r="V481" s="32">
        <v>0</v>
      </c>
      <c r="W481" s="37">
        <v>0</v>
      </c>
      <c r="X481" s="32">
        <v>43.296111111111117</v>
      </c>
      <c r="Y481" s="32">
        <v>0.27600000000000002</v>
      </c>
      <c r="Z481" s="37">
        <v>6.3747064786419099E-3</v>
      </c>
      <c r="AA481" s="32">
        <v>4.7111111111111112</v>
      </c>
      <c r="AB481" s="32">
        <v>3.911111111111111</v>
      </c>
      <c r="AC481" s="37">
        <v>0.83018867924528295</v>
      </c>
      <c r="AD481" s="32">
        <v>98.083555555555535</v>
      </c>
      <c r="AE481" s="32">
        <v>1.6416666666666671</v>
      </c>
      <c r="AF481" s="37">
        <v>1.6737430218226643E-2</v>
      </c>
      <c r="AG481" s="32">
        <v>5.8091111111111102</v>
      </c>
      <c r="AH481" s="32">
        <v>0</v>
      </c>
      <c r="AI481" s="37">
        <v>0</v>
      </c>
      <c r="AJ481" s="32">
        <v>0</v>
      </c>
      <c r="AK481" s="32">
        <v>0</v>
      </c>
      <c r="AL481" s="37" t="s">
        <v>1936</v>
      </c>
      <c r="AM481" t="s">
        <v>161</v>
      </c>
      <c r="AN481" s="34">
        <v>5</v>
      </c>
      <c r="AX481"/>
      <c r="AY481"/>
    </row>
    <row r="482" spans="1:51" x14ac:dyDescent="0.25">
      <c r="A482" t="s">
        <v>1812</v>
      </c>
      <c r="B482" t="s">
        <v>1314</v>
      </c>
      <c r="C482" t="s">
        <v>1442</v>
      </c>
      <c r="D482" t="s">
        <v>1758</v>
      </c>
      <c r="E482" s="32">
        <v>33.977777777777774</v>
      </c>
      <c r="F482" s="32">
        <v>167.48333333333335</v>
      </c>
      <c r="G482" s="32">
        <v>0</v>
      </c>
      <c r="H482" s="37">
        <v>0</v>
      </c>
      <c r="I482" s="32">
        <v>150.32499999999999</v>
      </c>
      <c r="J482" s="32">
        <v>0</v>
      </c>
      <c r="K482" s="37">
        <v>0</v>
      </c>
      <c r="L482" s="32">
        <v>68.49722222222222</v>
      </c>
      <c r="M482" s="32">
        <v>0</v>
      </c>
      <c r="N482" s="37">
        <v>0</v>
      </c>
      <c r="O482" s="32">
        <v>51.338888888888889</v>
      </c>
      <c r="P482" s="32">
        <v>0</v>
      </c>
      <c r="Q482" s="37">
        <v>0</v>
      </c>
      <c r="R482" s="32">
        <v>12.358333333333333</v>
      </c>
      <c r="S482" s="32">
        <v>0</v>
      </c>
      <c r="T482" s="37">
        <v>0</v>
      </c>
      <c r="U482" s="32">
        <v>4.8</v>
      </c>
      <c r="V482" s="32">
        <v>0</v>
      </c>
      <c r="W482" s="37">
        <v>0</v>
      </c>
      <c r="X482" s="32">
        <v>8.2722222222222221</v>
      </c>
      <c r="Y482" s="32">
        <v>0</v>
      </c>
      <c r="Z482" s="37">
        <v>0</v>
      </c>
      <c r="AA482" s="32">
        <v>0</v>
      </c>
      <c r="AB482" s="32">
        <v>0</v>
      </c>
      <c r="AC482" s="37" t="s">
        <v>1936</v>
      </c>
      <c r="AD482" s="32">
        <v>90.713888888888889</v>
      </c>
      <c r="AE482" s="32">
        <v>0</v>
      </c>
      <c r="AF482" s="37">
        <v>0</v>
      </c>
      <c r="AG482" s="32">
        <v>0</v>
      </c>
      <c r="AH482" s="32">
        <v>0</v>
      </c>
      <c r="AI482" s="37" t="s">
        <v>1936</v>
      </c>
      <c r="AJ482" s="32">
        <v>0</v>
      </c>
      <c r="AK482" s="32">
        <v>0</v>
      </c>
      <c r="AL482" s="37" t="s">
        <v>1936</v>
      </c>
      <c r="AM482" t="s">
        <v>626</v>
      </c>
      <c r="AN482" s="34">
        <v>5</v>
      </c>
      <c r="AX482"/>
      <c r="AY482"/>
    </row>
    <row r="483" spans="1:51" x14ac:dyDescent="0.25">
      <c r="A483" t="s">
        <v>1812</v>
      </c>
      <c r="B483" t="s">
        <v>1246</v>
      </c>
      <c r="C483" t="s">
        <v>1475</v>
      </c>
      <c r="D483" t="s">
        <v>1731</v>
      </c>
      <c r="E483" s="32">
        <v>53.966666666666669</v>
      </c>
      <c r="F483" s="32">
        <v>122.37733333333335</v>
      </c>
      <c r="G483" s="32">
        <v>0</v>
      </c>
      <c r="H483" s="37">
        <v>0</v>
      </c>
      <c r="I483" s="32">
        <v>112.42933333333335</v>
      </c>
      <c r="J483" s="32">
        <v>0</v>
      </c>
      <c r="K483" s="37">
        <v>0</v>
      </c>
      <c r="L483" s="32">
        <v>36.69722222222223</v>
      </c>
      <c r="M483" s="32">
        <v>0</v>
      </c>
      <c r="N483" s="37">
        <v>0</v>
      </c>
      <c r="O483" s="32">
        <v>26.749222222222226</v>
      </c>
      <c r="P483" s="32">
        <v>0</v>
      </c>
      <c r="Q483" s="37">
        <v>0</v>
      </c>
      <c r="R483" s="32">
        <v>5.8202222222222213</v>
      </c>
      <c r="S483" s="32">
        <v>0</v>
      </c>
      <c r="T483" s="37">
        <v>0</v>
      </c>
      <c r="U483" s="32">
        <v>4.1277777777777782</v>
      </c>
      <c r="V483" s="32">
        <v>0</v>
      </c>
      <c r="W483" s="37">
        <v>0</v>
      </c>
      <c r="X483" s="32">
        <v>15.186111111111112</v>
      </c>
      <c r="Y483" s="32">
        <v>0</v>
      </c>
      <c r="Z483" s="37">
        <v>0</v>
      </c>
      <c r="AA483" s="32">
        <v>0</v>
      </c>
      <c r="AB483" s="32">
        <v>0</v>
      </c>
      <c r="AC483" s="37" t="s">
        <v>1936</v>
      </c>
      <c r="AD483" s="32">
        <v>70.494000000000014</v>
      </c>
      <c r="AE483" s="32">
        <v>0</v>
      </c>
      <c r="AF483" s="37">
        <v>0</v>
      </c>
      <c r="AG483" s="32">
        <v>0</v>
      </c>
      <c r="AH483" s="32">
        <v>0</v>
      </c>
      <c r="AI483" s="37" t="s">
        <v>1936</v>
      </c>
      <c r="AJ483" s="32">
        <v>0</v>
      </c>
      <c r="AK483" s="32">
        <v>0</v>
      </c>
      <c r="AL483" s="37" t="s">
        <v>1936</v>
      </c>
      <c r="AM483" t="s">
        <v>558</v>
      </c>
      <c r="AN483" s="34">
        <v>5</v>
      </c>
      <c r="AX483"/>
      <c r="AY483"/>
    </row>
    <row r="484" spans="1:51" x14ac:dyDescent="0.25">
      <c r="A484" t="s">
        <v>1812</v>
      </c>
      <c r="B484" t="s">
        <v>1250</v>
      </c>
      <c r="C484" t="s">
        <v>1561</v>
      </c>
      <c r="D484" t="s">
        <v>1785</v>
      </c>
      <c r="E484" s="32">
        <v>73.722222222222229</v>
      </c>
      <c r="F484" s="32">
        <v>181.44722222222222</v>
      </c>
      <c r="G484" s="32">
        <v>0</v>
      </c>
      <c r="H484" s="37">
        <v>0</v>
      </c>
      <c r="I484" s="32">
        <v>181.44722222222222</v>
      </c>
      <c r="J484" s="32">
        <v>0</v>
      </c>
      <c r="K484" s="37">
        <v>0</v>
      </c>
      <c r="L484" s="32">
        <v>34.966666666666669</v>
      </c>
      <c r="M484" s="32">
        <v>0</v>
      </c>
      <c r="N484" s="37">
        <v>0</v>
      </c>
      <c r="O484" s="32">
        <v>34.966666666666669</v>
      </c>
      <c r="P484" s="32">
        <v>0</v>
      </c>
      <c r="Q484" s="37">
        <v>0</v>
      </c>
      <c r="R484" s="32">
        <v>0</v>
      </c>
      <c r="S484" s="32">
        <v>0</v>
      </c>
      <c r="T484" s="37" t="s">
        <v>1936</v>
      </c>
      <c r="U484" s="32">
        <v>0</v>
      </c>
      <c r="V484" s="32">
        <v>0</v>
      </c>
      <c r="W484" s="37" t="s">
        <v>1936</v>
      </c>
      <c r="X484" s="32">
        <v>31.469444444444445</v>
      </c>
      <c r="Y484" s="32">
        <v>0</v>
      </c>
      <c r="Z484" s="37">
        <v>0</v>
      </c>
      <c r="AA484" s="32">
        <v>0</v>
      </c>
      <c r="AB484" s="32">
        <v>0</v>
      </c>
      <c r="AC484" s="37" t="s">
        <v>1936</v>
      </c>
      <c r="AD484" s="32">
        <v>0</v>
      </c>
      <c r="AE484" s="32">
        <v>0</v>
      </c>
      <c r="AF484" s="37" t="s">
        <v>1936</v>
      </c>
      <c r="AG484" s="32">
        <v>115.01111111111111</v>
      </c>
      <c r="AH484" s="32">
        <v>0</v>
      </c>
      <c r="AI484" s="37">
        <v>0</v>
      </c>
      <c r="AJ484" s="32">
        <v>0</v>
      </c>
      <c r="AK484" s="32">
        <v>0</v>
      </c>
      <c r="AL484" s="37" t="s">
        <v>1936</v>
      </c>
      <c r="AM484" t="s">
        <v>562</v>
      </c>
      <c r="AN484" s="34">
        <v>5</v>
      </c>
      <c r="AX484"/>
      <c r="AY484"/>
    </row>
    <row r="485" spans="1:51" x14ac:dyDescent="0.25">
      <c r="A485" t="s">
        <v>1812</v>
      </c>
      <c r="B485" t="s">
        <v>1078</v>
      </c>
      <c r="C485" t="s">
        <v>1478</v>
      </c>
      <c r="D485" t="s">
        <v>1745</v>
      </c>
      <c r="E485" s="32">
        <v>29.68888888888889</v>
      </c>
      <c r="F485" s="32">
        <v>83.688888888888897</v>
      </c>
      <c r="G485" s="32">
        <v>0</v>
      </c>
      <c r="H485" s="37">
        <v>0</v>
      </c>
      <c r="I485" s="32">
        <v>79.533333333333331</v>
      </c>
      <c r="J485" s="32">
        <v>0</v>
      </c>
      <c r="K485" s="37">
        <v>0</v>
      </c>
      <c r="L485" s="32">
        <v>16.272222222222222</v>
      </c>
      <c r="M485" s="32">
        <v>0</v>
      </c>
      <c r="N485" s="37">
        <v>0</v>
      </c>
      <c r="O485" s="32">
        <v>12.116666666666667</v>
      </c>
      <c r="P485" s="32">
        <v>0</v>
      </c>
      <c r="Q485" s="37">
        <v>0</v>
      </c>
      <c r="R485" s="32">
        <v>0</v>
      </c>
      <c r="S485" s="32">
        <v>0</v>
      </c>
      <c r="T485" s="37" t="s">
        <v>1936</v>
      </c>
      <c r="U485" s="32">
        <v>4.1555555555555559</v>
      </c>
      <c r="V485" s="32">
        <v>0</v>
      </c>
      <c r="W485" s="37">
        <v>0</v>
      </c>
      <c r="X485" s="32">
        <v>11.9</v>
      </c>
      <c r="Y485" s="32">
        <v>0</v>
      </c>
      <c r="Z485" s="37">
        <v>0</v>
      </c>
      <c r="AA485" s="32">
        <v>0</v>
      </c>
      <c r="AB485" s="32">
        <v>0</v>
      </c>
      <c r="AC485" s="37" t="s">
        <v>1936</v>
      </c>
      <c r="AD485" s="32">
        <v>55.516666666666666</v>
      </c>
      <c r="AE485" s="32">
        <v>0</v>
      </c>
      <c r="AF485" s="37">
        <v>0</v>
      </c>
      <c r="AG485" s="32">
        <v>0</v>
      </c>
      <c r="AH485" s="32">
        <v>0</v>
      </c>
      <c r="AI485" s="37" t="s">
        <v>1936</v>
      </c>
      <c r="AJ485" s="32">
        <v>0</v>
      </c>
      <c r="AK485" s="32">
        <v>0</v>
      </c>
      <c r="AL485" s="37" t="s">
        <v>1936</v>
      </c>
      <c r="AM485" t="s">
        <v>389</v>
      </c>
      <c r="AN485" s="34">
        <v>5</v>
      </c>
      <c r="AX485"/>
      <c r="AY485"/>
    </row>
    <row r="486" spans="1:51" x14ac:dyDescent="0.25">
      <c r="A486" t="s">
        <v>1812</v>
      </c>
      <c r="B486" t="s">
        <v>1027</v>
      </c>
      <c r="C486" t="s">
        <v>1444</v>
      </c>
      <c r="D486" t="s">
        <v>1745</v>
      </c>
      <c r="E486" s="32">
        <v>121.77777777777777</v>
      </c>
      <c r="F486" s="32">
        <v>244.71944444444443</v>
      </c>
      <c r="G486" s="32">
        <v>0</v>
      </c>
      <c r="H486" s="37">
        <v>0</v>
      </c>
      <c r="I486" s="32">
        <v>239.38611111111112</v>
      </c>
      <c r="J486" s="32">
        <v>0</v>
      </c>
      <c r="K486" s="37">
        <v>0</v>
      </c>
      <c r="L486" s="32">
        <v>48.95</v>
      </c>
      <c r="M486" s="32">
        <v>0</v>
      </c>
      <c r="N486" s="37">
        <v>0</v>
      </c>
      <c r="O486" s="32">
        <v>43.616666666666667</v>
      </c>
      <c r="P486" s="32">
        <v>0</v>
      </c>
      <c r="Q486" s="37">
        <v>0</v>
      </c>
      <c r="R486" s="32">
        <v>0</v>
      </c>
      <c r="S486" s="32">
        <v>0</v>
      </c>
      <c r="T486" s="37" t="s">
        <v>1936</v>
      </c>
      <c r="U486" s="32">
        <v>5.333333333333333</v>
      </c>
      <c r="V486" s="32">
        <v>0</v>
      </c>
      <c r="W486" s="37">
        <v>0</v>
      </c>
      <c r="X486" s="32">
        <v>50.836111111111109</v>
      </c>
      <c r="Y486" s="32">
        <v>0</v>
      </c>
      <c r="Z486" s="37">
        <v>0</v>
      </c>
      <c r="AA486" s="32">
        <v>0</v>
      </c>
      <c r="AB486" s="32">
        <v>0</v>
      </c>
      <c r="AC486" s="37" t="s">
        <v>1936</v>
      </c>
      <c r="AD486" s="32">
        <v>137.95277777777778</v>
      </c>
      <c r="AE486" s="32">
        <v>0</v>
      </c>
      <c r="AF486" s="37">
        <v>0</v>
      </c>
      <c r="AG486" s="32">
        <v>6.9805555555555552</v>
      </c>
      <c r="AH486" s="32">
        <v>0</v>
      </c>
      <c r="AI486" s="37">
        <v>0</v>
      </c>
      <c r="AJ486" s="32">
        <v>0</v>
      </c>
      <c r="AK486" s="32">
        <v>0</v>
      </c>
      <c r="AL486" s="37" t="s">
        <v>1936</v>
      </c>
      <c r="AM486" t="s">
        <v>338</v>
      </c>
      <c r="AN486" s="34">
        <v>5</v>
      </c>
      <c r="AX486"/>
      <c r="AY486"/>
    </row>
    <row r="487" spans="1:51" x14ac:dyDescent="0.25">
      <c r="A487" t="s">
        <v>1812</v>
      </c>
      <c r="B487" t="s">
        <v>1182</v>
      </c>
      <c r="C487" t="s">
        <v>1438</v>
      </c>
      <c r="D487" t="s">
        <v>1757</v>
      </c>
      <c r="E487" s="32">
        <v>65.444444444444443</v>
      </c>
      <c r="F487" s="32">
        <v>148.14311111111112</v>
      </c>
      <c r="G487" s="32">
        <v>0</v>
      </c>
      <c r="H487" s="37">
        <v>0</v>
      </c>
      <c r="I487" s="32">
        <v>136.65144444444445</v>
      </c>
      <c r="J487" s="32">
        <v>0</v>
      </c>
      <c r="K487" s="37">
        <v>0</v>
      </c>
      <c r="L487" s="32">
        <v>10.9</v>
      </c>
      <c r="M487" s="32">
        <v>0</v>
      </c>
      <c r="N487" s="37">
        <v>0</v>
      </c>
      <c r="O487" s="32">
        <v>5.2111111111111112</v>
      </c>
      <c r="P487" s="32">
        <v>0</v>
      </c>
      <c r="Q487" s="37">
        <v>0</v>
      </c>
      <c r="R487" s="32">
        <v>0</v>
      </c>
      <c r="S487" s="32">
        <v>0</v>
      </c>
      <c r="T487" s="37" t="s">
        <v>1936</v>
      </c>
      <c r="U487" s="32">
        <v>5.6888888888888891</v>
      </c>
      <c r="V487" s="32">
        <v>0</v>
      </c>
      <c r="W487" s="37">
        <v>0</v>
      </c>
      <c r="X487" s="32">
        <v>30.47088888888889</v>
      </c>
      <c r="Y487" s="32">
        <v>0</v>
      </c>
      <c r="Z487" s="37">
        <v>0</v>
      </c>
      <c r="AA487" s="32">
        <v>5.802777777777778</v>
      </c>
      <c r="AB487" s="32">
        <v>0</v>
      </c>
      <c r="AC487" s="37">
        <v>0</v>
      </c>
      <c r="AD487" s="32">
        <v>100.96944444444445</v>
      </c>
      <c r="AE487" s="32">
        <v>0</v>
      </c>
      <c r="AF487" s="37">
        <v>0</v>
      </c>
      <c r="AG487" s="32">
        <v>0</v>
      </c>
      <c r="AH487" s="32">
        <v>0</v>
      </c>
      <c r="AI487" s="37" t="s">
        <v>1936</v>
      </c>
      <c r="AJ487" s="32">
        <v>0</v>
      </c>
      <c r="AK487" s="32">
        <v>0</v>
      </c>
      <c r="AL487" s="37" t="s">
        <v>1936</v>
      </c>
      <c r="AM487" t="s">
        <v>494</v>
      </c>
      <c r="AN487" s="34">
        <v>5</v>
      </c>
      <c r="AX487"/>
      <c r="AY487"/>
    </row>
    <row r="488" spans="1:51" x14ac:dyDescent="0.25">
      <c r="A488" t="s">
        <v>1812</v>
      </c>
      <c r="B488" t="s">
        <v>1147</v>
      </c>
      <c r="C488" t="s">
        <v>1444</v>
      </c>
      <c r="D488" t="s">
        <v>1745</v>
      </c>
      <c r="E488" s="32">
        <v>229.07777777777778</v>
      </c>
      <c r="F488" s="32">
        <v>349.83355555555556</v>
      </c>
      <c r="G488" s="32">
        <v>0</v>
      </c>
      <c r="H488" s="37">
        <v>0</v>
      </c>
      <c r="I488" s="32">
        <v>311.63911111111111</v>
      </c>
      <c r="J488" s="32">
        <v>0</v>
      </c>
      <c r="K488" s="37">
        <v>0</v>
      </c>
      <c r="L488" s="32">
        <v>53.866666666666667</v>
      </c>
      <c r="M488" s="32">
        <v>0</v>
      </c>
      <c r="N488" s="37">
        <v>0</v>
      </c>
      <c r="O488" s="32">
        <v>31.830555555555556</v>
      </c>
      <c r="P488" s="32">
        <v>0</v>
      </c>
      <c r="Q488" s="37">
        <v>0</v>
      </c>
      <c r="R488" s="32">
        <v>13.063888888888888</v>
      </c>
      <c r="S488" s="32">
        <v>0</v>
      </c>
      <c r="T488" s="37">
        <v>0</v>
      </c>
      <c r="U488" s="32">
        <v>8.9722222222222214</v>
      </c>
      <c r="V488" s="32">
        <v>0</v>
      </c>
      <c r="W488" s="37">
        <v>0</v>
      </c>
      <c r="X488" s="32">
        <v>110.08333333333333</v>
      </c>
      <c r="Y488" s="32">
        <v>0</v>
      </c>
      <c r="Z488" s="37">
        <v>0</v>
      </c>
      <c r="AA488" s="32">
        <v>16.158333333333335</v>
      </c>
      <c r="AB488" s="32">
        <v>0</v>
      </c>
      <c r="AC488" s="37">
        <v>0</v>
      </c>
      <c r="AD488" s="32">
        <v>169.72522222222221</v>
      </c>
      <c r="AE488" s="32">
        <v>0</v>
      </c>
      <c r="AF488" s="37">
        <v>0</v>
      </c>
      <c r="AG488" s="32">
        <v>0</v>
      </c>
      <c r="AH488" s="32">
        <v>0</v>
      </c>
      <c r="AI488" s="37" t="s">
        <v>1936</v>
      </c>
      <c r="AJ488" s="32">
        <v>0</v>
      </c>
      <c r="AK488" s="32">
        <v>0</v>
      </c>
      <c r="AL488" s="37" t="s">
        <v>1936</v>
      </c>
      <c r="AM488" t="s">
        <v>458</v>
      </c>
      <c r="AN488" s="34">
        <v>5</v>
      </c>
      <c r="AX488"/>
      <c r="AY488"/>
    </row>
    <row r="489" spans="1:51" x14ac:dyDescent="0.25">
      <c r="A489" t="s">
        <v>1812</v>
      </c>
      <c r="B489" t="s">
        <v>1080</v>
      </c>
      <c r="C489" t="s">
        <v>1374</v>
      </c>
      <c r="D489" t="s">
        <v>1788</v>
      </c>
      <c r="E489" s="32">
        <v>78.233333333333334</v>
      </c>
      <c r="F489" s="32">
        <v>349.26388888888886</v>
      </c>
      <c r="G489" s="32">
        <v>0</v>
      </c>
      <c r="H489" s="37">
        <v>0</v>
      </c>
      <c r="I489" s="32">
        <v>344.33055555555552</v>
      </c>
      <c r="J489" s="32">
        <v>0</v>
      </c>
      <c r="K489" s="37">
        <v>0</v>
      </c>
      <c r="L489" s="32">
        <v>62.202777777777783</v>
      </c>
      <c r="M489" s="32">
        <v>0</v>
      </c>
      <c r="N489" s="37">
        <v>0</v>
      </c>
      <c r="O489" s="32">
        <v>57.269444444444446</v>
      </c>
      <c r="P489" s="32">
        <v>0</v>
      </c>
      <c r="Q489" s="37">
        <v>0</v>
      </c>
      <c r="R489" s="32">
        <v>0</v>
      </c>
      <c r="S489" s="32">
        <v>0</v>
      </c>
      <c r="T489" s="37" t="s">
        <v>1936</v>
      </c>
      <c r="U489" s="32">
        <v>4.9333333333333336</v>
      </c>
      <c r="V489" s="32">
        <v>0</v>
      </c>
      <c r="W489" s="37">
        <v>0</v>
      </c>
      <c r="X489" s="32">
        <v>60.12222222222222</v>
      </c>
      <c r="Y489" s="32">
        <v>0</v>
      </c>
      <c r="Z489" s="37">
        <v>0</v>
      </c>
      <c r="AA489" s="32">
        <v>0</v>
      </c>
      <c r="AB489" s="32">
        <v>0</v>
      </c>
      <c r="AC489" s="37" t="s">
        <v>1936</v>
      </c>
      <c r="AD489" s="32">
        <v>197.95277777777778</v>
      </c>
      <c r="AE489" s="32">
        <v>0</v>
      </c>
      <c r="AF489" s="37">
        <v>0</v>
      </c>
      <c r="AG489" s="32">
        <v>28.986111111111111</v>
      </c>
      <c r="AH489" s="32">
        <v>0</v>
      </c>
      <c r="AI489" s="37">
        <v>0</v>
      </c>
      <c r="AJ489" s="32">
        <v>0</v>
      </c>
      <c r="AK489" s="32">
        <v>0</v>
      </c>
      <c r="AL489" s="37" t="s">
        <v>1936</v>
      </c>
      <c r="AM489" t="s">
        <v>391</v>
      </c>
      <c r="AN489" s="34">
        <v>5</v>
      </c>
      <c r="AX489"/>
      <c r="AY489"/>
    </row>
    <row r="490" spans="1:51" x14ac:dyDescent="0.25">
      <c r="A490" t="s">
        <v>1812</v>
      </c>
      <c r="B490" t="s">
        <v>1156</v>
      </c>
      <c r="C490" t="s">
        <v>1390</v>
      </c>
      <c r="D490" t="s">
        <v>1709</v>
      </c>
      <c r="E490" s="32">
        <v>12.377777777777778</v>
      </c>
      <c r="F490" s="32">
        <v>100.91333333333333</v>
      </c>
      <c r="G490" s="32">
        <v>9.2955555555555538</v>
      </c>
      <c r="H490" s="37">
        <v>9.2114245447138351E-2</v>
      </c>
      <c r="I490" s="32">
        <v>84.805555555555543</v>
      </c>
      <c r="J490" s="32">
        <v>9.2955555555555538</v>
      </c>
      <c r="K490" s="37">
        <v>0.10961021945627251</v>
      </c>
      <c r="L490" s="32">
        <v>45.468888888888891</v>
      </c>
      <c r="M490" s="32">
        <v>1.1255555555555554</v>
      </c>
      <c r="N490" s="37">
        <v>2.4754410830360195E-2</v>
      </c>
      <c r="O490" s="32">
        <v>29.361111111111118</v>
      </c>
      <c r="P490" s="32">
        <v>1.1255555555555554</v>
      </c>
      <c r="Q490" s="37">
        <v>3.8334910122989577E-2</v>
      </c>
      <c r="R490" s="32">
        <v>10.418888888888883</v>
      </c>
      <c r="S490" s="32">
        <v>0</v>
      </c>
      <c r="T490" s="37">
        <v>0</v>
      </c>
      <c r="U490" s="32">
        <v>5.6888888888888891</v>
      </c>
      <c r="V490" s="32">
        <v>0</v>
      </c>
      <c r="W490" s="37">
        <v>0</v>
      </c>
      <c r="X490" s="32">
        <v>10.639999999999995</v>
      </c>
      <c r="Y490" s="32">
        <v>0</v>
      </c>
      <c r="Z490" s="37">
        <v>0</v>
      </c>
      <c r="AA490" s="32">
        <v>0</v>
      </c>
      <c r="AB490" s="32">
        <v>0</v>
      </c>
      <c r="AC490" s="37" t="s">
        <v>1936</v>
      </c>
      <c r="AD490" s="32">
        <v>44.804444444444435</v>
      </c>
      <c r="AE490" s="32">
        <v>8.1699999999999982</v>
      </c>
      <c r="AF490" s="37">
        <v>0.18234798135105643</v>
      </c>
      <c r="AG490" s="32">
        <v>0</v>
      </c>
      <c r="AH490" s="32">
        <v>0</v>
      </c>
      <c r="AI490" s="37" t="s">
        <v>1936</v>
      </c>
      <c r="AJ490" s="32">
        <v>0</v>
      </c>
      <c r="AK490" s="32">
        <v>0</v>
      </c>
      <c r="AL490" s="37" t="s">
        <v>1936</v>
      </c>
      <c r="AM490" t="s">
        <v>468</v>
      </c>
      <c r="AN490" s="34">
        <v>5</v>
      </c>
      <c r="AX490"/>
      <c r="AY490"/>
    </row>
    <row r="491" spans="1:51" x14ac:dyDescent="0.25">
      <c r="A491" t="s">
        <v>1812</v>
      </c>
      <c r="B491" t="s">
        <v>1028</v>
      </c>
      <c r="C491" t="s">
        <v>1444</v>
      </c>
      <c r="D491" t="s">
        <v>1745</v>
      </c>
      <c r="E491" s="32">
        <v>81.677777777777777</v>
      </c>
      <c r="F491" s="32">
        <v>289.5746666666667</v>
      </c>
      <c r="G491" s="32">
        <v>71.030222222222207</v>
      </c>
      <c r="H491" s="37">
        <v>0.24529156172347788</v>
      </c>
      <c r="I491" s="32">
        <v>268.08022222222223</v>
      </c>
      <c r="J491" s="32">
        <v>71.030222222222207</v>
      </c>
      <c r="K491" s="37">
        <v>0.26495883073143106</v>
      </c>
      <c r="L491" s="32">
        <v>62.861333333333334</v>
      </c>
      <c r="M491" s="32">
        <v>9.0835555555555541</v>
      </c>
      <c r="N491" s="37">
        <v>0.1445014776792658</v>
      </c>
      <c r="O491" s="32">
        <v>46.025222222222226</v>
      </c>
      <c r="P491" s="32">
        <v>9.0835555555555541</v>
      </c>
      <c r="Q491" s="37">
        <v>0.19736038452346172</v>
      </c>
      <c r="R491" s="32">
        <v>9.9916666666666671</v>
      </c>
      <c r="S491" s="32">
        <v>0</v>
      </c>
      <c r="T491" s="37">
        <v>0</v>
      </c>
      <c r="U491" s="32">
        <v>6.8444444444444441</v>
      </c>
      <c r="V491" s="32">
        <v>0</v>
      </c>
      <c r="W491" s="37">
        <v>0</v>
      </c>
      <c r="X491" s="32">
        <v>35.647888888888886</v>
      </c>
      <c r="Y491" s="32">
        <v>5.5895555555555552</v>
      </c>
      <c r="Z491" s="37">
        <v>0.15679906243473979</v>
      </c>
      <c r="AA491" s="32">
        <v>4.6583333333333332</v>
      </c>
      <c r="AB491" s="32">
        <v>0</v>
      </c>
      <c r="AC491" s="37">
        <v>0</v>
      </c>
      <c r="AD491" s="32">
        <v>164.99044444444445</v>
      </c>
      <c r="AE491" s="32">
        <v>56.357111111111095</v>
      </c>
      <c r="AF491" s="37">
        <v>0.3415780307815805</v>
      </c>
      <c r="AG491" s="32">
        <v>21.416666666666668</v>
      </c>
      <c r="AH491" s="32">
        <v>0</v>
      </c>
      <c r="AI491" s="37">
        <v>0</v>
      </c>
      <c r="AJ491" s="32">
        <v>0</v>
      </c>
      <c r="AK491" s="32">
        <v>0</v>
      </c>
      <c r="AL491" s="37" t="s">
        <v>1936</v>
      </c>
      <c r="AM491" t="s">
        <v>339</v>
      </c>
      <c r="AN491" s="34">
        <v>5</v>
      </c>
      <c r="AX491"/>
      <c r="AY491"/>
    </row>
    <row r="492" spans="1:51" x14ac:dyDescent="0.25">
      <c r="A492" t="s">
        <v>1812</v>
      </c>
      <c r="B492" t="s">
        <v>924</v>
      </c>
      <c r="C492" t="s">
        <v>1560</v>
      </c>
      <c r="D492" t="s">
        <v>1738</v>
      </c>
      <c r="E492" s="32">
        <v>88.36666666666666</v>
      </c>
      <c r="F492" s="32">
        <v>205.65566666666666</v>
      </c>
      <c r="G492" s="32">
        <v>0</v>
      </c>
      <c r="H492" s="37">
        <v>0</v>
      </c>
      <c r="I492" s="32">
        <v>182.63788888888888</v>
      </c>
      <c r="J492" s="32">
        <v>0</v>
      </c>
      <c r="K492" s="37">
        <v>0</v>
      </c>
      <c r="L492" s="32">
        <v>56.931666666666665</v>
      </c>
      <c r="M492" s="32">
        <v>0</v>
      </c>
      <c r="N492" s="37">
        <v>0</v>
      </c>
      <c r="O492" s="32">
        <v>38.891666666666666</v>
      </c>
      <c r="P492" s="32">
        <v>0</v>
      </c>
      <c r="Q492" s="37">
        <v>0</v>
      </c>
      <c r="R492" s="32">
        <v>12.528888888888888</v>
      </c>
      <c r="S492" s="32">
        <v>0</v>
      </c>
      <c r="T492" s="37">
        <v>0</v>
      </c>
      <c r="U492" s="32">
        <v>5.5111111111111111</v>
      </c>
      <c r="V492" s="32">
        <v>0</v>
      </c>
      <c r="W492" s="37">
        <v>0</v>
      </c>
      <c r="X492" s="32">
        <v>41.55</v>
      </c>
      <c r="Y492" s="32">
        <v>0</v>
      </c>
      <c r="Z492" s="37">
        <v>0</v>
      </c>
      <c r="AA492" s="32">
        <v>4.9777777777777779</v>
      </c>
      <c r="AB492" s="32">
        <v>0</v>
      </c>
      <c r="AC492" s="37">
        <v>0</v>
      </c>
      <c r="AD492" s="32">
        <v>102.19622222222222</v>
      </c>
      <c r="AE492" s="32">
        <v>0</v>
      </c>
      <c r="AF492" s="37">
        <v>0</v>
      </c>
      <c r="AG492" s="32">
        <v>0</v>
      </c>
      <c r="AH492" s="32">
        <v>0</v>
      </c>
      <c r="AI492" s="37" t="s">
        <v>1936</v>
      </c>
      <c r="AJ492" s="32">
        <v>0</v>
      </c>
      <c r="AK492" s="32">
        <v>0</v>
      </c>
      <c r="AL492" s="37" t="s">
        <v>1936</v>
      </c>
      <c r="AM492" t="s">
        <v>235</v>
      </c>
      <c r="AN492" s="34">
        <v>5</v>
      </c>
      <c r="AX492"/>
      <c r="AY492"/>
    </row>
    <row r="493" spans="1:51" x14ac:dyDescent="0.25">
      <c r="A493" t="s">
        <v>1812</v>
      </c>
      <c r="B493" t="s">
        <v>917</v>
      </c>
      <c r="C493" t="s">
        <v>1463</v>
      </c>
      <c r="D493" t="s">
        <v>1763</v>
      </c>
      <c r="E493" s="32">
        <v>39.288888888888891</v>
      </c>
      <c r="F493" s="32">
        <v>137.44822222222223</v>
      </c>
      <c r="G493" s="32">
        <v>0</v>
      </c>
      <c r="H493" s="37">
        <v>0</v>
      </c>
      <c r="I493" s="32">
        <v>121.45822222222223</v>
      </c>
      <c r="J493" s="32">
        <v>0</v>
      </c>
      <c r="K493" s="37">
        <v>0</v>
      </c>
      <c r="L493" s="32">
        <v>61.936999999999998</v>
      </c>
      <c r="M493" s="32">
        <v>0</v>
      </c>
      <c r="N493" s="37">
        <v>0</v>
      </c>
      <c r="O493" s="32">
        <v>45.947000000000003</v>
      </c>
      <c r="P493" s="32">
        <v>0</v>
      </c>
      <c r="Q493" s="37">
        <v>0</v>
      </c>
      <c r="R493" s="32">
        <v>11.823333333333332</v>
      </c>
      <c r="S493" s="32">
        <v>0</v>
      </c>
      <c r="T493" s="37">
        <v>0</v>
      </c>
      <c r="U493" s="32">
        <v>4.166666666666667</v>
      </c>
      <c r="V493" s="32">
        <v>0</v>
      </c>
      <c r="W493" s="37">
        <v>0</v>
      </c>
      <c r="X493" s="32">
        <v>22.640444444444448</v>
      </c>
      <c r="Y493" s="32">
        <v>0</v>
      </c>
      <c r="Z493" s="37">
        <v>0</v>
      </c>
      <c r="AA493" s="32">
        <v>0</v>
      </c>
      <c r="AB493" s="32">
        <v>0</v>
      </c>
      <c r="AC493" s="37" t="s">
        <v>1936</v>
      </c>
      <c r="AD493" s="32">
        <v>52.870777777777775</v>
      </c>
      <c r="AE493" s="32">
        <v>0</v>
      </c>
      <c r="AF493" s="37">
        <v>0</v>
      </c>
      <c r="AG493" s="32">
        <v>0</v>
      </c>
      <c r="AH493" s="32">
        <v>0</v>
      </c>
      <c r="AI493" s="37" t="s">
        <v>1936</v>
      </c>
      <c r="AJ493" s="32">
        <v>0</v>
      </c>
      <c r="AK493" s="32">
        <v>0</v>
      </c>
      <c r="AL493" s="37" t="s">
        <v>1936</v>
      </c>
      <c r="AM493" t="s">
        <v>228</v>
      </c>
      <c r="AN493" s="34">
        <v>5</v>
      </c>
      <c r="AX493"/>
      <c r="AY493"/>
    </row>
    <row r="494" spans="1:51" x14ac:dyDescent="0.25">
      <c r="A494" t="s">
        <v>1812</v>
      </c>
      <c r="B494" t="s">
        <v>1152</v>
      </c>
      <c r="C494" t="s">
        <v>1638</v>
      </c>
      <c r="D494" t="s">
        <v>1745</v>
      </c>
      <c r="E494" s="32">
        <v>124.7</v>
      </c>
      <c r="F494" s="32">
        <v>339.80744444444446</v>
      </c>
      <c r="G494" s="32">
        <v>75.140777777777799</v>
      </c>
      <c r="H494" s="37">
        <v>0.22112752091298771</v>
      </c>
      <c r="I494" s="32">
        <v>320.92077777777774</v>
      </c>
      <c r="J494" s="32">
        <v>75.140777777777799</v>
      </c>
      <c r="K494" s="37">
        <v>0.23414120549654527</v>
      </c>
      <c r="L494" s="32">
        <v>65.687333333333328</v>
      </c>
      <c r="M494" s="32">
        <v>11.495111111111113</v>
      </c>
      <c r="N494" s="37">
        <v>0.1749973781517154</v>
      </c>
      <c r="O494" s="32">
        <v>52.79622222222222</v>
      </c>
      <c r="P494" s="32">
        <v>11.495111111111113</v>
      </c>
      <c r="Q494" s="37">
        <v>0.21772601575028522</v>
      </c>
      <c r="R494" s="32">
        <v>9.7800000000000029</v>
      </c>
      <c r="S494" s="32">
        <v>0</v>
      </c>
      <c r="T494" s="37">
        <v>0</v>
      </c>
      <c r="U494" s="32">
        <v>3.1111111111111112</v>
      </c>
      <c r="V494" s="32">
        <v>0</v>
      </c>
      <c r="W494" s="37">
        <v>0</v>
      </c>
      <c r="X494" s="32">
        <v>67.76311111111113</v>
      </c>
      <c r="Y494" s="32">
        <v>20.151999999999997</v>
      </c>
      <c r="Z494" s="37">
        <v>0.29738894318114728</v>
      </c>
      <c r="AA494" s="32">
        <v>5.9955555555555557</v>
      </c>
      <c r="AB494" s="32">
        <v>0</v>
      </c>
      <c r="AC494" s="37">
        <v>0</v>
      </c>
      <c r="AD494" s="32">
        <v>195.4638888888889</v>
      </c>
      <c r="AE494" s="32">
        <v>38.596111111111128</v>
      </c>
      <c r="AF494" s="37">
        <v>0.19745903619594418</v>
      </c>
      <c r="AG494" s="32">
        <v>0</v>
      </c>
      <c r="AH494" s="32">
        <v>0</v>
      </c>
      <c r="AI494" s="37" t="s">
        <v>1936</v>
      </c>
      <c r="AJ494" s="32">
        <v>4.897555555555555</v>
      </c>
      <c r="AK494" s="32">
        <v>4.897555555555555</v>
      </c>
      <c r="AL494" s="37">
        <v>1</v>
      </c>
      <c r="AM494" t="s">
        <v>463</v>
      </c>
      <c r="AN494" s="34">
        <v>5</v>
      </c>
      <c r="AX494"/>
      <c r="AY494"/>
    </row>
    <row r="495" spans="1:51" x14ac:dyDescent="0.25">
      <c r="A495" t="s">
        <v>1812</v>
      </c>
      <c r="B495" t="s">
        <v>791</v>
      </c>
      <c r="C495" t="s">
        <v>1431</v>
      </c>
      <c r="D495" t="s">
        <v>1754</v>
      </c>
      <c r="E495" s="32">
        <v>82.922222222222217</v>
      </c>
      <c r="F495" s="32">
        <v>238.37777777777779</v>
      </c>
      <c r="G495" s="32">
        <v>0</v>
      </c>
      <c r="H495" s="37">
        <v>0</v>
      </c>
      <c r="I495" s="32">
        <v>217.5888888888889</v>
      </c>
      <c r="J495" s="32">
        <v>0</v>
      </c>
      <c r="K495" s="37">
        <v>0</v>
      </c>
      <c r="L495" s="32">
        <v>58.644444444444446</v>
      </c>
      <c r="M495" s="32">
        <v>0</v>
      </c>
      <c r="N495" s="37">
        <v>0</v>
      </c>
      <c r="O495" s="32">
        <v>42.105555555555554</v>
      </c>
      <c r="P495" s="32">
        <v>0</v>
      </c>
      <c r="Q495" s="37">
        <v>0</v>
      </c>
      <c r="R495" s="32">
        <v>11.027777777777779</v>
      </c>
      <c r="S495" s="32">
        <v>0</v>
      </c>
      <c r="T495" s="37">
        <v>0</v>
      </c>
      <c r="U495" s="32">
        <v>5.5111111111111111</v>
      </c>
      <c r="V495" s="32">
        <v>0</v>
      </c>
      <c r="W495" s="37">
        <v>0</v>
      </c>
      <c r="X495" s="32">
        <v>43.719444444444441</v>
      </c>
      <c r="Y495" s="32">
        <v>0</v>
      </c>
      <c r="Z495" s="37">
        <v>0</v>
      </c>
      <c r="AA495" s="32">
        <v>4.25</v>
      </c>
      <c r="AB495" s="32">
        <v>0</v>
      </c>
      <c r="AC495" s="37">
        <v>0</v>
      </c>
      <c r="AD495" s="32">
        <v>131.7138888888889</v>
      </c>
      <c r="AE495" s="32">
        <v>0</v>
      </c>
      <c r="AF495" s="37">
        <v>0</v>
      </c>
      <c r="AG495" s="32">
        <v>0.05</v>
      </c>
      <c r="AH495" s="32">
        <v>0</v>
      </c>
      <c r="AI495" s="37">
        <v>0</v>
      </c>
      <c r="AJ495" s="32">
        <v>0</v>
      </c>
      <c r="AK495" s="32">
        <v>0</v>
      </c>
      <c r="AL495" s="37" t="s">
        <v>1936</v>
      </c>
      <c r="AM495" t="s">
        <v>102</v>
      </c>
      <c r="AN495" s="34">
        <v>5</v>
      </c>
      <c r="AX495"/>
      <c r="AY495"/>
    </row>
    <row r="496" spans="1:51" x14ac:dyDescent="0.25">
      <c r="A496" t="s">
        <v>1812</v>
      </c>
      <c r="B496" t="s">
        <v>705</v>
      </c>
      <c r="C496" t="s">
        <v>1435</v>
      </c>
      <c r="D496" t="s">
        <v>1758</v>
      </c>
      <c r="E496" s="32">
        <v>73.388888888888886</v>
      </c>
      <c r="F496" s="32">
        <v>195.40833333333339</v>
      </c>
      <c r="G496" s="32">
        <v>56.943888888888893</v>
      </c>
      <c r="H496" s="37">
        <v>0.29140972607218496</v>
      </c>
      <c r="I496" s="32">
        <v>176.45611111111114</v>
      </c>
      <c r="J496" s="32">
        <v>56.943888888888893</v>
      </c>
      <c r="K496" s="37">
        <v>0.32270851108711324</v>
      </c>
      <c r="L496" s="32">
        <v>47.072111111111113</v>
      </c>
      <c r="M496" s="32">
        <v>3.3832222222222224</v>
      </c>
      <c r="N496" s="37">
        <v>7.1873178031814075E-2</v>
      </c>
      <c r="O496" s="32">
        <v>36.049888888888887</v>
      </c>
      <c r="P496" s="32">
        <v>3.3832222222222224</v>
      </c>
      <c r="Q496" s="37">
        <v>9.384833980070828E-2</v>
      </c>
      <c r="R496" s="32">
        <v>5.6</v>
      </c>
      <c r="S496" s="32">
        <v>0</v>
      </c>
      <c r="T496" s="37">
        <v>0</v>
      </c>
      <c r="U496" s="32">
        <v>5.4222222222222225</v>
      </c>
      <c r="V496" s="32">
        <v>0</v>
      </c>
      <c r="W496" s="37">
        <v>0</v>
      </c>
      <c r="X496" s="32">
        <v>38.994111111111103</v>
      </c>
      <c r="Y496" s="32">
        <v>7.0807777777777776</v>
      </c>
      <c r="Z496" s="37">
        <v>0.18158582350041463</v>
      </c>
      <c r="AA496" s="32">
        <v>7.9300000000000006</v>
      </c>
      <c r="AB496" s="32">
        <v>0</v>
      </c>
      <c r="AC496" s="37">
        <v>0</v>
      </c>
      <c r="AD496" s="32">
        <v>101.41211111111116</v>
      </c>
      <c r="AE496" s="32">
        <v>46.479888888888894</v>
      </c>
      <c r="AF496" s="37">
        <v>0.45832680514819057</v>
      </c>
      <c r="AG496" s="32">
        <v>0</v>
      </c>
      <c r="AH496" s="32">
        <v>0</v>
      </c>
      <c r="AI496" s="37" t="s">
        <v>1936</v>
      </c>
      <c r="AJ496" s="32">
        <v>0</v>
      </c>
      <c r="AK496" s="32">
        <v>0</v>
      </c>
      <c r="AL496" s="37" t="s">
        <v>1936</v>
      </c>
      <c r="AM496" t="s">
        <v>16</v>
      </c>
      <c r="AN496" s="34">
        <v>5</v>
      </c>
      <c r="AX496"/>
      <c r="AY496"/>
    </row>
    <row r="497" spans="1:51" x14ac:dyDescent="0.25">
      <c r="A497" t="s">
        <v>1812</v>
      </c>
      <c r="B497" t="s">
        <v>852</v>
      </c>
      <c r="C497" t="s">
        <v>1405</v>
      </c>
      <c r="D497" t="s">
        <v>1748</v>
      </c>
      <c r="E497" s="32">
        <v>103.95555555555555</v>
      </c>
      <c r="F497" s="32">
        <v>293.40533333333337</v>
      </c>
      <c r="G497" s="32">
        <v>0</v>
      </c>
      <c r="H497" s="37">
        <v>0</v>
      </c>
      <c r="I497" s="32">
        <v>263.53611111111115</v>
      </c>
      <c r="J497" s="32">
        <v>0</v>
      </c>
      <c r="K497" s="37">
        <v>0</v>
      </c>
      <c r="L497" s="32">
        <v>109.622</v>
      </c>
      <c r="M497" s="32">
        <v>0</v>
      </c>
      <c r="N497" s="37">
        <v>0</v>
      </c>
      <c r="O497" s="32">
        <v>87.63333333333334</v>
      </c>
      <c r="P497" s="32">
        <v>0</v>
      </c>
      <c r="Q497" s="37">
        <v>0</v>
      </c>
      <c r="R497" s="32">
        <v>16.566444444444446</v>
      </c>
      <c r="S497" s="32">
        <v>0</v>
      </c>
      <c r="T497" s="37">
        <v>0</v>
      </c>
      <c r="U497" s="32">
        <v>5.4222222222222225</v>
      </c>
      <c r="V497" s="32">
        <v>0</v>
      </c>
      <c r="W497" s="37">
        <v>0</v>
      </c>
      <c r="X497" s="32">
        <v>37.797222222222224</v>
      </c>
      <c r="Y497" s="32">
        <v>0</v>
      </c>
      <c r="Z497" s="37">
        <v>0</v>
      </c>
      <c r="AA497" s="32">
        <v>7.8805555555555555</v>
      </c>
      <c r="AB497" s="32">
        <v>0</v>
      </c>
      <c r="AC497" s="37">
        <v>0</v>
      </c>
      <c r="AD497" s="32">
        <v>136.30833333333334</v>
      </c>
      <c r="AE497" s="32">
        <v>0</v>
      </c>
      <c r="AF497" s="37">
        <v>0</v>
      </c>
      <c r="AG497" s="32">
        <v>1.7972222222222223</v>
      </c>
      <c r="AH497" s="32">
        <v>0</v>
      </c>
      <c r="AI497" s="37">
        <v>0</v>
      </c>
      <c r="AJ497" s="32">
        <v>0</v>
      </c>
      <c r="AK497" s="32">
        <v>0</v>
      </c>
      <c r="AL497" s="37" t="s">
        <v>1936</v>
      </c>
      <c r="AM497" t="s">
        <v>163</v>
      </c>
      <c r="AN497" s="34">
        <v>5</v>
      </c>
      <c r="AX497"/>
      <c r="AY497"/>
    </row>
    <row r="498" spans="1:51" x14ac:dyDescent="0.25">
      <c r="A498" t="s">
        <v>1812</v>
      </c>
      <c r="B498" t="s">
        <v>784</v>
      </c>
      <c r="C498" t="s">
        <v>1373</v>
      </c>
      <c r="D498" t="s">
        <v>1745</v>
      </c>
      <c r="E498" s="32">
        <v>114.33333333333333</v>
      </c>
      <c r="F498" s="32">
        <v>327.65555555555551</v>
      </c>
      <c r="G498" s="32">
        <v>39.343333333333327</v>
      </c>
      <c r="H498" s="37">
        <v>0.12007528230865747</v>
      </c>
      <c r="I498" s="32">
        <v>302.55</v>
      </c>
      <c r="J498" s="32">
        <v>39.343333333333327</v>
      </c>
      <c r="K498" s="37">
        <v>0.13003911199250809</v>
      </c>
      <c r="L498" s="32">
        <v>60.739999999999988</v>
      </c>
      <c r="M498" s="32">
        <v>6.9300000000000006</v>
      </c>
      <c r="N498" s="37">
        <v>0.11409285479091212</v>
      </c>
      <c r="O498" s="32">
        <v>49.269999999999989</v>
      </c>
      <c r="P498" s="32">
        <v>6.9300000000000006</v>
      </c>
      <c r="Q498" s="37">
        <v>0.14065354170895072</v>
      </c>
      <c r="R498" s="32">
        <v>6.1366666666666658</v>
      </c>
      <c r="S498" s="32">
        <v>0</v>
      </c>
      <c r="T498" s="37">
        <v>0</v>
      </c>
      <c r="U498" s="32">
        <v>5.333333333333333</v>
      </c>
      <c r="V498" s="32">
        <v>0</v>
      </c>
      <c r="W498" s="37">
        <v>0</v>
      </c>
      <c r="X498" s="32">
        <v>82.248666666666693</v>
      </c>
      <c r="Y498" s="32">
        <v>2.0575555555555556</v>
      </c>
      <c r="Z498" s="37">
        <v>2.5016278548250691E-2</v>
      </c>
      <c r="AA498" s="32">
        <v>13.635555555555555</v>
      </c>
      <c r="AB498" s="32">
        <v>0</v>
      </c>
      <c r="AC498" s="37">
        <v>0</v>
      </c>
      <c r="AD498" s="32">
        <v>164.77577777777776</v>
      </c>
      <c r="AE498" s="32">
        <v>24.100222222222222</v>
      </c>
      <c r="AF498" s="37">
        <v>0.14626070984003853</v>
      </c>
      <c r="AG498" s="32">
        <v>0</v>
      </c>
      <c r="AH498" s="32">
        <v>0</v>
      </c>
      <c r="AI498" s="37" t="s">
        <v>1936</v>
      </c>
      <c r="AJ498" s="32">
        <v>6.2555555555555555</v>
      </c>
      <c r="AK498" s="32">
        <v>6.2555555555555555</v>
      </c>
      <c r="AL498" s="37">
        <v>1</v>
      </c>
      <c r="AM498" t="s">
        <v>95</v>
      </c>
      <c r="AN498" s="34">
        <v>5</v>
      </c>
      <c r="AX498"/>
      <c r="AY498"/>
    </row>
    <row r="499" spans="1:51" x14ac:dyDescent="0.25">
      <c r="A499" t="s">
        <v>1812</v>
      </c>
      <c r="B499" t="s">
        <v>736</v>
      </c>
      <c r="C499" t="s">
        <v>1457</v>
      </c>
      <c r="D499" t="s">
        <v>1764</v>
      </c>
      <c r="E499" s="32">
        <v>63.044444444444444</v>
      </c>
      <c r="F499" s="32">
        <v>172.4</v>
      </c>
      <c r="G499" s="32">
        <v>0.96111111111111114</v>
      </c>
      <c r="H499" s="37">
        <v>5.5748904356792989E-3</v>
      </c>
      <c r="I499" s="32">
        <v>158.09444444444443</v>
      </c>
      <c r="J499" s="32">
        <v>0.96111111111111114</v>
      </c>
      <c r="K499" s="37">
        <v>6.0793477878905017E-3</v>
      </c>
      <c r="L499" s="32">
        <v>27.56666666666667</v>
      </c>
      <c r="M499" s="32">
        <v>0</v>
      </c>
      <c r="N499" s="37">
        <v>0</v>
      </c>
      <c r="O499" s="32">
        <v>18.594444444444445</v>
      </c>
      <c r="P499" s="32">
        <v>0</v>
      </c>
      <c r="Q499" s="37">
        <v>0</v>
      </c>
      <c r="R499" s="32">
        <v>3.3722222222222222</v>
      </c>
      <c r="S499" s="32">
        <v>0</v>
      </c>
      <c r="T499" s="37">
        <v>0</v>
      </c>
      <c r="U499" s="32">
        <v>5.6</v>
      </c>
      <c r="V499" s="32">
        <v>0</v>
      </c>
      <c r="W499" s="37">
        <v>0</v>
      </c>
      <c r="X499" s="32">
        <v>29.555555555555557</v>
      </c>
      <c r="Y499" s="32">
        <v>0.875</v>
      </c>
      <c r="Z499" s="37">
        <v>2.9605263157894735E-2</v>
      </c>
      <c r="AA499" s="32">
        <v>5.333333333333333</v>
      </c>
      <c r="AB499" s="32">
        <v>0</v>
      </c>
      <c r="AC499" s="37">
        <v>0</v>
      </c>
      <c r="AD499" s="32">
        <v>109.94444444444444</v>
      </c>
      <c r="AE499" s="32">
        <v>8.611111111111111E-2</v>
      </c>
      <c r="AF499" s="37">
        <v>7.832238504295099E-4</v>
      </c>
      <c r="AG499" s="32">
        <v>0</v>
      </c>
      <c r="AH499" s="32">
        <v>0</v>
      </c>
      <c r="AI499" s="37" t="s">
        <v>1936</v>
      </c>
      <c r="AJ499" s="32">
        <v>0</v>
      </c>
      <c r="AK499" s="32">
        <v>0</v>
      </c>
      <c r="AL499" s="37" t="s">
        <v>1936</v>
      </c>
      <c r="AM499" t="s">
        <v>47</v>
      </c>
      <c r="AN499" s="34">
        <v>5</v>
      </c>
      <c r="AX499"/>
      <c r="AY499"/>
    </row>
    <row r="500" spans="1:51" x14ac:dyDescent="0.25">
      <c r="A500" t="s">
        <v>1812</v>
      </c>
      <c r="B500" t="s">
        <v>904</v>
      </c>
      <c r="C500" t="s">
        <v>1470</v>
      </c>
      <c r="D500" t="s">
        <v>1747</v>
      </c>
      <c r="E500" s="32">
        <v>82.477777777777774</v>
      </c>
      <c r="F500" s="32">
        <v>278.08422222222225</v>
      </c>
      <c r="G500" s="32">
        <v>29.128666666666668</v>
      </c>
      <c r="H500" s="37">
        <v>0.10474764240090331</v>
      </c>
      <c r="I500" s="32">
        <v>273.00088888888894</v>
      </c>
      <c r="J500" s="32">
        <v>29.128666666666668</v>
      </c>
      <c r="K500" s="37">
        <v>0.10669806528916469</v>
      </c>
      <c r="L500" s="32">
        <v>44.18611111111111</v>
      </c>
      <c r="M500" s="32">
        <v>7.9555555555555557</v>
      </c>
      <c r="N500" s="37">
        <v>0.18004652039982399</v>
      </c>
      <c r="O500" s="32">
        <v>39.102777777777774</v>
      </c>
      <c r="P500" s="32">
        <v>7.9555555555555557</v>
      </c>
      <c r="Q500" s="37">
        <v>0.20345244015060029</v>
      </c>
      <c r="R500" s="32">
        <v>0</v>
      </c>
      <c r="S500" s="32">
        <v>0</v>
      </c>
      <c r="T500" s="37" t="s">
        <v>1936</v>
      </c>
      <c r="U500" s="32">
        <v>5.083333333333333</v>
      </c>
      <c r="V500" s="32">
        <v>0</v>
      </c>
      <c r="W500" s="37">
        <v>0</v>
      </c>
      <c r="X500" s="32">
        <v>47.744444444444447</v>
      </c>
      <c r="Y500" s="32">
        <v>0.79166666666666663</v>
      </c>
      <c r="Z500" s="37">
        <v>1.6581335815685359E-2</v>
      </c>
      <c r="AA500" s="32">
        <v>0</v>
      </c>
      <c r="AB500" s="32">
        <v>0</v>
      </c>
      <c r="AC500" s="37" t="s">
        <v>1936</v>
      </c>
      <c r="AD500" s="32">
        <v>183.32866666666669</v>
      </c>
      <c r="AE500" s="32">
        <v>20.381444444444444</v>
      </c>
      <c r="AF500" s="37">
        <v>0.11117434504393443</v>
      </c>
      <c r="AG500" s="32">
        <v>2.8250000000000002</v>
      </c>
      <c r="AH500" s="32">
        <v>0</v>
      </c>
      <c r="AI500" s="37">
        <v>0</v>
      </c>
      <c r="AJ500" s="32">
        <v>0</v>
      </c>
      <c r="AK500" s="32">
        <v>0</v>
      </c>
      <c r="AL500" s="37" t="s">
        <v>1936</v>
      </c>
      <c r="AM500" t="s">
        <v>215</v>
      </c>
      <c r="AN500" s="34">
        <v>5</v>
      </c>
      <c r="AX500"/>
      <c r="AY500"/>
    </row>
    <row r="501" spans="1:51" x14ac:dyDescent="0.25">
      <c r="A501" t="s">
        <v>1812</v>
      </c>
      <c r="B501" t="s">
        <v>1077</v>
      </c>
      <c r="C501" t="s">
        <v>1444</v>
      </c>
      <c r="D501" t="s">
        <v>1745</v>
      </c>
      <c r="E501" s="32">
        <v>180.56666666666666</v>
      </c>
      <c r="F501" s="32">
        <v>457.57500000000005</v>
      </c>
      <c r="G501" s="32">
        <v>0</v>
      </c>
      <c r="H501" s="37">
        <v>0</v>
      </c>
      <c r="I501" s="32">
        <v>426.76388888888891</v>
      </c>
      <c r="J501" s="32">
        <v>0</v>
      </c>
      <c r="K501" s="37">
        <v>0</v>
      </c>
      <c r="L501" s="32">
        <v>105.5888888888889</v>
      </c>
      <c r="M501" s="32">
        <v>0</v>
      </c>
      <c r="N501" s="37">
        <v>0</v>
      </c>
      <c r="O501" s="32">
        <v>80.488888888888894</v>
      </c>
      <c r="P501" s="32">
        <v>0</v>
      </c>
      <c r="Q501" s="37">
        <v>0</v>
      </c>
      <c r="R501" s="32">
        <v>19.81111111111111</v>
      </c>
      <c r="S501" s="32">
        <v>0</v>
      </c>
      <c r="T501" s="37">
        <v>0</v>
      </c>
      <c r="U501" s="32">
        <v>5.2888888888888888</v>
      </c>
      <c r="V501" s="32">
        <v>0</v>
      </c>
      <c r="W501" s="37">
        <v>0</v>
      </c>
      <c r="X501" s="32">
        <v>108.22499999999999</v>
      </c>
      <c r="Y501" s="32">
        <v>0</v>
      </c>
      <c r="Z501" s="37">
        <v>0</v>
      </c>
      <c r="AA501" s="32">
        <v>5.7111111111111112</v>
      </c>
      <c r="AB501" s="32">
        <v>0</v>
      </c>
      <c r="AC501" s="37">
        <v>0</v>
      </c>
      <c r="AD501" s="32">
        <v>238.05</v>
      </c>
      <c r="AE501" s="32">
        <v>0</v>
      </c>
      <c r="AF501" s="37">
        <v>0</v>
      </c>
      <c r="AG501" s="32">
        <v>0</v>
      </c>
      <c r="AH501" s="32">
        <v>0</v>
      </c>
      <c r="AI501" s="37" t="s">
        <v>1936</v>
      </c>
      <c r="AJ501" s="32">
        <v>0</v>
      </c>
      <c r="AK501" s="32">
        <v>0</v>
      </c>
      <c r="AL501" s="37" t="s">
        <v>1936</v>
      </c>
      <c r="AM501" t="s">
        <v>388</v>
      </c>
      <c r="AN501" s="34">
        <v>5</v>
      </c>
      <c r="AX501"/>
      <c r="AY501"/>
    </row>
    <row r="502" spans="1:51" x14ac:dyDescent="0.25">
      <c r="A502" t="s">
        <v>1812</v>
      </c>
      <c r="B502" t="s">
        <v>1108</v>
      </c>
      <c r="C502" t="s">
        <v>1384</v>
      </c>
      <c r="D502" t="s">
        <v>1789</v>
      </c>
      <c r="E502" s="32">
        <v>73.37777777777778</v>
      </c>
      <c r="F502" s="32">
        <v>244.86744444444443</v>
      </c>
      <c r="G502" s="32">
        <v>10.850777777777779</v>
      </c>
      <c r="H502" s="37">
        <v>4.4312864057515028E-2</v>
      </c>
      <c r="I502" s="32">
        <v>244.86744444444443</v>
      </c>
      <c r="J502" s="32">
        <v>10.850777777777779</v>
      </c>
      <c r="K502" s="37">
        <v>4.4312864057515028E-2</v>
      </c>
      <c r="L502" s="32">
        <v>37.880555555555553</v>
      </c>
      <c r="M502" s="32">
        <v>0</v>
      </c>
      <c r="N502" s="37">
        <v>0</v>
      </c>
      <c r="O502" s="32">
        <v>37.880555555555553</v>
      </c>
      <c r="P502" s="32">
        <v>0</v>
      </c>
      <c r="Q502" s="37">
        <v>0</v>
      </c>
      <c r="R502" s="32">
        <v>0</v>
      </c>
      <c r="S502" s="32">
        <v>0</v>
      </c>
      <c r="T502" s="37" t="s">
        <v>1936</v>
      </c>
      <c r="U502" s="32">
        <v>0</v>
      </c>
      <c r="V502" s="32">
        <v>0</v>
      </c>
      <c r="W502" s="37" t="s">
        <v>1936</v>
      </c>
      <c r="X502" s="32">
        <v>34.391666666666666</v>
      </c>
      <c r="Y502" s="32">
        <v>0</v>
      </c>
      <c r="Z502" s="37">
        <v>0</v>
      </c>
      <c r="AA502" s="32">
        <v>0</v>
      </c>
      <c r="AB502" s="32">
        <v>0</v>
      </c>
      <c r="AC502" s="37" t="s">
        <v>1936</v>
      </c>
      <c r="AD502" s="32">
        <v>172.59522222222222</v>
      </c>
      <c r="AE502" s="32">
        <v>10.850777777777779</v>
      </c>
      <c r="AF502" s="37">
        <v>6.2868355439219717E-2</v>
      </c>
      <c r="AG502" s="32">
        <v>0</v>
      </c>
      <c r="AH502" s="32">
        <v>0</v>
      </c>
      <c r="AI502" s="37" t="s">
        <v>1936</v>
      </c>
      <c r="AJ502" s="32">
        <v>0</v>
      </c>
      <c r="AK502" s="32">
        <v>0</v>
      </c>
      <c r="AL502" s="37" t="s">
        <v>1936</v>
      </c>
      <c r="AM502" t="s">
        <v>419</v>
      </c>
      <c r="AN502" s="34">
        <v>5</v>
      </c>
      <c r="AX502"/>
      <c r="AY502"/>
    </row>
    <row r="503" spans="1:51" x14ac:dyDescent="0.25">
      <c r="A503" t="s">
        <v>1812</v>
      </c>
      <c r="B503" t="s">
        <v>1330</v>
      </c>
      <c r="C503" t="s">
        <v>1697</v>
      </c>
      <c r="D503" t="s">
        <v>1710</v>
      </c>
      <c r="E503" s="32">
        <v>41.533333333333331</v>
      </c>
      <c r="F503" s="32">
        <v>161.26966666666669</v>
      </c>
      <c r="G503" s="32">
        <v>0</v>
      </c>
      <c r="H503" s="37">
        <v>0</v>
      </c>
      <c r="I503" s="32">
        <v>149.37633333333335</v>
      </c>
      <c r="J503" s="32">
        <v>0</v>
      </c>
      <c r="K503" s="37">
        <v>0</v>
      </c>
      <c r="L503" s="32">
        <v>40.275444444444439</v>
      </c>
      <c r="M503" s="32">
        <v>0</v>
      </c>
      <c r="N503" s="37">
        <v>0</v>
      </c>
      <c r="O503" s="32">
        <v>34.764333333333326</v>
      </c>
      <c r="P503" s="32">
        <v>0</v>
      </c>
      <c r="Q503" s="37">
        <v>0</v>
      </c>
      <c r="R503" s="32">
        <v>0</v>
      </c>
      <c r="S503" s="32">
        <v>0</v>
      </c>
      <c r="T503" s="37" t="s">
        <v>1936</v>
      </c>
      <c r="U503" s="32">
        <v>5.5111111111111111</v>
      </c>
      <c r="V503" s="32">
        <v>0</v>
      </c>
      <c r="W503" s="37">
        <v>0</v>
      </c>
      <c r="X503" s="32">
        <v>34.429000000000016</v>
      </c>
      <c r="Y503" s="32">
        <v>0</v>
      </c>
      <c r="Z503" s="37">
        <v>0</v>
      </c>
      <c r="AA503" s="32">
        <v>6.3822222222222207</v>
      </c>
      <c r="AB503" s="32">
        <v>0</v>
      </c>
      <c r="AC503" s="37">
        <v>0</v>
      </c>
      <c r="AD503" s="32">
        <v>80.183000000000007</v>
      </c>
      <c r="AE503" s="32">
        <v>0</v>
      </c>
      <c r="AF503" s="37">
        <v>0</v>
      </c>
      <c r="AG503" s="32">
        <v>0</v>
      </c>
      <c r="AH503" s="32">
        <v>0</v>
      </c>
      <c r="AI503" s="37" t="s">
        <v>1936</v>
      </c>
      <c r="AJ503" s="32">
        <v>0</v>
      </c>
      <c r="AK503" s="32">
        <v>0</v>
      </c>
      <c r="AL503" s="37" t="s">
        <v>1936</v>
      </c>
      <c r="AM503" t="s">
        <v>643</v>
      </c>
      <c r="AN503" s="34">
        <v>5</v>
      </c>
      <c r="AX503"/>
      <c r="AY503"/>
    </row>
    <row r="504" spans="1:51" x14ac:dyDescent="0.25">
      <c r="A504" t="s">
        <v>1812</v>
      </c>
      <c r="B504" t="s">
        <v>733</v>
      </c>
      <c r="C504" t="s">
        <v>1456</v>
      </c>
      <c r="D504" t="s">
        <v>1745</v>
      </c>
      <c r="E504" s="32">
        <v>155</v>
      </c>
      <c r="F504" s="32">
        <v>267.96944444444443</v>
      </c>
      <c r="G504" s="32">
        <v>0</v>
      </c>
      <c r="H504" s="37">
        <v>0</v>
      </c>
      <c r="I504" s="32">
        <v>262.45833333333331</v>
      </c>
      <c r="J504" s="32">
        <v>0</v>
      </c>
      <c r="K504" s="37">
        <v>0</v>
      </c>
      <c r="L504" s="32">
        <v>62.094444444444449</v>
      </c>
      <c r="M504" s="32">
        <v>0</v>
      </c>
      <c r="N504" s="37">
        <v>0</v>
      </c>
      <c r="O504" s="32">
        <v>56.583333333333336</v>
      </c>
      <c r="P504" s="32">
        <v>0</v>
      </c>
      <c r="Q504" s="37">
        <v>0</v>
      </c>
      <c r="R504" s="32">
        <v>0</v>
      </c>
      <c r="S504" s="32">
        <v>0</v>
      </c>
      <c r="T504" s="37" t="s">
        <v>1936</v>
      </c>
      <c r="U504" s="32">
        <v>5.5111111111111111</v>
      </c>
      <c r="V504" s="32">
        <v>0</v>
      </c>
      <c r="W504" s="37">
        <v>0</v>
      </c>
      <c r="X504" s="32">
        <v>60.336111111111109</v>
      </c>
      <c r="Y504" s="32">
        <v>0</v>
      </c>
      <c r="Z504" s="37">
        <v>0</v>
      </c>
      <c r="AA504" s="32">
        <v>0</v>
      </c>
      <c r="AB504" s="32">
        <v>0</v>
      </c>
      <c r="AC504" s="37" t="s">
        <v>1936</v>
      </c>
      <c r="AD504" s="32">
        <v>139.60833333333332</v>
      </c>
      <c r="AE504" s="32">
        <v>0</v>
      </c>
      <c r="AF504" s="37">
        <v>0</v>
      </c>
      <c r="AG504" s="32">
        <v>5.9305555555555554</v>
      </c>
      <c r="AH504" s="32">
        <v>0</v>
      </c>
      <c r="AI504" s="37">
        <v>0</v>
      </c>
      <c r="AJ504" s="32">
        <v>0</v>
      </c>
      <c r="AK504" s="32">
        <v>0</v>
      </c>
      <c r="AL504" s="37" t="s">
        <v>1936</v>
      </c>
      <c r="AM504" t="s">
        <v>44</v>
      </c>
      <c r="AN504" s="34">
        <v>5</v>
      </c>
      <c r="AX504"/>
      <c r="AY504"/>
    </row>
    <row r="505" spans="1:51" x14ac:dyDescent="0.25">
      <c r="A505" t="s">
        <v>1812</v>
      </c>
      <c r="B505" t="s">
        <v>697</v>
      </c>
      <c r="C505" t="s">
        <v>1429</v>
      </c>
      <c r="D505" t="s">
        <v>1752</v>
      </c>
      <c r="E505" s="32">
        <v>89.655555555555551</v>
      </c>
      <c r="F505" s="32">
        <v>331.58577777777782</v>
      </c>
      <c r="G505" s="32">
        <v>0.95833333333333326</v>
      </c>
      <c r="H505" s="37">
        <v>2.8901521040977491E-3</v>
      </c>
      <c r="I505" s="32">
        <v>302.34688888888888</v>
      </c>
      <c r="J505" s="32">
        <v>0.95833333333333326</v>
      </c>
      <c r="K505" s="37">
        <v>3.1696484023869564E-3</v>
      </c>
      <c r="L505" s="32">
        <v>80.860777777777784</v>
      </c>
      <c r="M505" s="32">
        <v>0.20277777777777778</v>
      </c>
      <c r="N505" s="37">
        <v>2.5077396402870774E-3</v>
      </c>
      <c r="O505" s="32">
        <v>67.38022222222223</v>
      </c>
      <c r="P505" s="32">
        <v>0.20277777777777778</v>
      </c>
      <c r="Q505" s="37">
        <v>3.0094554617081833E-3</v>
      </c>
      <c r="R505" s="32">
        <v>7.9694444444444441</v>
      </c>
      <c r="S505" s="32">
        <v>0</v>
      </c>
      <c r="T505" s="37">
        <v>0</v>
      </c>
      <c r="U505" s="32">
        <v>5.5111111111111111</v>
      </c>
      <c r="V505" s="32">
        <v>0</v>
      </c>
      <c r="W505" s="37">
        <v>0</v>
      </c>
      <c r="X505" s="32">
        <v>26.572222222222223</v>
      </c>
      <c r="Y505" s="32">
        <v>0.49166666666666664</v>
      </c>
      <c r="Z505" s="37">
        <v>1.8503031570144258E-2</v>
      </c>
      <c r="AA505" s="32">
        <v>15.758333333333333</v>
      </c>
      <c r="AB505" s="32">
        <v>0</v>
      </c>
      <c r="AC505" s="37">
        <v>0</v>
      </c>
      <c r="AD505" s="32">
        <v>208.39444444444445</v>
      </c>
      <c r="AE505" s="32">
        <v>0.2638888888888889</v>
      </c>
      <c r="AF505" s="37">
        <v>1.2662952200687798E-3</v>
      </c>
      <c r="AG505" s="32">
        <v>0</v>
      </c>
      <c r="AH505" s="32">
        <v>0</v>
      </c>
      <c r="AI505" s="37" t="s">
        <v>1936</v>
      </c>
      <c r="AJ505" s="32">
        <v>0</v>
      </c>
      <c r="AK505" s="32">
        <v>0</v>
      </c>
      <c r="AL505" s="37" t="s">
        <v>1936</v>
      </c>
      <c r="AM505" t="s">
        <v>8</v>
      </c>
      <c r="AN505" s="34">
        <v>5</v>
      </c>
      <c r="AX505"/>
      <c r="AY505"/>
    </row>
    <row r="506" spans="1:51" x14ac:dyDescent="0.25">
      <c r="A506" t="s">
        <v>1812</v>
      </c>
      <c r="B506" t="s">
        <v>862</v>
      </c>
      <c r="C506" t="s">
        <v>1531</v>
      </c>
      <c r="D506" t="s">
        <v>1777</v>
      </c>
      <c r="E506" s="32">
        <v>35.588888888888889</v>
      </c>
      <c r="F506" s="32">
        <v>99.596888888888856</v>
      </c>
      <c r="G506" s="32">
        <v>0</v>
      </c>
      <c r="H506" s="37">
        <v>0</v>
      </c>
      <c r="I506" s="32">
        <v>93.379555555555527</v>
      </c>
      <c r="J506" s="32">
        <v>0</v>
      </c>
      <c r="K506" s="37">
        <v>0</v>
      </c>
      <c r="L506" s="32">
        <v>17.359333333333332</v>
      </c>
      <c r="M506" s="32">
        <v>0</v>
      </c>
      <c r="N506" s="37">
        <v>0</v>
      </c>
      <c r="O506" s="32">
        <v>12.609333333333332</v>
      </c>
      <c r="P506" s="32">
        <v>0</v>
      </c>
      <c r="Q506" s="37">
        <v>0</v>
      </c>
      <c r="R506" s="32">
        <v>0</v>
      </c>
      <c r="S506" s="32">
        <v>0</v>
      </c>
      <c r="T506" s="37" t="s">
        <v>1936</v>
      </c>
      <c r="U506" s="32">
        <v>4.75</v>
      </c>
      <c r="V506" s="32">
        <v>0</v>
      </c>
      <c r="W506" s="37">
        <v>0</v>
      </c>
      <c r="X506" s="32">
        <v>25.356444444444442</v>
      </c>
      <c r="Y506" s="32">
        <v>0</v>
      </c>
      <c r="Z506" s="37">
        <v>0</v>
      </c>
      <c r="AA506" s="32">
        <v>1.4673333333333329</v>
      </c>
      <c r="AB506" s="32">
        <v>0</v>
      </c>
      <c r="AC506" s="37">
        <v>0</v>
      </c>
      <c r="AD506" s="32">
        <v>55.413777777777753</v>
      </c>
      <c r="AE506" s="32">
        <v>0</v>
      </c>
      <c r="AF506" s="37">
        <v>0</v>
      </c>
      <c r="AG506" s="32">
        <v>0</v>
      </c>
      <c r="AH506" s="32">
        <v>0</v>
      </c>
      <c r="AI506" s="37" t="s">
        <v>1936</v>
      </c>
      <c r="AJ506" s="32">
        <v>0</v>
      </c>
      <c r="AK506" s="32">
        <v>0</v>
      </c>
      <c r="AL506" s="37" t="s">
        <v>1936</v>
      </c>
      <c r="AM506" t="s">
        <v>173</v>
      </c>
      <c r="AN506" s="34">
        <v>5</v>
      </c>
      <c r="AX506"/>
      <c r="AY506"/>
    </row>
    <row r="507" spans="1:51" x14ac:dyDescent="0.25">
      <c r="A507" t="s">
        <v>1812</v>
      </c>
      <c r="B507" t="s">
        <v>1076</v>
      </c>
      <c r="C507" t="s">
        <v>1614</v>
      </c>
      <c r="D507" t="s">
        <v>1723</v>
      </c>
      <c r="E507" s="32">
        <v>53.9</v>
      </c>
      <c r="F507" s="32">
        <v>211.70833333333331</v>
      </c>
      <c r="G507" s="32">
        <v>0</v>
      </c>
      <c r="H507" s="37">
        <v>0</v>
      </c>
      <c r="I507" s="32">
        <v>207.35277777777776</v>
      </c>
      <c r="J507" s="32">
        <v>0</v>
      </c>
      <c r="K507" s="37">
        <v>0</v>
      </c>
      <c r="L507" s="32">
        <v>25.408333333333331</v>
      </c>
      <c r="M507" s="32">
        <v>0</v>
      </c>
      <c r="N507" s="37">
        <v>0</v>
      </c>
      <c r="O507" s="32">
        <v>21.052777777777777</v>
      </c>
      <c r="P507" s="32">
        <v>0</v>
      </c>
      <c r="Q507" s="37">
        <v>0</v>
      </c>
      <c r="R507" s="32">
        <v>0</v>
      </c>
      <c r="S507" s="32">
        <v>0</v>
      </c>
      <c r="T507" s="37" t="s">
        <v>1936</v>
      </c>
      <c r="U507" s="32">
        <v>4.3555555555555552</v>
      </c>
      <c r="V507" s="32">
        <v>0</v>
      </c>
      <c r="W507" s="37">
        <v>0</v>
      </c>
      <c r="X507" s="32">
        <v>48.24722222222222</v>
      </c>
      <c r="Y507" s="32">
        <v>0</v>
      </c>
      <c r="Z507" s="37">
        <v>0</v>
      </c>
      <c r="AA507" s="32">
        <v>0</v>
      </c>
      <c r="AB507" s="32">
        <v>0</v>
      </c>
      <c r="AC507" s="37" t="s">
        <v>1936</v>
      </c>
      <c r="AD507" s="32">
        <v>138.05277777777778</v>
      </c>
      <c r="AE507" s="32">
        <v>0</v>
      </c>
      <c r="AF507" s="37">
        <v>0</v>
      </c>
      <c r="AG507" s="32">
        <v>0</v>
      </c>
      <c r="AH507" s="32">
        <v>0</v>
      </c>
      <c r="AI507" s="37" t="s">
        <v>1936</v>
      </c>
      <c r="AJ507" s="32">
        <v>0</v>
      </c>
      <c r="AK507" s="32">
        <v>0</v>
      </c>
      <c r="AL507" s="37" t="s">
        <v>1936</v>
      </c>
      <c r="AM507" t="s">
        <v>387</v>
      </c>
      <c r="AN507" s="34">
        <v>5</v>
      </c>
      <c r="AX507"/>
      <c r="AY507"/>
    </row>
    <row r="508" spans="1:51" x14ac:dyDescent="0.25">
      <c r="A508" t="s">
        <v>1812</v>
      </c>
      <c r="B508" t="s">
        <v>1217</v>
      </c>
      <c r="C508" t="s">
        <v>1660</v>
      </c>
      <c r="D508" t="s">
        <v>1780</v>
      </c>
      <c r="E508" s="32">
        <v>76.833333333333329</v>
      </c>
      <c r="F508" s="32">
        <v>288.08466666666669</v>
      </c>
      <c r="G508" s="32">
        <v>51.36388888888888</v>
      </c>
      <c r="H508" s="37">
        <v>0.17829442116168004</v>
      </c>
      <c r="I508" s="32">
        <v>260.23188888888888</v>
      </c>
      <c r="J508" s="32">
        <v>51.36388888888888</v>
      </c>
      <c r="K508" s="37">
        <v>0.19737738179666253</v>
      </c>
      <c r="L508" s="32">
        <v>48.856111111111112</v>
      </c>
      <c r="M508" s="32">
        <v>11.017222222222221</v>
      </c>
      <c r="N508" s="37">
        <v>0.22550346254875425</v>
      </c>
      <c r="O508" s="32">
        <v>26.631111111111114</v>
      </c>
      <c r="P508" s="32">
        <v>11.017222222222221</v>
      </c>
      <c r="Q508" s="37">
        <v>0.41369742990654196</v>
      </c>
      <c r="R508" s="32">
        <v>11.958333333333334</v>
      </c>
      <c r="S508" s="32">
        <v>0</v>
      </c>
      <c r="T508" s="37">
        <v>0</v>
      </c>
      <c r="U508" s="32">
        <v>10.266666666666667</v>
      </c>
      <c r="V508" s="32">
        <v>0</v>
      </c>
      <c r="W508" s="37">
        <v>0</v>
      </c>
      <c r="X508" s="32">
        <v>60.800555555555555</v>
      </c>
      <c r="Y508" s="32">
        <v>16.136666666666667</v>
      </c>
      <c r="Z508" s="37">
        <v>0.26540327665134639</v>
      </c>
      <c r="AA508" s="32">
        <v>5.6277777777777782</v>
      </c>
      <c r="AB508" s="32">
        <v>0</v>
      </c>
      <c r="AC508" s="37">
        <v>0</v>
      </c>
      <c r="AD508" s="32">
        <v>172.80022222222223</v>
      </c>
      <c r="AE508" s="32">
        <v>24.209999999999997</v>
      </c>
      <c r="AF508" s="37">
        <v>0.1401039864917869</v>
      </c>
      <c r="AG508" s="32">
        <v>0</v>
      </c>
      <c r="AH508" s="32">
        <v>0</v>
      </c>
      <c r="AI508" s="37" t="s">
        <v>1936</v>
      </c>
      <c r="AJ508" s="32">
        <v>0</v>
      </c>
      <c r="AK508" s="32">
        <v>0</v>
      </c>
      <c r="AL508" s="37" t="s">
        <v>1936</v>
      </c>
      <c r="AM508" t="s">
        <v>529</v>
      </c>
      <c r="AN508" s="34">
        <v>5</v>
      </c>
      <c r="AX508"/>
      <c r="AY508"/>
    </row>
    <row r="509" spans="1:51" x14ac:dyDescent="0.25">
      <c r="A509" t="s">
        <v>1812</v>
      </c>
      <c r="B509" t="s">
        <v>1054</v>
      </c>
      <c r="C509" t="s">
        <v>1504</v>
      </c>
      <c r="D509" t="s">
        <v>1757</v>
      </c>
      <c r="E509" s="32">
        <v>70.733333333333334</v>
      </c>
      <c r="F509" s="32">
        <v>256.87477777777781</v>
      </c>
      <c r="G509" s="32">
        <v>6.8055555555555554</v>
      </c>
      <c r="H509" s="37">
        <v>2.6493669851241824E-2</v>
      </c>
      <c r="I509" s="32">
        <v>241.38033333333334</v>
      </c>
      <c r="J509" s="32">
        <v>6.8055555555555554</v>
      </c>
      <c r="K509" s="37">
        <v>2.8194324954210113E-2</v>
      </c>
      <c r="L509" s="32">
        <v>83.930444444444433</v>
      </c>
      <c r="M509" s="32">
        <v>0</v>
      </c>
      <c r="N509" s="37">
        <v>0</v>
      </c>
      <c r="O509" s="32">
        <v>68.435999999999993</v>
      </c>
      <c r="P509" s="32">
        <v>0</v>
      </c>
      <c r="Q509" s="37">
        <v>0</v>
      </c>
      <c r="R509" s="32">
        <v>10.661111111111111</v>
      </c>
      <c r="S509" s="32">
        <v>0</v>
      </c>
      <c r="T509" s="37">
        <v>0</v>
      </c>
      <c r="U509" s="32">
        <v>4.833333333333333</v>
      </c>
      <c r="V509" s="32">
        <v>0</v>
      </c>
      <c r="W509" s="37">
        <v>0</v>
      </c>
      <c r="X509" s="32">
        <v>12.411</v>
      </c>
      <c r="Y509" s="32">
        <v>0</v>
      </c>
      <c r="Z509" s="37">
        <v>0</v>
      </c>
      <c r="AA509" s="32">
        <v>0</v>
      </c>
      <c r="AB509" s="32">
        <v>0</v>
      </c>
      <c r="AC509" s="37" t="s">
        <v>1936</v>
      </c>
      <c r="AD509" s="32">
        <v>160.53333333333336</v>
      </c>
      <c r="AE509" s="32">
        <v>6.8055555555555554</v>
      </c>
      <c r="AF509" s="37">
        <v>4.239341085271317E-2</v>
      </c>
      <c r="AG509" s="32">
        <v>0</v>
      </c>
      <c r="AH509" s="32">
        <v>0</v>
      </c>
      <c r="AI509" s="37" t="s">
        <v>1936</v>
      </c>
      <c r="AJ509" s="32">
        <v>0</v>
      </c>
      <c r="AK509" s="32">
        <v>0</v>
      </c>
      <c r="AL509" s="37" t="s">
        <v>1936</v>
      </c>
      <c r="AM509" t="s">
        <v>365</v>
      </c>
      <c r="AN509" s="34">
        <v>5</v>
      </c>
      <c r="AX509"/>
      <c r="AY509"/>
    </row>
    <row r="510" spans="1:51" x14ac:dyDescent="0.25">
      <c r="A510" t="s">
        <v>1812</v>
      </c>
      <c r="B510" t="s">
        <v>1255</v>
      </c>
      <c r="C510" t="s">
        <v>1407</v>
      </c>
      <c r="D510" t="s">
        <v>1766</v>
      </c>
      <c r="E510" s="32">
        <v>29.322222222222223</v>
      </c>
      <c r="F510" s="32">
        <v>86.15055555555557</v>
      </c>
      <c r="G510" s="32">
        <v>0</v>
      </c>
      <c r="H510" s="37">
        <v>0</v>
      </c>
      <c r="I510" s="32">
        <v>75.395000000000024</v>
      </c>
      <c r="J510" s="32">
        <v>0</v>
      </c>
      <c r="K510" s="37">
        <v>0</v>
      </c>
      <c r="L510" s="32">
        <v>15.32988888888889</v>
      </c>
      <c r="M510" s="32">
        <v>0</v>
      </c>
      <c r="N510" s="37">
        <v>0</v>
      </c>
      <c r="O510" s="32">
        <v>4.5743333333333354</v>
      </c>
      <c r="P510" s="32">
        <v>0</v>
      </c>
      <c r="Q510" s="37">
        <v>0</v>
      </c>
      <c r="R510" s="32">
        <v>5.427777777777778</v>
      </c>
      <c r="S510" s="32">
        <v>0</v>
      </c>
      <c r="T510" s="37">
        <v>0</v>
      </c>
      <c r="U510" s="32">
        <v>5.3277777777777775</v>
      </c>
      <c r="V510" s="32">
        <v>0</v>
      </c>
      <c r="W510" s="37">
        <v>0</v>
      </c>
      <c r="X510" s="32">
        <v>15.346666666666664</v>
      </c>
      <c r="Y510" s="32">
        <v>0</v>
      </c>
      <c r="Z510" s="37">
        <v>0</v>
      </c>
      <c r="AA510" s="32">
        <v>0</v>
      </c>
      <c r="AB510" s="32">
        <v>0</v>
      </c>
      <c r="AC510" s="37" t="s">
        <v>1936</v>
      </c>
      <c r="AD510" s="32">
        <v>50.662888888888901</v>
      </c>
      <c r="AE510" s="32">
        <v>0</v>
      </c>
      <c r="AF510" s="37">
        <v>0</v>
      </c>
      <c r="AG510" s="32">
        <v>4.8111111111111109</v>
      </c>
      <c r="AH510" s="32">
        <v>0</v>
      </c>
      <c r="AI510" s="37">
        <v>0</v>
      </c>
      <c r="AJ510" s="32">
        <v>0</v>
      </c>
      <c r="AK510" s="32">
        <v>0</v>
      </c>
      <c r="AL510" s="37" t="s">
        <v>1936</v>
      </c>
      <c r="AM510" t="s">
        <v>567</v>
      </c>
      <c r="AN510" s="34">
        <v>5</v>
      </c>
      <c r="AX510"/>
      <c r="AY510"/>
    </row>
    <row r="511" spans="1:51" x14ac:dyDescent="0.25">
      <c r="A511" t="s">
        <v>1812</v>
      </c>
      <c r="B511" t="s">
        <v>1293</v>
      </c>
      <c r="C511" t="s">
        <v>1473</v>
      </c>
      <c r="D511" t="s">
        <v>1745</v>
      </c>
      <c r="E511" s="32">
        <v>66.155555555555551</v>
      </c>
      <c r="F511" s="32">
        <v>306.91755555555557</v>
      </c>
      <c r="G511" s="32">
        <v>54.985444444444447</v>
      </c>
      <c r="H511" s="37">
        <v>0.17915379374410356</v>
      </c>
      <c r="I511" s="32">
        <v>294.00677777777776</v>
      </c>
      <c r="J511" s="32">
        <v>52.852111111111114</v>
      </c>
      <c r="K511" s="37">
        <v>0.17976494117104636</v>
      </c>
      <c r="L511" s="32">
        <v>96.491222222222234</v>
      </c>
      <c r="M511" s="32">
        <v>22.687444444444438</v>
      </c>
      <c r="N511" s="37">
        <v>0.23512443849239012</v>
      </c>
      <c r="O511" s="32">
        <v>83.580444444444467</v>
      </c>
      <c r="P511" s="32">
        <v>20.554111111111105</v>
      </c>
      <c r="Q511" s="37">
        <v>0.2459200982686007</v>
      </c>
      <c r="R511" s="32">
        <v>7.2218888888888895</v>
      </c>
      <c r="S511" s="32">
        <v>0</v>
      </c>
      <c r="T511" s="37">
        <v>0</v>
      </c>
      <c r="U511" s="32">
        <v>5.6888888888888891</v>
      </c>
      <c r="V511" s="32">
        <v>2.1333333333333333</v>
      </c>
      <c r="W511" s="37">
        <v>0.375</v>
      </c>
      <c r="X511" s="32">
        <v>48.857999999999976</v>
      </c>
      <c r="Y511" s="32">
        <v>4.5101111111111116</v>
      </c>
      <c r="Z511" s="37">
        <v>9.2310596240351914E-2</v>
      </c>
      <c r="AA511" s="32">
        <v>0</v>
      </c>
      <c r="AB511" s="32">
        <v>0</v>
      </c>
      <c r="AC511" s="37" t="s">
        <v>1936</v>
      </c>
      <c r="AD511" s="32">
        <v>161.56833333333336</v>
      </c>
      <c r="AE511" s="32">
        <v>27.787888888888897</v>
      </c>
      <c r="AF511" s="37">
        <v>0.17198846033498041</v>
      </c>
      <c r="AG511" s="32">
        <v>0</v>
      </c>
      <c r="AH511" s="32">
        <v>0</v>
      </c>
      <c r="AI511" s="37" t="s">
        <v>1936</v>
      </c>
      <c r="AJ511" s="32">
        <v>0</v>
      </c>
      <c r="AK511" s="32">
        <v>0</v>
      </c>
      <c r="AL511" s="37" t="s">
        <v>1936</v>
      </c>
      <c r="AM511" t="s">
        <v>605</v>
      </c>
      <c r="AN511" s="34">
        <v>5</v>
      </c>
      <c r="AX511"/>
      <c r="AY511"/>
    </row>
    <row r="512" spans="1:51" x14ac:dyDescent="0.25">
      <c r="A512" t="s">
        <v>1812</v>
      </c>
      <c r="B512" t="s">
        <v>1001</v>
      </c>
      <c r="C512" t="s">
        <v>1589</v>
      </c>
      <c r="D512" t="s">
        <v>1752</v>
      </c>
      <c r="E512" s="32">
        <v>27</v>
      </c>
      <c r="F512" s="32">
        <v>14.927888888888885</v>
      </c>
      <c r="G512" s="32">
        <v>10.472999999999999</v>
      </c>
      <c r="H512" s="37">
        <v>0.7015727460160327</v>
      </c>
      <c r="I512" s="32">
        <v>14.736222222222219</v>
      </c>
      <c r="J512" s="32">
        <v>10.472999999999999</v>
      </c>
      <c r="K512" s="37">
        <v>0.71069775157209003</v>
      </c>
      <c r="L512" s="32">
        <v>2.9688888888888885</v>
      </c>
      <c r="M512" s="32">
        <v>2.7772222222222216</v>
      </c>
      <c r="N512" s="37">
        <v>0.93544161676646698</v>
      </c>
      <c r="O512" s="32">
        <v>2.7772222222222216</v>
      </c>
      <c r="P512" s="32">
        <v>2.7772222222222216</v>
      </c>
      <c r="Q512" s="37">
        <v>1</v>
      </c>
      <c r="R512" s="32">
        <v>0.19166666666666668</v>
      </c>
      <c r="S512" s="32">
        <v>0</v>
      </c>
      <c r="T512" s="37">
        <v>0</v>
      </c>
      <c r="U512" s="32">
        <v>0</v>
      </c>
      <c r="V512" s="32">
        <v>0</v>
      </c>
      <c r="W512" s="37" t="s">
        <v>1936</v>
      </c>
      <c r="X512" s="32">
        <v>3.629111111111111</v>
      </c>
      <c r="Y512" s="32">
        <v>3.5402222222222224</v>
      </c>
      <c r="Z512" s="37">
        <v>0.97550670503949555</v>
      </c>
      <c r="AA512" s="32">
        <v>0</v>
      </c>
      <c r="AB512" s="32">
        <v>0</v>
      </c>
      <c r="AC512" s="37" t="s">
        <v>1936</v>
      </c>
      <c r="AD512" s="32">
        <v>8.3298888888888865</v>
      </c>
      <c r="AE512" s="32">
        <v>4.1555555555555559</v>
      </c>
      <c r="AF512" s="37">
        <v>0.49887286745188031</v>
      </c>
      <c r="AG512" s="32">
        <v>0</v>
      </c>
      <c r="AH512" s="32">
        <v>0</v>
      </c>
      <c r="AI512" s="37" t="s">
        <v>1936</v>
      </c>
      <c r="AJ512" s="32">
        <v>0</v>
      </c>
      <c r="AK512" s="32">
        <v>0</v>
      </c>
      <c r="AL512" s="37" t="s">
        <v>1936</v>
      </c>
      <c r="AM512" t="s">
        <v>312</v>
      </c>
      <c r="AN512" s="34">
        <v>5</v>
      </c>
      <c r="AX512"/>
      <c r="AY512"/>
    </row>
    <row r="513" spans="1:51" x14ac:dyDescent="0.25">
      <c r="A513" t="s">
        <v>1812</v>
      </c>
      <c r="B513" t="s">
        <v>1218</v>
      </c>
      <c r="C513" t="s">
        <v>1661</v>
      </c>
      <c r="D513" t="s">
        <v>1751</v>
      </c>
      <c r="E513" s="32">
        <v>30.177777777777777</v>
      </c>
      <c r="F513" s="32">
        <v>4.1546666666666674</v>
      </c>
      <c r="G513" s="32">
        <v>3.4630000000000001</v>
      </c>
      <c r="H513" s="37">
        <v>0.83352053915275981</v>
      </c>
      <c r="I513" s="32">
        <v>4.0880000000000001</v>
      </c>
      <c r="J513" s="32">
        <v>3.4630000000000001</v>
      </c>
      <c r="K513" s="37">
        <v>0.84711350293542076</v>
      </c>
      <c r="L513" s="32">
        <v>3.4630000000000001</v>
      </c>
      <c r="M513" s="32">
        <v>3.4630000000000001</v>
      </c>
      <c r="N513" s="37">
        <v>1</v>
      </c>
      <c r="O513" s="32">
        <v>3.4630000000000001</v>
      </c>
      <c r="P513" s="32">
        <v>3.4630000000000001</v>
      </c>
      <c r="Q513" s="37">
        <v>1</v>
      </c>
      <c r="R513" s="32">
        <v>0</v>
      </c>
      <c r="S513" s="32">
        <v>0</v>
      </c>
      <c r="T513" s="37" t="s">
        <v>1936</v>
      </c>
      <c r="U513" s="32">
        <v>0</v>
      </c>
      <c r="V513" s="32">
        <v>0</v>
      </c>
      <c r="W513" s="37" t="s">
        <v>1936</v>
      </c>
      <c r="X513" s="32">
        <v>0</v>
      </c>
      <c r="Y513" s="32">
        <v>0</v>
      </c>
      <c r="Z513" s="37" t="s">
        <v>1936</v>
      </c>
      <c r="AA513" s="32">
        <v>6.6666666666666666E-2</v>
      </c>
      <c r="AB513" s="32">
        <v>0</v>
      </c>
      <c r="AC513" s="37">
        <v>0</v>
      </c>
      <c r="AD513" s="32">
        <v>0.625</v>
      </c>
      <c r="AE513" s="32">
        <v>0</v>
      </c>
      <c r="AF513" s="37">
        <v>0</v>
      </c>
      <c r="AG513" s="32">
        <v>0</v>
      </c>
      <c r="AH513" s="32">
        <v>0</v>
      </c>
      <c r="AI513" s="37" t="s">
        <v>1936</v>
      </c>
      <c r="AJ513" s="32">
        <v>0</v>
      </c>
      <c r="AK513" s="32">
        <v>0</v>
      </c>
      <c r="AL513" s="37" t="s">
        <v>1936</v>
      </c>
      <c r="AM513" t="s">
        <v>530</v>
      </c>
      <c r="AN513" s="34">
        <v>5</v>
      </c>
      <c r="AX513"/>
      <c r="AY513"/>
    </row>
    <row r="514" spans="1:51" x14ac:dyDescent="0.25">
      <c r="A514" t="s">
        <v>1812</v>
      </c>
      <c r="B514" t="s">
        <v>811</v>
      </c>
      <c r="C514" t="s">
        <v>1498</v>
      </c>
      <c r="D514" t="s">
        <v>1720</v>
      </c>
      <c r="E514" s="32">
        <v>49.93333333333333</v>
      </c>
      <c r="F514" s="32">
        <v>153.75966666666665</v>
      </c>
      <c r="G514" s="32">
        <v>0</v>
      </c>
      <c r="H514" s="37">
        <v>0</v>
      </c>
      <c r="I514" s="32">
        <v>148.26611111111109</v>
      </c>
      <c r="J514" s="32">
        <v>0</v>
      </c>
      <c r="K514" s="37">
        <v>0</v>
      </c>
      <c r="L514" s="32">
        <v>39.506555555555551</v>
      </c>
      <c r="M514" s="32">
        <v>0</v>
      </c>
      <c r="N514" s="37">
        <v>0</v>
      </c>
      <c r="O514" s="32">
        <v>34.012999999999998</v>
      </c>
      <c r="P514" s="32">
        <v>0</v>
      </c>
      <c r="Q514" s="37">
        <v>0</v>
      </c>
      <c r="R514" s="32">
        <v>0</v>
      </c>
      <c r="S514" s="32">
        <v>0</v>
      </c>
      <c r="T514" s="37" t="s">
        <v>1936</v>
      </c>
      <c r="U514" s="32">
        <v>5.493555555555556</v>
      </c>
      <c r="V514" s="32">
        <v>0</v>
      </c>
      <c r="W514" s="37">
        <v>0</v>
      </c>
      <c r="X514" s="32">
        <v>18.733333333333334</v>
      </c>
      <c r="Y514" s="32">
        <v>0</v>
      </c>
      <c r="Z514" s="37">
        <v>0</v>
      </c>
      <c r="AA514" s="32">
        <v>0</v>
      </c>
      <c r="AB514" s="32">
        <v>0</v>
      </c>
      <c r="AC514" s="37" t="s">
        <v>1936</v>
      </c>
      <c r="AD514" s="32">
        <v>95.519777777777762</v>
      </c>
      <c r="AE514" s="32">
        <v>0</v>
      </c>
      <c r="AF514" s="37">
        <v>0</v>
      </c>
      <c r="AG514" s="32">
        <v>0</v>
      </c>
      <c r="AH514" s="32">
        <v>0</v>
      </c>
      <c r="AI514" s="37" t="s">
        <v>1936</v>
      </c>
      <c r="AJ514" s="32">
        <v>0</v>
      </c>
      <c r="AK514" s="32">
        <v>0</v>
      </c>
      <c r="AL514" s="37" t="s">
        <v>1936</v>
      </c>
      <c r="AM514" t="s">
        <v>122</v>
      </c>
      <c r="AN514" s="34">
        <v>5</v>
      </c>
      <c r="AX514"/>
      <c r="AY514"/>
    </row>
    <row r="515" spans="1:51" x14ac:dyDescent="0.25">
      <c r="A515" t="s">
        <v>1812</v>
      </c>
      <c r="B515" t="s">
        <v>930</v>
      </c>
      <c r="C515" t="s">
        <v>1450</v>
      </c>
      <c r="D515" t="s">
        <v>1745</v>
      </c>
      <c r="E515" s="32">
        <v>94.155555555555551</v>
      </c>
      <c r="F515" s="32">
        <v>306.89533333333338</v>
      </c>
      <c r="G515" s="32">
        <v>0.73888888888888893</v>
      </c>
      <c r="H515" s="37">
        <v>2.4076250390107664E-3</v>
      </c>
      <c r="I515" s="32">
        <v>283.66644444444449</v>
      </c>
      <c r="J515" s="32">
        <v>0</v>
      </c>
      <c r="K515" s="37">
        <v>0</v>
      </c>
      <c r="L515" s="32">
        <v>32.861111111111114</v>
      </c>
      <c r="M515" s="32">
        <v>0.73888888888888893</v>
      </c>
      <c r="N515" s="37">
        <v>2.2485207100591716E-2</v>
      </c>
      <c r="O515" s="32">
        <v>20.475555555555559</v>
      </c>
      <c r="P515" s="32">
        <v>0</v>
      </c>
      <c r="Q515" s="37">
        <v>0</v>
      </c>
      <c r="R515" s="32">
        <v>6.7855555555555558</v>
      </c>
      <c r="S515" s="32">
        <v>0.73888888888888893</v>
      </c>
      <c r="T515" s="37">
        <v>0.10889143605698379</v>
      </c>
      <c r="U515" s="32">
        <v>5.6</v>
      </c>
      <c r="V515" s="32">
        <v>0</v>
      </c>
      <c r="W515" s="37">
        <v>0</v>
      </c>
      <c r="X515" s="32">
        <v>92.762</v>
      </c>
      <c r="Y515" s="32">
        <v>0</v>
      </c>
      <c r="Z515" s="37">
        <v>0</v>
      </c>
      <c r="AA515" s="32">
        <v>10.843333333333334</v>
      </c>
      <c r="AB515" s="32">
        <v>0</v>
      </c>
      <c r="AC515" s="37">
        <v>0</v>
      </c>
      <c r="AD515" s="32">
        <v>170.42888888888893</v>
      </c>
      <c r="AE515" s="32">
        <v>0</v>
      </c>
      <c r="AF515" s="37">
        <v>0</v>
      </c>
      <c r="AG515" s="32">
        <v>0</v>
      </c>
      <c r="AH515" s="32">
        <v>0</v>
      </c>
      <c r="AI515" s="37" t="s">
        <v>1936</v>
      </c>
      <c r="AJ515" s="32">
        <v>0</v>
      </c>
      <c r="AK515" s="32">
        <v>0</v>
      </c>
      <c r="AL515" s="37" t="s">
        <v>1936</v>
      </c>
      <c r="AM515" t="s">
        <v>241</v>
      </c>
      <c r="AN515" s="34">
        <v>5</v>
      </c>
      <c r="AX515"/>
      <c r="AY515"/>
    </row>
    <row r="516" spans="1:51" x14ac:dyDescent="0.25">
      <c r="A516" t="s">
        <v>1812</v>
      </c>
      <c r="B516" t="s">
        <v>1139</v>
      </c>
      <c r="C516" t="s">
        <v>1554</v>
      </c>
      <c r="D516" t="s">
        <v>1745</v>
      </c>
      <c r="E516" s="32">
        <v>79.933333333333337</v>
      </c>
      <c r="F516" s="32">
        <v>181.875</v>
      </c>
      <c r="G516" s="32">
        <v>0</v>
      </c>
      <c r="H516" s="37">
        <v>0</v>
      </c>
      <c r="I516" s="32">
        <v>178.94166666666666</v>
      </c>
      <c r="J516" s="32">
        <v>0</v>
      </c>
      <c r="K516" s="37">
        <v>0</v>
      </c>
      <c r="L516" s="32">
        <v>26.422222222222221</v>
      </c>
      <c r="M516" s="32">
        <v>0</v>
      </c>
      <c r="N516" s="37">
        <v>0</v>
      </c>
      <c r="O516" s="32">
        <v>23.488888888888887</v>
      </c>
      <c r="P516" s="32">
        <v>0</v>
      </c>
      <c r="Q516" s="37">
        <v>0</v>
      </c>
      <c r="R516" s="32">
        <v>0</v>
      </c>
      <c r="S516" s="32">
        <v>0</v>
      </c>
      <c r="T516" s="37" t="s">
        <v>1936</v>
      </c>
      <c r="U516" s="32">
        <v>2.9333333333333331</v>
      </c>
      <c r="V516" s="32">
        <v>0</v>
      </c>
      <c r="W516" s="37">
        <v>0</v>
      </c>
      <c r="X516" s="32">
        <v>50.075000000000003</v>
      </c>
      <c r="Y516" s="32">
        <v>0</v>
      </c>
      <c r="Z516" s="37">
        <v>0</v>
      </c>
      <c r="AA516" s="32">
        <v>0</v>
      </c>
      <c r="AB516" s="32">
        <v>0</v>
      </c>
      <c r="AC516" s="37" t="s">
        <v>1936</v>
      </c>
      <c r="AD516" s="32">
        <v>102.72499999999999</v>
      </c>
      <c r="AE516" s="32">
        <v>0</v>
      </c>
      <c r="AF516" s="37">
        <v>0</v>
      </c>
      <c r="AG516" s="32">
        <v>2.6527777777777777</v>
      </c>
      <c r="AH516" s="32">
        <v>0</v>
      </c>
      <c r="AI516" s="37">
        <v>0</v>
      </c>
      <c r="AJ516" s="32">
        <v>0</v>
      </c>
      <c r="AK516" s="32">
        <v>0</v>
      </c>
      <c r="AL516" s="37" t="s">
        <v>1936</v>
      </c>
      <c r="AM516" t="s">
        <v>450</v>
      </c>
      <c r="AN516" s="34">
        <v>5</v>
      </c>
      <c r="AX516"/>
      <c r="AY516"/>
    </row>
    <row r="517" spans="1:51" x14ac:dyDescent="0.25">
      <c r="A517" t="s">
        <v>1812</v>
      </c>
      <c r="B517" t="s">
        <v>809</v>
      </c>
      <c r="C517" t="s">
        <v>1466</v>
      </c>
      <c r="D517" t="s">
        <v>1765</v>
      </c>
      <c r="E517" s="32">
        <v>41.966666666666669</v>
      </c>
      <c r="F517" s="32">
        <v>127.96811111111111</v>
      </c>
      <c r="G517" s="32">
        <v>12.447222222222223</v>
      </c>
      <c r="H517" s="37">
        <v>9.7268156216001739E-2</v>
      </c>
      <c r="I517" s="32">
        <v>115.5708888888889</v>
      </c>
      <c r="J517" s="32">
        <v>12.447222222222223</v>
      </c>
      <c r="K517" s="37">
        <v>0.10770205491963565</v>
      </c>
      <c r="L517" s="32">
        <v>1.0277777777777777</v>
      </c>
      <c r="M517" s="32">
        <v>0</v>
      </c>
      <c r="N517" s="37">
        <v>0</v>
      </c>
      <c r="O517" s="32">
        <v>0</v>
      </c>
      <c r="P517" s="32">
        <v>0</v>
      </c>
      <c r="Q517" s="37" t="s">
        <v>1936</v>
      </c>
      <c r="R517" s="32">
        <v>2.7777777777777776E-2</v>
      </c>
      <c r="S517" s="32">
        <v>0</v>
      </c>
      <c r="T517" s="37">
        <v>0</v>
      </c>
      <c r="U517" s="32">
        <v>1</v>
      </c>
      <c r="V517" s="32">
        <v>0</v>
      </c>
      <c r="W517" s="37">
        <v>0</v>
      </c>
      <c r="X517" s="32">
        <v>25.568222222222225</v>
      </c>
      <c r="Y517" s="32">
        <v>0</v>
      </c>
      <c r="Z517" s="37">
        <v>0</v>
      </c>
      <c r="AA517" s="32">
        <v>11.369444444444444</v>
      </c>
      <c r="AB517" s="32">
        <v>0</v>
      </c>
      <c r="AC517" s="37">
        <v>0</v>
      </c>
      <c r="AD517" s="32">
        <v>90.00266666666667</v>
      </c>
      <c r="AE517" s="32">
        <v>12.447222222222223</v>
      </c>
      <c r="AF517" s="37">
        <v>0.13829837140627932</v>
      </c>
      <c r="AG517" s="32">
        <v>0</v>
      </c>
      <c r="AH517" s="32">
        <v>0</v>
      </c>
      <c r="AI517" s="37" t="s">
        <v>1936</v>
      </c>
      <c r="AJ517" s="32">
        <v>0</v>
      </c>
      <c r="AK517" s="32">
        <v>0</v>
      </c>
      <c r="AL517" s="37" t="s">
        <v>1936</v>
      </c>
      <c r="AM517" t="s">
        <v>120</v>
      </c>
      <c r="AN517" s="34">
        <v>5</v>
      </c>
      <c r="AX517"/>
      <c r="AY517"/>
    </row>
    <row r="518" spans="1:51" x14ac:dyDescent="0.25">
      <c r="A518" t="s">
        <v>1812</v>
      </c>
      <c r="B518" t="s">
        <v>762</v>
      </c>
      <c r="C518" t="s">
        <v>1390</v>
      </c>
      <c r="D518" t="s">
        <v>1709</v>
      </c>
      <c r="E518" s="32">
        <v>65.066666666666663</v>
      </c>
      <c r="F518" s="32">
        <v>149.18633333333335</v>
      </c>
      <c r="G518" s="32">
        <v>0.10555555555555556</v>
      </c>
      <c r="H518" s="37">
        <v>7.0754172448027331E-4</v>
      </c>
      <c r="I518" s="32">
        <v>137.57855555555557</v>
      </c>
      <c r="J518" s="32">
        <v>0.10555555555555556</v>
      </c>
      <c r="K518" s="37">
        <v>7.6723843428441285E-4</v>
      </c>
      <c r="L518" s="32">
        <v>34.163333333333341</v>
      </c>
      <c r="M518" s="32">
        <v>0</v>
      </c>
      <c r="N518" s="37">
        <v>0</v>
      </c>
      <c r="O518" s="32">
        <v>22.555555555555564</v>
      </c>
      <c r="P518" s="32">
        <v>0</v>
      </c>
      <c r="Q518" s="37">
        <v>0</v>
      </c>
      <c r="R518" s="32">
        <v>6.0966666666666685</v>
      </c>
      <c r="S518" s="32">
        <v>0</v>
      </c>
      <c r="T518" s="37">
        <v>0</v>
      </c>
      <c r="U518" s="32">
        <v>5.5111111111111111</v>
      </c>
      <c r="V518" s="32">
        <v>0</v>
      </c>
      <c r="W518" s="37">
        <v>0</v>
      </c>
      <c r="X518" s="32">
        <v>44.257222222222211</v>
      </c>
      <c r="Y518" s="32">
        <v>0</v>
      </c>
      <c r="Z518" s="37">
        <v>0</v>
      </c>
      <c r="AA518" s="32">
        <v>0</v>
      </c>
      <c r="AB518" s="32">
        <v>0</v>
      </c>
      <c r="AC518" s="37" t="s">
        <v>1936</v>
      </c>
      <c r="AD518" s="32">
        <v>70.678000000000026</v>
      </c>
      <c r="AE518" s="32">
        <v>0.10555555555555556</v>
      </c>
      <c r="AF518" s="37">
        <v>1.4934711728622134E-3</v>
      </c>
      <c r="AG518" s="32">
        <v>8.7777777777777788E-2</v>
      </c>
      <c r="AH518" s="32">
        <v>0</v>
      </c>
      <c r="AI518" s="37">
        <v>0</v>
      </c>
      <c r="AJ518" s="32">
        <v>0</v>
      </c>
      <c r="AK518" s="32">
        <v>0</v>
      </c>
      <c r="AL518" s="37" t="s">
        <v>1936</v>
      </c>
      <c r="AM518" t="s">
        <v>73</v>
      </c>
      <c r="AN518" s="34">
        <v>5</v>
      </c>
      <c r="AX518"/>
      <c r="AY518"/>
    </row>
    <row r="519" spans="1:51" x14ac:dyDescent="0.25">
      <c r="A519" t="s">
        <v>1812</v>
      </c>
      <c r="B519" t="s">
        <v>1284</v>
      </c>
      <c r="C519" t="s">
        <v>1544</v>
      </c>
      <c r="D519" t="s">
        <v>1738</v>
      </c>
      <c r="E519" s="32">
        <v>15.3</v>
      </c>
      <c r="F519" s="32">
        <v>94.902333333333345</v>
      </c>
      <c r="G519" s="32">
        <v>30.972222222222221</v>
      </c>
      <c r="H519" s="37">
        <v>0.32635891167644859</v>
      </c>
      <c r="I519" s="32">
        <v>86.674555555555571</v>
      </c>
      <c r="J519" s="32">
        <v>30.972222222222221</v>
      </c>
      <c r="K519" s="37">
        <v>0.35733926783587638</v>
      </c>
      <c r="L519" s="32">
        <v>31.282333333333341</v>
      </c>
      <c r="M519" s="32">
        <v>9.5555555555555554</v>
      </c>
      <c r="N519" s="37">
        <v>0.30546172671120719</v>
      </c>
      <c r="O519" s="32">
        <v>23.054555555555563</v>
      </c>
      <c r="P519" s="32">
        <v>9.5555555555555554</v>
      </c>
      <c r="Q519" s="37">
        <v>0.41447580858928806</v>
      </c>
      <c r="R519" s="32">
        <v>2.8277777777777779</v>
      </c>
      <c r="S519" s="32">
        <v>0</v>
      </c>
      <c r="T519" s="37">
        <v>0</v>
      </c>
      <c r="U519" s="32">
        <v>5.4</v>
      </c>
      <c r="V519" s="32">
        <v>0</v>
      </c>
      <c r="W519" s="37">
        <v>0</v>
      </c>
      <c r="X519" s="32">
        <v>0</v>
      </c>
      <c r="Y519" s="32">
        <v>0</v>
      </c>
      <c r="Z519" s="37" t="s">
        <v>1936</v>
      </c>
      <c r="AA519" s="32">
        <v>0</v>
      </c>
      <c r="AB519" s="32">
        <v>0</v>
      </c>
      <c r="AC519" s="37" t="s">
        <v>1936</v>
      </c>
      <c r="AD519" s="32">
        <v>63.620000000000005</v>
      </c>
      <c r="AE519" s="32">
        <v>21.416666666666668</v>
      </c>
      <c r="AF519" s="37">
        <v>0.3366341821230221</v>
      </c>
      <c r="AG519" s="32">
        <v>0</v>
      </c>
      <c r="AH519" s="32">
        <v>0</v>
      </c>
      <c r="AI519" s="37" t="s">
        <v>1936</v>
      </c>
      <c r="AJ519" s="32">
        <v>0</v>
      </c>
      <c r="AK519" s="32">
        <v>0</v>
      </c>
      <c r="AL519" s="37" t="s">
        <v>1936</v>
      </c>
      <c r="AM519" t="s">
        <v>596</v>
      </c>
      <c r="AN519" s="34">
        <v>5</v>
      </c>
      <c r="AX519"/>
      <c r="AY519"/>
    </row>
    <row r="520" spans="1:51" x14ac:dyDescent="0.25">
      <c r="A520" t="s">
        <v>1812</v>
      </c>
      <c r="B520" t="s">
        <v>1158</v>
      </c>
      <c r="C520" t="s">
        <v>1642</v>
      </c>
      <c r="D520" t="s">
        <v>1769</v>
      </c>
      <c r="E520" s="32">
        <v>65.411111111111111</v>
      </c>
      <c r="F520" s="32">
        <v>313.44477777777774</v>
      </c>
      <c r="G520" s="32">
        <v>22.367000000000001</v>
      </c>
      <c r="H520" s="37">
        <v>7.1358662149597157E-2</v>
      </c>
      <c r="I520" s="32">
        <v>292.62255555555555</v>
      </c>
      <c r="J520" s="32">
        <v>22.367000000000001</v>
      </c>
      <c r="K520" s="37">
        <v>7.6436349745956395E-2</v>
      </c>
      <c r="L520" s="32">
        <v>51.483222222222217</v>
      </c>
      <c r="M520" s="32">
        <v>3.8248888888888883</v>
      </c>
      <c r="N520" s="37">
        <v>7.4293890782110239E-2</v>
      </c>
      <c r="O520" s="32">
        <v>35.216555555555551</v>
      </c>
      <c r="P520" s="32">
        <v>3.8248888888888883</v>
      </c>
      <c r="Q520" s="37">
        <v>0.10861053355587176</v>
      </c>
      <c r="R520" s="32">
        <v>11.111111111111111</v>
      </c>
      <c r="S520" s="32">
        <v>0</v>
      </c>
      <c r="T520" s="37">
        <v>0</v>
      </c>
      <c r="U520" s="32">
        <v>5.1555555555555559</v>
      </c>
      <c r="V520" s="32">
        <v>0</v>
      </c>
      <c r="W520" s="37">
        <v>0</v>
      </c>
      <c r="X520" s="32">
        <v>67.335222222222214</v>
      </c>
      <c r="Y520" s="32">
        <v>9.0185555555555581</v>
      </c>
      <c r="Z520" s="37">
        <v>0.13393518663667855</v>
      </c>
      <c r="AA520" s="32">
        <v>4.5555555555555554</v>
      </c>
      <c r="AB520" s="32">
        <v>0</v>
      </c>
      <c r="AC520" s="37">
        <v>0</v>
      </c>
      <c r="AD520" s="32">
        <v>190.07077777777778</v>
      </c>
      <c r="AE520" s="32">
        <v>9.5235555555555536</v>
      </c>
      <c r="AF520" s="37">
        <v>5.0105311647064797E-2</v>
      </c>
      <c r="AG520" s="32">
        <v>0</v>
      </c>
      <c r="AH520" s="32">
        <v>0</v>
      </c>
      <c r="AI520" s="37" t="s">
        <v>1936</v>
      </c>
      <c r="AJ520" s="32">
        <v>0</v>
      </c>
      <c r="AK520" s="32">
        <v>0</v>
      </c>
      <c r="AL520" s="37" t="s">
        <v>1936</v>
      </c>
      <c r="AM520" t="s">
        <v>470</v>
      </c>
      <c r="AN520" s="34">
        <v>5</v>
      </c>
      <c r="AX520"/>
      <c r="AY520"/>
    </row>
    <row r="521" spans="1:51" x14ac:dyDescent="0.25">
      <c r="A521" t="s">
        <v>1812</v>
      </c>
      <c r="B521" t="s">
        <v>893</v>
      </c>
      <c r="C521" t="s">
        <v>1444</v>
      </c>
      <c r="D521" t="s">
        <v>1745</v>
      </c>
      <c r="E521" s="32">
        <v>14.922222222222222</v>
      </c>
      <c r="F521" s="32">
        <v>119.727</v>
      </c>
      <c r="G521" s="32">
        <v>0.1388888888888889</v>
      </c>
      <c r="H521" s="37">
        <v>1.1600465132249943E-3</v>
      </c>
      <c r="I521" s="32">
        <v>101.37144444444445</v>
      </c>
      <c r="J521" s="32">
        <v>0.1388888888888889</v>
      </c>
      <c r="K521" s="37">
        <v>1.3700987457568041E-3</v>
      </c>
      <c r="L521" s="32">
        <v>76.85188888888888</v>
      </c>
      <c r="M521" s="32">
        <v>0.1388888888888889</v>
      </c>
      <c r="N521" s="37">
        <v>1.8072280447093763E-3</v>
      </c>
      <c r="O521" s="32">
        <v>58.496333333333325</v>
      </c>
      <c r="P521" s="32">
        <v>0.1388888888888889</v>
      </c>
      <c r="Q521" s="37">
        <v>2.3743178584792594E-3</v>
      </c>
      <c r="R521" s="32">
        <v>13.28888888888889</v>
      </c>
      <c r="S521" s="32">
        <v>0</v>
      </c>
      <c r="T521" s="37">
        <v>0</v>
      </c>
      <c r="U521" s="32">
        <v>5.0666666666666664</v>
      </c>
      <c r="V521" s="32">
        <v>0</v>
      </c>
      <c r="W521" s="37">
        <v>0</v>
      </c>
      <c r="X521" s="32">
        <v>0</v>
      </c>
      <c r="Y521" s="32">
        <v>0</v>
      </c>
      <c r="Z521" s="37" t="s">
        <v>1936</v>
      </c>
      <c r="AA521" s="32">
        <v>0</v>
      </c>
      <c r="AB521" s="32">
        <v>0</v>
      </c>
      <c r="AC521" s="37" t="s">
        <v>1936</v>
      </c>
      <c r="AD521" s="32">
        <v>42.875111111111117</v>
      </c>
      <c r="AE521" s="32">
        <v>0</v>
      </c>
      <c r="AF521" s="37">
        <v>0</v>
      </c>
      <c r="AG521" s="32">
        <v>0</v>
      </c>
      <c r="AH521" s="32">
        <v>0</v>
      </c>
      <c r="AI521" s="37" t="s">
        <v>1936</v>
      </c>
      <c r="AJ521" s="32">
        <v>0</v>
      </c>
      <c r="AK521" s="32">
        <v>0</v>
      </c>
      <c r="AL521" s="37" t="s">
        <v>1936</v>
      </c>
      <c r="AM521" t="s">
        <v>204</v>
      </c>
      <c r="AN521" s="34">
        <v>5</v>
      </c>
      <c r="AX521"/>
      <c r="AY521"/>
    </row>
    <row r="522" spans="1:51" x14ac:dyDescent="0.25">
      <c r="A522" t="s">
        <v>1812</v>
      </c>
      <c r="B522" t="s">
        <v>973</v>
      </c>
      <c r="C522" t="s">
        <v>1444</v>
      </c>
      <c r="D522" t="s">
        <v>1745</v>
      </c>
      <c r="E522" s="32">
        <v>147.97777777777779</v>
      </c>
      <c r="F522" s="32">
        <v>340.03611111111115</v>
      </c>
      <c r="G522" s="32">
        <v>0</v>
      </c>
      <c r="H522" s="37">
        <v>0</v>
      </c>
      <c r="I522" s="32">
        <v>320.84444444444443</v>
      </c>
      <c r="J522" s="32">
        <v>0</v>
      </c>
      <c r="K522" s="37">
        <v>0</v>
      </c>
      <c r="L522" s="32">
        <v>40.269444444444446</v>
      </c>
      <c r="M522" s="32">
        <v>0</v>
      </c>
      <c r="N522" s="37">
        <v>0</v>
      </c>
      <c r="O522" s="32">
        <v>25.736111111111111</v>
      </c>
      <c r="P522" s="32">
        <v>0</v>
      </c>
      <c r="Q522" s="37">
        <v>0</v>
      </c>
      <c r="R522" s="32">
        <v>9.5916666666666668</v>
      </c>
      <c r="S522" s="32">
        <v>0</v>
      </c>
      <c r="T522" s="37">
        <v>0</v>
      </c>
      <c r="U522" s="32">
        <v>4.9416666666666664</v>
      </c>
      <c r="V522" s="32">
        <v>0</v>
      </c>
      <c r="W522" s="37">
        <v>0</v>
      </c>
      <c r="X522" s="32">
        <v>90.186111111111117</v>
      </c>
      <c r="Y522" s="32">
        <v>0</v>
      </c>
      <c r="Z522" s="37">
        <v>0</v>
      </c>
      <c r="AA522" s="32">
        <v>4.6583333333333332</v>
      </c>
      <c r="AB522" s="32">
        <v>0</v>
      </c>
      <c r="AC522" s="37">
        <v>0</v>
      </c>
      <c r="AD522" s="32">
        <v>204.92222222222222</v>
      </c>
      <c r="AE522" s="32">
        <v>0</v>
      </c>
      <c r="AF522" s="37">
        <v>0</v>
      </c>
      <c r="AG522" s="32">
        <v>0</v>
      </c>
      <c r="AH522" s="32">
        <v>0</v>
      </c>
      <c r="AI522" s="37" t="s">
        <v>1936</v>
      </c>
      <c r="AJ522" s="32">
        <v>0</v>
      </c>
      <c r="AK522" s="32">
        <v>0</v>
      </c>
      <c r="AL522" s="37" t="s">
        <v>1936</v>
      </c>
      <c r="AM522" t="s">
        <v>284</v>
      </c>
      <c r="AN522" s="34">
        <v>5</v>
      </c>
      <c r="AX522"/>
      <c r="AY522"/>
    </row>
    <row r="523" spans="1:51" x14ac:dyDescent="0.25">
      <c r="A523" t="s">
        <v>1812</v>
      </c>
      <c r="B523" t="s">
        <v>896</v>
      </c>
      <c r="C523" t="s">
        <v>1382</v>
      </c>
      <c r="D523" t="s">
        <v>1755</v>
      </c>
      <c r="E523" s="32">
        <v>13.866666666666667</v>
      </c>
      <c r="F523" s="32">
        <v>116.9111111111111</v>
      </c>
      <c r="G523" s="32">
        <v>4.8499999999999996</v>
      </c>
      <c r="H523" s="37">
        <v>4.1484508648545908E-2</v>
      </c>
      <c r="I523" s="32">
        <v>92.911111111111111</v>
      </c>
      <c r="J523" s="32">
        <v>4.8499999999999996</v>
      </c>
      <c r="K523" s="37">
        <v>5.2200430519014587E-2</v>
      </c>
      <c r="L523" s="32">
        <v>62.144444444444446</v>
      </c>
      <c r="M523" s="32">
        <v>4.8499999999999996</v>
      </c>
      <c r="N523" s="37">
        <v>7.8043983550867155E-2</v>
      </c>
      <c r="O523" s="32">
        <v>43.744444444444447</v>
      </c>
      <c r="P523" s="32">
        <v>4.8499999999999996</v>
      </c>
      <c r="Q523" s="37">
        <v>0.11087122174244347</v>
      </c>
      <c r="R523" s="32">
        <v>12.71111111111111</v>
      </c>
      <c r="S523" s="32">
        <v>0</v>
      </c>
      <c r="T523" s="37">
        <v>0</v>
      </c>
      <c r="U523" s="32">
        <v>5.6888888888888891</v>
      </c>
      <c r="V523" s="32">
        <v>0</v>
      </c>
      <c r="W523" s="37">
        <v>0</v>
      </c>
      <c r="X523" s="32">
        <v>13.188888888888888</v>
      </c>
      <c r="Y523" s="32">
        <v>0</v>
      </c>
      <c r="Z523" s="37">
        <v>0</v>
      </c>
      <c r="AA523" s="32">
        <v>5.6</v>
      </c>
      <c r="AB523" s="32">
        <v>0</v>
      </c>
      <c r="AC523" s="37">
        <v>0</v>
      </c>
      <c r="AD523" s="32">
        <v>35.977777777777774</v>
      </c>
      <c r="AE523" s="32">
        <v>0</v>
      </c>
      <c r="AF523" s="37">
        <v>0</v>
      </c>
      <c r="AG523" s="32">
        <v>0</v>
      </c>
      <c r="AH523" s="32">
        <v>0</v>
      </c>
      <c r="AI523" s="37" t="s">
        <v>1936</v>
      </c>
      <c r="AJ523" s="32">
        <v>0</v>
      </c>
      <c r="AK523" s="32">
        <v>0</v>
      </c>
      <c r="AL523" s="37" t="s">
        <v>1936</v>
      </c>
      <c r="AM523" t="s">
        <v>207</v>
      </c>
      <c r="AN523" s="34">
        <v>5</v>
      </c>
      <c r="AX523"/>
      <c r="AY523"/>
    </row>
    <row r="524" spans="1:51" x14ac:dyDescent="0.25">
      <c r="A524" t="s">
        <v>1812</v>
      </c>
      <c r="B524" t="s">
        <v>727</v>
      </c>
      <c r="C524" t="s">
        <v>1452</v>
      </c>
      <c r="D524" t="s">
        <v>1745</v>
      </c>
      <c r="E524" s="32">
        <v>91.4</v>
      </c>
      <c r="F524" s="32">
        <v>328.49911111111112</v>
      </c>
      <c r="G524" s="32">
        <v>40.410888888888877</v>
      </c>
      <c r="H524" s="37">
        <v>0.12301673740365267</v>
      </c>
      <c r="I524" s="32">
        <v>303.80088888888889</v>
      </c>
      <c r="J524" s="32">
        <v>40.410888888888877</v>
      </c>
      <c r="K524" s="37">
        <v>0.13301767824540045</v>
      </c>
      <c r="L524" s="32">
        <v>120.18477777777781</v>
      </c>
      <c r="M524" s="32">
        <v>0.37244444444444441</v>
      </c>
      <c r="N524" s="37">
        <v>3.0989319224194586E-3</v>
      </c>
      <c r="O524" s="32">
        <v>95.486555555555583</v>
      </c>
      <c r="P524" s="32">
        <v>0.37244444444444441</v>
      </c>
      <c r="Q524" s="37">
        <v>3.9004909358967333E-3</v>
      </c>
      <c r="R524" s="32">
        <v>18.120444444444438</v>
      </c>
      <c r="S524" s="32">
        <v>0</v>
      </c>
      <c r="T524" s="37">
        <v>0</v>
      </c>
      <c r="U524" s="32">
        <v>6.5777777777777775</v>
      </c>
      <c r="V524" s="32">
        <v>0</v>
      </c>
      <c r="W524" s="37">
        <v>0</v>
      </c>
      <c r="X524" s="32">
        <v>39.407444444444451</v>
      </c>
      <c r="Y524" s="32">
        <v>12.718555555555554</v>
      </c>
      <c r="Z524" s="37">
        <v>0.32274499742011509</v>
      </c>
      <c r="AA524" s="32">
        <v>0</v>
      </c>
      <c r="AB524" s="32">
        <v>0</v>
      </c>
      <c r="AC524" s="37" t="s">
        <v>1936</v>
      </c>
      <c r="AD524" s="32">
        <v>158.29444444444439</v>
      </c>
      <c r="AE524" s="32">
        <v>27.319888888888883</v>
      </c>
      <c r="AF524" s="37">
        <v>0.17258905696135896</v>
      </c>
      <c r="AG524" s="32">
        <v>10.612444444444447</v>
      </c>
      <c r="AH524" s="32">
        <v>0</v>
      </c>
      <c r="AI524" s="37">
        <v>0</v>
      </c>
      <c r="AJ524" s="32">
        <v>0</v>
      </c>
      <c r="AK524" s="32">
        <v>0</v>
      </c>
      <c r="AL524" s="37" t="s">
        <v>1936</v>
      </c>
      <c r="AM524" t="s">
        <v>38</v>
      </c>
      <c r="AN524" s="34">
        <v>5</v>
      </c>
      <c r="AX524"/>
      <c r="AY524"/>
    </row>
    <row r="525" spans="1:51" x14ac:dyDescent="0.25">
      <c r="A525" t="s">
        <v>1812</v>
      </c>
      <c r="B525" t="s">
        <v>974</v>
      </c>
      <c r="C525" t="s">
        <v>1575</v>
      </c>
      <c r="D525" t="s">
        <v>1745</v>
      </c>
      <c r="E525" s="32">
        <v>123.54444444444445</v>
      </c>
      <c r="F525" s="32">
        <v>401.18033333333341</v>
      </c>
      <c r="G525" s="32">
        <v>53.957000000000029</v>
      </c>
      <c r="H525" s="37">
        <v>0.13449562582413069</v>
      </c>
      <c r="I525" s="32">
        <v>380.52733333333339</v>
      </c>
      <c r="J525" s="32">
        <v>53.957000000000029</v>
      </c>
      <c r="K525" s="37">
        <v>0.14179533314295431</v>
      </c>
      <c r="L525" s="32">
        <v>137.77300000000002</v>
      </c>
      <c r="M525" s="32">
        <v>5.2731111111111115</v>
      </c>
      <c r="N525" s="37">
        <v>3.8273907885515379E-2</v>
      </c>
      <c r="O525" s="32">
        <v>117.12000000000003</v>
      </c>
      <c r="P525" s="32">
        <v>5.2731111111111115</v>
      </c>
      <c r="Q525" s="37">
        <v>4.5023148148148139E-2</v>
      </c>
      <c r="R525" s="32">
        <v>17.452999999999996</v>
      </c>
      <c r="S525" s="32">
        <v>0</v>
      </c>
      <c r="T525" s="37">
        <v>0</v>
      </c>
      <c r="U525" s="32">
        <v>3.2</v>
      </c>
      <c r="V525" s="32">
        <v>0</v>
      </c>
      <c r="W525" s="37">
        <v>0</v>
      </c>
      <c r="X525" s="32">
        <v>61.490000000000016</v>
      </c>
      <c r="Y525" s="32">
        <v>0.192</v>
      </c>
      <c r="Z525" s="37">
        <v>3.122458936412424E-3</v>
      </c>
      <c r="AA525" s="32">
        <v>0</v>
      </c>
      <c r="AB525" s="32">
        <v>0</v>
      </c>
      <c r="AC525" s="37" t="s">
        <v>1936</v>
      </c>
      <c r="AD525" s="32">
        <v>183.53522222222225</v>
      </c>
      <c r="AE525" s="32">
        <v>48.491888888888916</v>
      </c>
      <c r="AF525" s="37">
        <v>0.26421026057971325</v>
      </c>
      <c r="AG525" s="32">
        <v>18.382111111111112</v>
      </c>
      <c r="AH525" s="32">
        <v>0</v>
      </c>
      <c r="AI525" s="37">
        <v>0</v>
      </c>
      <c r="AJ525" s="32">
        <v>0</v>
      </c>
      <c r="AK525" s="32">
        <v>0</v>
      </c>
      <c r="AL525" s="37" t="s">
        <v>1936</v>
      </c>
      <c r="AM525" t="s">
        <v>285</v>
      </c>
      <c r="AN525" s="34">
        <v>5</v>
      </c>
      <c r="AX525"/>
      <c r="AY525"/>
    </row>
    <row r="526" spans="1:51" x14ac:dyDescent="0.25">
      <c r="A526" t="s">
        <v>1812</v>
      </c>
      <c r="B526" t="s">
        <v>694</v>
      </c>
      <c r="C526" t="s">
        <v>1426</v>
      </c>
      <c r="D526" t="s">
        <v>1749</v>
      </c>
      <c r="E526" s="32">
        <v>62.755555555555553</v>
      </c>
      <c r="F526" s="32">
        <v>196.5267777777778</v>
      </c>
      <c r="G526" s="32">
        <v>20.452888888888893</v>
      </c>
      <c r="H526" s="37">
        <v>0.10407176630156706</v>
      </c>
      <c r="I526" s="32">
        <v>175.05155555555558</v>
      </c>
      <c r="J526" s="32">
        <v>20.452888888888893</v>
      </c>
      <c r="K526" s="37">
        <v>0.11683922958569666</v>
      </c>
      <c r="L526" s="32">
        <v>42.319333333333333</v>
      </c>
      <c r="M526" s="32">
        <v>3.51988888888889</v>
      </c>
      <c r="N526" s="37">
        <v>8.3174488150937087E-2</v>
      </c>
      <c r="O526" s="32">
        <v>20.844111111111108</v>
      </c>
      <c r="P526" s="32">
        <v>3.51988888888889</v>
      </c>
      <c r="Q526" s="37">
        <v>0.16886730598037289</v>
      </c>
      <c r="R526" s="32">
        <v>16.025222222222226</v>
      </c>
      <c r="S526" s="32">
        <v>0</v>
      </c>
      <c r="T526" s="37">
        <v>0</v>
      </c>
      <c r="U526" s="32">
        <v>5.45</v>
      </c>
      <c r="V526" s="32">
        <v>0</v>
      </c>
      <c r="W526" s="37">
        <v>0</v>
      </c>
      <c r="X526" s="32">
        <v>51.581111111111106</v>
      </c>
      <c r="Y526" s="32">
        <v>4.081888888888888</v>
      </c>
      <c r="Z526" s="37">
        <v>7.9135342394933542E-2</v>
      </c>
      <c r="AA526" s="32">
        <v>0</v>
      </c>
      <c r="AB526" s="32">
        <v>0</v>
      </c>
      <c r="AC526" s="37" t="s">
        <v>1936</v>
      </c>
      <c r="AD526" s="32">
        <v>102.62633333333336</v>
      </c>
      <c r="AE526" s="32">
        <v>12.851111111111113</v>
      </c>
      <c r="AF526" s="37">
        <v>0.12522235466963752</v>
      </c>
      <c r="AG526" s="32">
        <v>0</v>
      </c>
      <c r="AH526" s="32">
        <v>0</v>
      </c>
      <c r="AI526" s="37" t="s">
        <v>1936</v>
      </c>
      <c r="AJ526" s="32">
        <v>0</v>
      </c>
      <c r="AK526" s="32">
        <v>0</v>
      </c>
      <c r="AL526" s="37" t="s">
        <v>1936</v>
      </c>
      <c r="AM526" t="s">
        <v>5</v>
      </c>
      <c r="AN526" s="34">
        <v>5</v>
      </c>
      <c r="AX526"/>
      <c r="AY526"/>
    </row>
    <row r="527" spans="1:51" x14ac:dyDescent="0.25">
      <c r="A527" t="s">
        <v>1812</v>
      </c>
      <c r="B527" t="s">
        <v>743</v>
      </c>
      <c r="C527" t="s">
        <v>1460</v>
      </c>
      <c r="D527" t="s">
        <v>1758</v>
      </c>
      <c r="E527" s="32">
        <v>132.13333333333333</v>
      </c>
      <c r="F527" s="32">
        <v>516.41066666666643</v>
      </c>
      <c r="G527" s="32">
        <v>101.35844444444444</v>
      </c>
      <c r="H527" s="37">
        <v>0.19627488544861807</v>
      </c>
      <c r="I527" s="32">
        <v>476.20788888888859</v>
      </c>
      <c r="J527" s="32">
        <v>101.35844444444444</v>
      </c>
      <c r="K527" s="37">
        <v>0.21284495030298406</v>
      </c>
      <c r="L527" s="32">
        <v>193.7853333333332</v>
      </c>
      <c r="M527" s="32">
        <v>13.277222222222219</v>
      </c>
      <c r="N527" s="37">
        <v>6.8515103768889779E-2</v>
      </c>
      <c r="O527" s="32">
        <v>153.58255555555544</v>
      </c>
      <c r="P527" s="32">
        <v>13.277222222222219</v>
      </c>
      <c r="Q527" s="37">
        <v>8.6450067028735228E-2</v>
      </c>
      <c r="R527" s="32">
        <v>34.643111111111111</v>
      </c>
      <c r="S527" s="32">
        <v>0</v>
      </c>
      <c r="T527" s="37">
        <v>0</v>
      </c>
      <c r="U527" s="32">
        <v>5.5596666666666668</v>
      </c>
      <c r="V527" s="32">
        <v>0</v>
      </c>
      <c r="W527" s="37">
        <v>0</v>
      </c>
      <c r="X527" s="32">
        <v>77.967444444444425</v>
      </c>
      <c r="Y527" s="32">
        <v>28.481111111111112</v>
      </c>
      <c r="Z527" s="37">
        <v>0.3652949165392394</v>
      </c>
      <c r="AA527" s="32">
        <v>0</v>
      </c>
      <c r="AB527" s="32">
        <v>0</v>
      </c>
      <c r="AC527" s="37" t="s">
        <v>1936</v>
      </c>
      <c r="AD527" s="32">
        <v>234.87511111111098</v>
      </c>
      <c r="AE527" s="32">
        <v>59.600111111111111</v>
      </c>
      <c r="AF527" s="37">
        <v>0.2537523487659637</v>
      </c>
      <c r="AG527" s="32">
        <v>9.7827777777777758</v>
      </c>
      <c r="AH527" s="32">
        <v>0</v>
      </c>
      <c r="AI527" s="37">
        <v>0</v>
      </c>
      <c r="AJ527" s="32">
        <v>0</v>
      </c>
      <c r="AK527" s="32">
        <v>0</v>
      </c>
      <c r="AL527" s="37" t="s">
        <v>1936</v>
      </c>
      <c r="AM527" t="s">
        <v>54</v>
      </c>
      <c r="AN527" s="34">
        <v>5</v>
      </c>
      <c r="AX527"/>
      <c r="AY527"/>
    </row>
    <row r="528" spans="1:51" x14ac:dyDescent="0.25">
      <c r="A528" t="s">
        <v>1812</v>
      </c>
      <c r="B528" t="s">
        <v>971</v>
      </c>
      <c r="C528" t="s">
        <v>1574</v>
      </c>
      <c r="D528" t="s">
        <v>1745</v>
      </c>
      <c r="E528" s="32">
        <v>97.833333333333329</v>
      </c>
      <c r="F528" s="32">
        <v>310.04500000000002</v>
      </c>
      <c r="G528" s="32">
        <v>23.560222222222215</v>
      </c>
      <c r="H528" s="37">
        <v>7.5989686084994804E-2</v>
      </c>
      <c r="I528" s="32">
        <v>288.67288888888891</v>
      </c>
      <c r="J528" s="32">
        <v>23.560222222222215</v>
      </c>
      <c r="K528" s="37">
        <v>8.1615638769911014E-2</v>
      </c>
      <c r="L528" s="32">
        <v>91.935666666666648</v>
      </c>
      <c r="M528" s="32">
        <v>5.9579999999999993</v>
      </c>
      <c r="N528" s="37">
        <v>6.4806186935066915E-2</v>
      </c>
      <c r="O528" s="32">
        <v>70.563555555555553</v>
      </c>
      <c r="P528" s="32">
        <v>5.9579999999999993</v>
      </c>
      <c r="Q528" s="37">
        <v>8.4434520810238833E-2</v>
      </c>
      <c r="R528" s="32">
        <v>15.949888888888884</v>
      </c>
      <c r="S528" s="32">
        <v>0</v>
      </c>
      <c r="T528" s="37">
        <v>0</v>
      </c>
      <c r="U528" s="32">
        <v>5.4222222222222225</v>
      </c>
      <c r="V528" s="32">
        <v>0</v>
      </c>
      <c r="W528" s="37">
        <v>0</v>
      </c>
      <c r="X528" s="32">
        <v>69.150777777777776</v>
      </c>
      <c r="Y528" s="32">
        <v>1.5756666666666668</v>
      </c>
      <c r="Z528" s="37">
        <v>2.2785957256044362E-2</v>
      </c>
      <c r="AA528" s="32">
        <v>0</v>
      </c>
      <c r="AB528" s="32">
        <v>0</v>
      </c>
      <c r="AC528" s="37" t="s">
        <v>1936</v>
      </c>
      <c r="AD528" s="32">
        <v>142.89244444444446</v>
      </c>
      <c r="AE528" s="32">
        <v>16.02655555555555</v>
      </c>
      <c r="AF528" s="37">
        <v>0.11215817335805013</v>
      </c>
      <c r="AG528" s="32">
        <v>6.0661111111111108</v>
      </c>
      <c r="AH528" s="32">
        <v>0</v>
      </c>
      <c r="AI528" s="37">
        <v>0</v>
      </c>
      <c r="AJ528" s="32">
        <v>0</v>
      </c>
      <c r="AK528" s="32">
        <v>0</v>
      </c>
      <c r="AL528" s="37" t="s">
        <v>1936</v>
      </c>
      <c r="AM528" t="s">
        <v>282</v>
      </c>
      <c r="AN528" s="34">
        <v>5</v>
      </c>
      <c r="AX528"/>
      <c r="AY528"/>
    </row>
    <row r="529" spans="1:51" x14ac:dyDescent="0.25">
      <c r="A529" t="s">
        <v>1812</v>
      </c>
      <c r="B529" t="s">
        <v>902</v>
      </c>
      <c r="C529" t="s">
        <v>1483</v>
      </c>
      <c r="D529" t="s">
        <v>1738</v>
      </c>
      <c r="E529" s="32">
        <v>97.277777777777771</v>
      </c>
      <c r="F529" s="32">
        <v>349.2063333333333</v>
      </c>
      <c r="G529" s="32">
        <v>123.96500000000002</v>
      </c>
      <c r="H529" s="37">
        <v>0.35499069795412269</v>
      </c>
      <c r="I529" s="32">
        <v>319.03966666666668</v>
      </c>
      <c r="J529" s="32">
        <v>123.96500000000002</v>
      </c>
      <c r="K529" s="37">
        <v>0.38855669984610069</v>
      </c>
      <c r="L529" s="32">
        <v>92.230999999999995</v>
      </c>
      <c r="M529" s="32">
        <v>4.7348888888888903</v>
      </c>
      <c r="N529" s="37">
        <v>5.1337282355052971E-2</v>
      </c>
      <c r="O529" s="32">
        <v>62.06433333333333</v>
      </c>
      <c r="P529" s="32">
        <v>4.7348888888888903</v>
      </c>
      <c r="Q529" s="37">
        <v>7.6290014483179666E-2</v>
      </c>
      <c r="R529" s="32">
        <v>25.18888888888889</v>
      </c>
      <c r="S529" s="32">
        <v>0</v>
      </c>
      <c r="T529" s="37">
        <v>0</v>
      </c>
      <c r="U529" s="32">
        <v>4.9777777777777779</v>
      </c>
      <c r="V529" s="32">
        <v>0</v>
      </c>
      <c r="W529" s="37">
        <v>0</v>
      </c>
      <c r="X529" s="32">
        <v>77.302777777777806</v>
      </c>
      <c r="Y529" s="32">
        <v>55.107888888888922</v>
      </c>
      <c r="Z529" s="37">
        <v>0.71288368248948952</v>
      </c>
      <c r="AA529" s="32">
        <v>0</v>
      </c>
      <c r="AB529" s="32">
        <v>0</v>
      </c>
      <c r="AC529" s="37" t="s">
        <v>1936</v>
      </c>
      <c r="AD529" s="32">
        <v>173.77511111111107</v>
      </c>
      <c r="AE529" s="32">
        <v>64.122222222222206</v>
      </c>
      <c r="AF529" s="37">
        <v>0.36899543215496911</v>
      </c>
      <c r="AG529" s="32">
        <v>5.897444444444444</v>
      </c>
      <c r="AH529" s="32">
        <v>0</v>
      </c>
      <c r="AI529" s="37">
        <v>0</v>
      </c>
      <c r="AJ529" s="32">
        <v>0</v>
      </c>
      <c r="AK529" s="32">
        <v>0</v>
      </c>
      <c r="AL529" s="37" t="s">
        <v>1936</v>
      </c>
      <c r="AM529" t="s">
        <v>213</v>
      </c>
      <c r="AN529" s="34">
        <v>5</v>
      </c>
      <c r="AX529"/>
      <c r="AY529"/>
    </row>
    <row r="530" spans="1:51" x14ac:dyDescent="0.25">
      <c r="A530" t="s">
        <v>1812</v>
      </c>
      <c r="B530" t="s">
        <v>699</v>
      </c>
      <c r="C530" t="s">
        <v>1430</v>
      </c>
      <c r="D530" t="s">
        <v>1753</v>
      </c>
      <c r="E530" s="32">
        <v>101.17777777777778</v>
      </c>
      <c r="F530" s="32">
        <v>288.42177777777772</v>
      </c>
      <c r="G530" s="32">
        <v>8.8168888888888883</v>
      </c>
      <c r="H530" s="37">
        <v>3.0569428414251355E-2</v>
      </c>
      <c r="I530" s="32">
        <v>263.35511111111111</v>
      </c>
      <c r="J530" s="32">
        <v>8.8168888888888883</v>
      </c>
      <c r="K530" s="37">
        <v>3.3479087805396684E-2</v>
      </c>
      <c r="L530" s="32">
        <v>66.267777777777781</v>
      </c>
      <c r="M530" s="32">
        <v>0</v>
      </c>
      <c r="N530" s="37">
        <v>0</v>
      </c>
      <c r="O530" s="32">
        <v>41.201111111111118</v>
      </c>
      <c r="P530" s="32">
        <v>0</v>
      </c>
      <c r="Q530" s="37">
        <v>0</v>
      </c>
      <c r="R530" s="32">
        <v>20.399999999999999</v>
      </c>
      <c r="S530" s="32">
        <v>0</v>
      </c>
      <c r="T530" s="37">
        <v>0</v>
      </c>
      <c r="U530" s="32">
        <v>4.666666666666667</v>
      </c>
      <c r="V530" s="32">
        <v>0</v>
      </c>
      <c r="W530" s="37">
        <v>0</v>
      </c>
      <c r="X530" s="32">
        <v>65.319777777777759</v>
      </c>
      <c r="Y530" s="32">
        <v>0</v>
      </c>
      <c r="Z530" s="37">
        <v>0</v>
      </c>
      <c r="AA530" s="32">
        <v>0</v>
      </c>
      <c r="AB530" s="32">
        <v>0</v>
      </c>
      <c r="AC530" s="37" t="s">
        <v>1936</v>
      </c>
      <c r="AD530" s="32">
        <v>156.83422222222222</v>
      </c>
      <c r="AE530" s="32">
        <v>8.8168888888888883</v>
      </c>
      <c r="AF530" s="37">
        <v>5.6217888952807916E-2</v>
      </c>
      <c r="AG530" s="32">
        <v>0</v>
      </c>
      <c r="AH530" s="32">
        <v>0</v>
      </c>
      <c r="AI530" s="37" t="s">
        <v>1936</v>
      </c>
      <c r="AJ530" s="32">
        <v>0</v>
      </c>
      <c r="AK530" s="32">
        <v>0</v>
      </c>
      <c r="AL530" s="37" t="s">
        <v>1936</v>
      </c>
      <c r="AM530" t="s">
        <v>10</v>
      </c>
      <c r="AN530" s="34">
        <v>5</v>
      </c>
      <c r="AX530"/>
      <c r="AY530"/>
    </row>
    <row r="531" spans="1:51" x14ac:dyDescent="0.25">
      <c r="A531" t="s">
        <v>1812</v>
      </c>
      <c r="B531" t="s">
        <v>786</v>
      </c>
      <c r="C531" t="s">
        <v>1440</v>
      </c>
      <c r="D531" t="s">
        <v>1745</v>
      </c>
      <c r="E531" s="32">
        <v>87.155555555555551</v>
      </c>
      <c r="F531" s="32">
        <v>316.87622222222222</v>
      </c>
      <c r="G531" s="32">
        <v>16.616777777777774</v>
      </c>
      <c r="H531" s="37">
        <v>5.2439333129024081E-2</v>
      </c>
      <c r="I531" s="32">
        <v>298.05133333333333</v>
      </c>
      <c r="J531" s="32">
        <v>16.616777777777774</v>
      </c>
      <c r="K531" s="37">
        <v>5.5751395546330185E-2</v>
      </c>
      <c r="L531" s="32">
        <v>96.867888888888871</v>
      </c>
      <c r="M531" s="32">
        <v>0</v>
      </c>
      <c r="N531" s="37">
        <v>0</v>
      </c>
      <c r="O531" s="32">
        <v>78.410111111111092</v>
      </c>
      <c r="P531" s="32">
        <v>0</v>
      </c>
      <c r="Q531" s="37">
        <v>0</v>
      </c>
      <c r="R531" s="32">
        <v>14.013333333333332</v>
      </c>
      <c r="S531" s="32">
        <v>0</v>
      </c>
      <c r="T531" s="37">
        <v>0</v>
      </c>
      <c r="U531" s="32">
        <v>4.4444444444444446</v>
      </c>
      <c r="V531" s="32">
        <v>0</v>
      </c>
      <c r="W531" s="37">
        <v>0</v>
      </c>
      <c r="X531" s="32">
        <v>51.541999999999994</v>
      </c>
      <c r="Y531" s="32">
        <v>16.616777777777774</v>
      </c>
      <c r="Z531" s="37">
        <v>0.32239295676880553</v>
      </c>
      <c r="AA531" s="32">
        <v>0.36711111111111117</v>
      </c>
      <c r="AB531" s="32">
        <v>0</v>
      </c>
      <c r="AC531" s="37">
        <v>0</v>
      </c>
      <c r="AD531" s="32">
        <v>158.91222222222223</v>
      </c>
      <c r="AE531" s="32">
        <v>0</v>
      </c>
      <c r="AF531" s="37">
        <v>0</v>
      </c>
      <c r="AG531" s="32">
        <v>9.1870000000000012</v>
      </c>
      <c r="AH531" s="32">
        <v>0</v>
      </c>
      <c r="AI531" s="37">
        <v>0</v>
      </c>
      <c r="AJ531" s="32">
        <v>0</v>
      </c>
      <c r="AK531" s="32">
        <v>0</v>
      </c>
      <c r="AL531" s="37" t="s">
        <v>1936</v>
      </c>
      <c r="AM531" t="s">
        <v>97</v>
      </c>
      <c r="AN531" s="34">
        <v>5</v>
      </c>
      <c r="AX531"/>
      <c r="AY531"/>
    </row>
    <row r="532" spans="1:51" x14ac:dyDescent="0.25">
      <c r="A532" t="s">
        <v>1812</v>
      </c>
      <c r="B532" t="s">
        <v>710</v>
      </c>
      <c r="C532" t="s">
        <v>1440</v>
      </c>
      <c r="D532" t="s">
        <v>1745</v>
      </c>
      <c r="E532" s="32">
        <v>102.42222222222222</v>
      </c>
      <c r="F532" s="32">
        <v>351.66644444444444</v>
      </c>
      <c r="G532" s="32">
        <v>94.533888888888882</v>
      </c>
      <c r="H532" s="37">
        <v>0.26881691552411724</v>
      </c>
      <c r="I532" s="32">
        <v>323.82577777777772</v>
      </c>
      <c r="J532" s="32">
        <v>94.533888888888882</v>
      </c>
      <c r="K532" s="37">
        <v>0.29192823850410649</v>
      </c>
      <c r="L532" s="32">
        <v>99.058666666666639</v>
      </c>
      <c r="M532" s="32">
        <v>6.1381111111111117</v>
      </c>
      <c r="N532" s="37">
        <v>6.1964402688418109E-2</v>
      </c>
      <c r="O532" s="32">
        <v>72.559111111111093</v>
      </c>
      <c r="P532" s="32">
        <v>6.1381111111111117</v>
      </c>
      <c r="Q532" s="37">
        <v>8.4594629359663873E-2</v>
      </c>
      <c r="R532" s="32">
        <v>21.344000000000001</v>
      </c>
      <c r="S532" s="32">
        <v>0</v>
      </c>
      <c r="T532" s="37">
        <v>0</v>
      </c>
      <c r="U532" s="32">
        <v>5.1555555555555559</v>
      </c>
      <c r="V532" s="32">
        <v>0</v>
      </c>
      <c r="W532" s="37">
        <v>0</v>
      </c>
      <c r="X532" s="32">
        <v>78.21066666666664</v>
      </c>
      <c r="Y532" s="32">
        <v>48.854000000000006</v>
      </c>
      <c r="Z532" s="37">
        <v>0.62464625456033307</v>
      </c>
      <c r="AA532" s="32">
        <v>1.3411111111111109</v>
      </c>
      <c r="AB532" s="32">
        <v>0</v>
      </c>
      <c r="AC532" s="37">
        <v>0</v>
      </c>
      <c r="AD532" s="32">
        <v>140.20844444444444</v>
      </c>
      <c r="AE532" s="32">
        <v>39.541777777777767</v>
      </c>
      <c r="AF532" s="37">
        <v>0.28202137135503008</v>
      </c>
      <c r="AG532" s="32">
        <v>32.847555555555552</v>
      </c>
      <c r="AH532" s="32">
        <v>0</v>
      </c>
      <c r="AI532" s="37">
        <v>0</v>
      </c>
      <c r="AJ532" s="32">
        <v>0</v>
      </c>
      <c r="AK532" s="32">
        <v>0</v>
      </c>
      <c r="AL532" s="37" t="s">
        <v>1936</v>
      </c>
      <c r="AM532" t="s">
        <v>21</v>
      </c>
      <c r="AN532" s="34">
        <v>5</v>
      </c>
      <c r="AX532"/>
      <c r="AY532"/>
    </row>
    <row r="533" spans="1:51" x14ac:dyDescent="0.25">
      <c r="A533" t="s">
        <v>1812</v>
      </c>
      <c r="B533" t="s">
        <v>912</v>
      </c>
      <c r="C533" t="s">
        <v>1553</v>
      </c>
      <c r="D533" t="s">
        <v>1745</v>
      </c>
      <c r="E533" s="32">
        <v>98.37777777777778</v>
      </c>
      <c r="F533" s="32">
        <v>351.69977777777785</v>
      </c>
      <c r="G533" s="32">
        <v>53.478111111111119</v>
      </c>
      <c r="H533" s="37">
        <v>0.15205614131749995</v>
      </c>
      <c r="I533" s="32">
        <v>327.92433333333338</v>
      </c>
      <c r="J533" s="32">
        <v>53.478111111111119</v>
      </c>
      <c r="K533" s="37">
        <v>0.16308064292609509</v>
      </c>
      <c r="L533" s="32">
        <v>88.422666666666672</v>
      </c>
      <c r="M533" s="32">
        <v>4.3722222222222227</v>
      </c>
      <c r="N533" s="37">
        <v>4.9446848721544506E-2</v>
      </c>
      <c r="O533" s="32">
        <v>64.64722222222224</v>
      </c>
      <c r="P533" s="32">
        <v>4.3722222222222227</v>
      </c>
      <c r="Q533" s="37">
        <v>6.7632019937266349E-2</v>
      </c>
      <c r="R533" s="32">
        <v>18.442111111111107</v>
      </c>
      <c r="S533" s="32">
        <v>0</v>
      </c>
      <c r="T533" s="37">
        <v>0</v>
      </c>
      <c r="U533" s="32">
        <v>5.333333333333333</v>
      </c>
      <c r="V533" s="32">
        <v>0</v>
      </c>
      <c r="W533" s="37">
        <v>0</v>
      </c>
      <c r="X533" s="32">
        <v>72.637555555555551</v>
      </c>
      <c r="Y533" s="32">
        <v>7.3425555555555571</v>
      </c>
      <c r="Z533" s="37">
        <v>0.10108483826854187</v>
      </c>
      <c r="AA533" s="32">
        <v>0</v>
      </c>
      <c r="AB533" s="32">
        <v>0</v>
      </c>
      <c r="AC533" s="37" t="s">
        <v>1936</v>
      </c>
      <c r="AD533" s="32">
        <v>173.72666666666669</v>
      </c>
      <c r="AE533" s="32">
        <v>41.763333333333335</v>
      </c>
      <c r="AF533" s="37">
        <v>0.24039679189531446</v>
      </c>
      <c r="AG533" s="32">
        <v>16.912888888888894</v>
      </c>
      <c r="AH533" s="32">
        <v>0</v>
      </c>
      <c r="AI533" s="37">
        <v>0</v>
      </c>
      <c r="AJ533" s="32">
        <v>0</v>
      </c>
      <c r="AK533" s="32">
        <v>0</v>
      </c>
      <c r="AL533" s="37" t="s">
        <v>1936</v>
      </c>
      <c r="AM533" t="s">
        <v>223</v>
      </c>
      <c r="AN533" s="34">
        <v>5</v>
      </c>
      <c r="AX533"/>
      <c r="AY533"/>
    </row>
    <row r="534" spans="1:51" x14ac:dyDescent="0.25">
      <c r="A534" t="s">
        <v>1812</v>
      </c>
      <c r="B534" t="s">
        <v>1116</v>
      </c>
      <c r="C534" t="s">
        <v>1553</v>
      </c>
      <c r="D534" t="s">
        <v>1745</v>
      </c>
      <c r="E534" s="32">
        <v>91.266666666666666</v>
      </c>
      <c r="F534" s="32">
        <v>340.78677777777784</v>
      </c>
      <c r="G534" s="32">
        <v>133.25888888888889</v>
      </c>
      <c r="H534" s="37">
        <v>0.39103303760155006</v>
      </c>
      <c r="I534" s="32">
        <v>318.8754444444445</v>
      </c>
      <c r="J534" s="32">
        <v>131.77833333333334</v>
      </c>
      <c r="K534" s="37">
        <v>0.41325958341797681</v>
      </c>
      <c r="L534" s="32">
        <v>97.65633333333335</v>
      </c>
      <c r="M534" s="32">
        <v>17.358999999999998</v>
      </c>
      <c r="N534" s="37">
        <v>0.17775600831487284</v>
      </c>
      <c r="O534" s="32">
        <v>75.745000000000019</v>
      </c>
      <c r="P534" s="32">
        <v>15.878444444444444</v>
      </c>
      <c r="Q534" s="37">
        <v>0.20963026529070486</v>
      </c>
      <c r="R534" s="32">
        <v>17.111333333333331</v>
      </c>
      <c r="S534" s="32">
        <v>1.4805555555555556</v>
      </c>
      <c r="T534" s="37">
        <v>8.6524850326619149E-2</v>
      </c>
      <c r="U534" s="32">
        <v>4.8</v>
      </c>
      <c r="V534" s="32">
        <v>0</v>
      </c>
      <c r="W534" s="37">
        <v>0</v>
      </c>
      <c r="X534" s="32">
        <v>69.288444444444451</v>
      </c>
      <c r="Y534" s="32">
        <v>40.967555555555549</v>
      </c>
      <c r="Z534" s="37">
        <v>0.59126100873001097</v>
      </c>
      <c r="AA534" s="32">
        <v>0</v>
      </c>
      <c r="AB534" s="32">
        <v>0</v>
      </c>
      <c r="AC534" s="37" t="s">
        <v>1936</v>
      </c>
      <c r="AD534" s="32">
        <v>161.04544444444451</v>
      </c>
      <c r="AE534" s="32">
        <v>74.932333333333347</v>
      </c>
      <c r="AF534" s="37">
        <v>0.46528688589625139</v>
      </c>
      <c r="AG534" s="32">
        <v>12.796555555555546</v>
      </c>
      <c r="AH534" s="32">
        <v>0</v>
      </c>
      <c r="AI534" s="37">
        <v>0</v>
      </c>
      <c r="AJ534" s="32">
        <v>0</v>
      </c>
      <c r="AK534" s="32">
        <v>0</v>
      </c>
      <c r="AL534" s="37" t="s">
        <v>1936</v>
      </c>
      <c r="AM534" t="s">
        <v>427</v>
      </c>
      <c r="AN534" s="34">
        <v>5</v>
      </c>
      <c r="AX534"/>
      <c r="AY534"/>
    </row>
    <row r="535" spans="1:51" x14ac:dyDescent="0.25">
      <c r="A535" t="s">
        <v>1812</v>
      </c>
      <c r="B535" t="s">
        <v>950</v>
      </c>
      <c r="C535" t="s">
        <v>1568</v>
      </c>
      <c r="D535" t="s">
        <v>1758</v>
      </c>
      <c r="E535" s="32">
        <v>102.46666666666667</v>
      </c>
      <c r="F535" s="32">
        <v>337.83333333333331</v>
      </c>
      <c r="G535" s="32">
        <v>0</v>
      </c>
      <c r="H535" s="37">
        <v>0</v>
      </c>
      <c r="I535" s="32">
        <v>311.1583333333333</v>
      </c>
      <c r="J535" s="32">
        <v>0</v>
      </c>
      <c r="K535" s="37">
        <v>0</v>
      </c>
      <c r="L535" s="32">
        <v>132.03333333333333</v>
      </c>
      <c r="M535" s="32">
        <v>0</v>
      </c>
      <c r="N535" s="37">
        <v>0</v>
      </c>
      <c r="O535" s="32">
        <v>105.35833333333333</v>
      </c>
      <c r="P535" s="32">
        <v>0</v>
      </c>
      <c r="Q535" s="37">
        <v>0</v>
      </c>
      <c r="R535" s="32">
        <v>21.430555555555557</v>
      </c>
      <c r="S535" s="32">
        <v>0</v>
      </c>
      <c r="T535" s="37">
        <v>0</v>
      </c>
      <c r="U535" s="32">
        <v>5.2444444444444445</v>
      </c>
      <c r="V535" s="32">
        <v>0</v>
      </c>
      <c r="W535" s="37">
        <v>0</v>
      </c>
      <c r="X535" s="32">
        <v>27.213888888888889</v>
      </c>
      <c r="Y535" s="32">
        <v>0</v>
      </c>
      <c r="Z535" s="37">
        <v>0</v>
      </c>
      <c r="AA535" s="32">
        <v>0</v>
      </c>
      <c r="AB535" s="32">
        <v>0</v>
      </c>
      <c r="AC535" s="37" t="s">
        <v>1936</v>
      </c>
      <c r="AD535" s="32">
        <v>178.58611111111111</v>
      </c>
      <c r="AE535" s="32">
        <v>0</v>
      </c>
      <c r="AF535" s="37">
        <v>0</v>
      </c>
      <c r="AG535" s="32">
        <v>0</v>
      </c>
      <c r="AH535" s="32">
        <v>0</v>
      </c>
      <c r="AI535" s="37" t="s">
        <v>1936</v>
      </c>
      <c r="AJ535" s="32">
        <v>0</v>
      </c>
      <c r="AK535" s="32">
        <v>0</v>
      </c>
      <c r="AL535" s="37" t="s">
        <v>1936</v>
      </c>
      <c r="AM535" t="s">
        <v>261</v>
      </c>
      <c r="AN535" s="34">
        <v>5</v>
      </c>
      <c r="AX535"/>
      <c r="AY535"/>
    </row>
    <row r="536" spans="1:51" x14ac:dyDescent="0.25">
      <c r="A536" t="s">
        <v>1812</v>
      </c>
      <c r="B536" t="s">
        <v>843</v>
      </c>
      <c r="C536" t="s">
        <v>1418</v>
      </c>
      <c r="D536" t="s">
        <v>1739</v>
      </c>
      <c r="E536" s="32">
        <v>63.81111111111111</v>
      </c>
      <c r="F536" s="32">
        <v>207.47499999999999</v>
      </c>
      <c r="G536" s="32">
        <v>0</v>
      </c>
      <c r="H536" s="37">
        <v>0</v>
      </c>
      <c r="I536" s="32">
        <v>202.64722222222224</v>
      </c>
      <c r="J536" s="32">
        <v>0</v>
      </c>
      <c r="K536" s="37">
        <v>0</v>
      </c>
      <c r="L536" s="32">
        <v>59.130555555555553</v>
      </c>
      <c r="M536" s="32">
        <v>0</v>
      </c>
      <c r="N536" s="37">
        <v>0</v>
      </c>
      <c r="O536" s="32">
        <v>54.302777777777777</v>
      </c>
      <c r="P536" s="32">
        <v>0</v>
      </c>
      <c r="Q536" s="37">
        <v>0</v>
      </c>
      <c r="R536" s="32">
        <v>4.8277777777777775</v>
      </c>
      <c r="S536" s="32">
        <v>0</v>
      </c>
      <c r="T536" s="37">
        <v>0</v>
      </c>
      <c r="U536" s="32">
        <v>0</v>
      </c>
      <c r="V536" s="32">
        <v>0</v>
      </c>
      <c r="W536" s="37" t="s">
        <v>1936</v>
      </c>
      <c r="X536" s="32">
        <v>34.43333333333333</v>
      </c>
      <c r="Y536" s="32">
        <v>0</v>
      </c>
      <c r="Z536" s="37">
        <v>0</v>
      </c>
      <c r="AA536" s="32">
        <v>0</v>
      </c>
      <c r="AB536" s="32">
        <v>0</v>
      </c>
      <c r="AC536" s="37" t="s">
        <v>1936</v>
      </c>
      <c r="AD536" s="32">
        <v>113.91111111111111</v>
      </c>
      <c r="AE536" s="32">
        <v>0</v>
      </c>
      <c r="AF536" s="37">
        <v>0</v>
      </c>
      <c r="AG536" s="32">
        <v>0</v>
      </c>
      <c r="AH536" s="32">
        <v>0</v>
      </c>
      <c r="AI536" s="37" t="s">
        <v>1936</v>
      </c>
      <c r="AJ536" s="32">
        <v>0</v>
      </c>
      <c r="AK536" s="32">
        <v>0</v>
      </c>
      <c r="AL536" s="37" t="s">
        <v>1936</v>
      </c>
      <c r="AM536" t="s">
        <v>154</v>
      </c>
      <c r="AN536" s="34">
        <v>5</v>
      </c>
      <c r="AX536"/>
      <c r="AY536"/>
    </row>
    <row r="537" spans="1:51" x14ac:dyDescent="0.25">
      <c r="A537" t="s">
        <v>1812</v>
      </c>
      <c r="B537" t="s">
        <v>1298</v>
      </c>
      <c r="C537" t="s">
        <v>1656</v>
      </c>
      <c r="D537" t="s">
        <v>1738</v>
      </c>
      <c r="E537" s="32">
        <v>66.344444444444449</v>
      </c>
      <c r="F537" s="32">
        <v>321.9662222222222</v>
      </c>
      <c r="G537" s="32">
        <v>0</v>
      </c>
      <c r="H537" s="37">
        <v>0</v>
      </c>
      <c r="I537" s="32">
        <v>296.94711111111104</v>
      </c>
      <c r="J537" s="32">
        <v>0</v>
      </c>
      <c r="K537" s="37">
        <v>0</v>
      </c>
      <c r="L537" s="32">
        <v>107.06844444444441</v>
      </c>
      <c r="M537" s="32">
        <v>0</v>
      </c>
      <c r="N537" s="37">
        <v>0</v>
      </c>
      <c r="O537" s="32">
        <v>82.049333333333294</v>
      </c>
      <c r="P537" s="32">
        <v>0</v>
      </c>
      <c r="Q537" s="37">
        <v>0</v>
      </c>
      <c r="R537" s="32">
        <v>19.241333333333344</v>
      </c>
      <c r="S537" s="32">
        <v>0</v>
      </c>
      <c r="T537" s="37">
        <v>0</v>
      </c>
      <c r="U537" s="32">
        <v>5.7777777777777777</v>
      </c>
      <c r="V537" s="32">
        <v>0</v>
      </c>
      <c r="W537" s="37">
        <v>0</v>
      </c>
      <c r="X537" s="32">
        <v>52.953444444444457</v>
      </c>
      <c r="Y537" s="32">
        <v>0</v>
      </c>
      <c r="Z537" s="37">
        <v>0</v>
      </c>
      <c r="AA537" s="32">
        <v>0</v>
      </c>
      <c r="AB537" s="32">
        <v>0</v>
      </c>
      <c r="AC537" s="37" t="s">
        <v>1936</v>
      </c>
      <c r="AD537" s="32">
        <v>161.9443333333333</v>
      </c>
      <c r="AE537" s="32">
        <v>0</v>
      </c>
      <c r="AF537" s="37">
        <v>0</v>
      </c>
      <c r="AG537" s="32">
        <v>0</v>
      </c>
      <c r="AH537" s="32">
        <v>0</v>
      </c>
      <c r="AI537" s="37" t="s">
        <v>1936</v>
      </c>
      <c r="AJ537" s="32">
        <v>0</v>
      </c>
      <c r="AK537" s="32">
        <v>0</v>
      </c>
      <c r="AL537" s="37" t="s">
        <v>1936</v>
      </c>
      <c r="AM537" t="s">
        <v>610</v>
      </c>
      <c r="AN537" s="34">
        <v>5</v>
      </c>
      <c r="AX537"/>
      <c r="AY537"/>
    </row>
    <row r="538" spans="1:51" x14ac:dyDescent="0.25">
      <c r="A538" t="s">
        <v>1812</v>
      </c>
      <c r="B538" t="s">
        <v>806</v>
      </c>
      <c r="C538" t="s">
        <v>1420</v>
      </c>
      <c r="D538" t="s">
        <v>1716</v>
      </c>
      <c r="E538" s="32">
        <v>44.644444444444446</v>
      </c>
      <c r="F538" s="32">
        <v>168.90555555555554</v>
      </c>
      <c r="G538" s="32">
        <v>2.4138888888888888</v>
      </c>
      <c r="H538" s="37">
        <v>1.4291352827023649E-2</v>
      </c>
      <c r="I538" s="32">
        <v>158.74166666666665</v>
      </c>
      <c r="J538" s="32">
        <v>2.4138888888888888</v>
      </c>
      <c r="K538" s="37">
        <v>1.5206397536178628E-2</v>
      </c>
      <c r="L538" s="32">
        <v>14.013888888888889</v>
      </c>
      <c r="M538" s="32">
        <v>0</v>
      </c>
      <c r="N538" s="37">
        <v>0</v>
      </c>
      <c r="O538" s="32">
        <v>8.9333333333333336</v>
      </c>
      <c r="P538" s="32">
        <v>0</v>
      </c>
      <c r="Q538" s="37">
        <v>0</v>
      </c>
      <c r="R538" s="32">
        <v>0</v>
      </c>
      <c r="S538" s="32">
        <v>0</v>
      </c>
      <c r="T538" s="37" t="s">
        <v>1936</v>
      </c>
      <c r="U538" s="32">
        <v>5.0805555555555557</v>
      </c>
      <c r="V538" s="32">
        <v>0</v>
      </c>
      <c r="W538" s="37">
        <v>0</v>
      </c>
      <c r="X538" s="32">
        <v>34.102777777777774</v>
      </c>
      <c r="Y538" s="32">
        <v>0</v>
      </c>
      <c r="Z538" s="37">
        <v>0</v>
      </c>
      <c r="AA538" s="32">
        <v>5.083333333333333</v>
      </c>
      <c r="AB538" s="32">
        <v>0</v>
      </c>
      <c r="AC538" s="37">
        <v>0</v>
      </c>
      <c r="AD538" s="32">
        <v>113.71111111111111</v>
      </c>
      <c r="AE538" s="32">
        <v>2.4138888888888888</v>
      </c>
      <c r="AF538" s="37">
        <v>2.1228258745358608E-2</v>
      </c>
      <c r="AG538" s="32">
        <v>1.9944444444444445</v>
      </c>
      <c r="AH538" s="32">
        <v>0</v>
      </c>
      <c r="AI538" s="37">
        <v>0</v>
      </c>
      <c r="AJ538" s="32">
        <v>0</v>
      </c>
      <c r="AK538" s="32">
        <v>0</v>
      </c>
      <c r="AL538" s="37" t="s">
        <v>1936</v>
      </c>
      <c r="AM538" t="s">
        <v>117</v>
      </c>
      <c r="AN538" s="34">
        <v>5</v>
      </c>
      <c r="AX538"/>
      <c r="AY538"/>
    </row>
    <row r="539" spans="1:51" x14ac:dyDescent="0.25">
      <c r="A539" t="s">
        <v>1812</v>
      </c>
      <c r="B539" t="s">
        <v>767</v>
      </c>
      <c r="C539" t="s">
        <v>1474</v>
      </c>
      <c r="D539" t="s">
        <v>1716</v>
      </c>
      <c r="E539" s="32">
        <v>50.744444444444447</v>
      </c>
      <c r="F539" s="32">
        <v>207.8138888888889</v>
      </c>
      <c r="G539" s="32">
        <v>0</v>
      </c>
      <c r="H539" s="37">
        <v>0</v>
      </c>
      <c r="I539" s="32">
        <v>193.66666666666669</v>
      </c>
      <c r="J539" s="32">
        <v>0</v>
      </c>
      <c r="K539" s="37">
        <v>0</v>
      </c>
      <c r="L539" s="32">
        <v>35.955555555555556</v>
      </c>
      <c r="M539" s="32">
        <v>0</v>
      </c>
      <c r="N539" s="37">
        <v>0</v>
      </c>
      <c r="O539" s="32">
        <v>30.388888888888889</v>
      </c>
      <c r="P539" s="32">
        <v>0</v>
      </c>
      <c r="Q539" s="37">
        <v>0</v>
      </c>
      <c r="R539" s="32">
        <v>0.75555555555555554</v>
      </c>
      <c r="S539" s="32">
        <v>0</v>
      </c>
      <c r="T539" s="37">
        <v>0</v>
      </c>
      <c r="U539" s="32">
        <v>4.8111111111111109</v>
      </c>
      <c r="V539" s="32">
        <v>0</v>
      </c>
      <c r="W539" s="37">
        <v>0</v>
      </c>
      <c r="X539" s="32">
        <v>39.555555555555557</v>
      </c>
      <c r="Y539" s="32">
        <v>0</v>
      </c>
      <c r="Z539" s="37">
        <v>0</v>
      </c>
      <c r="AA539" s="32">
        <v>8.5805555555555557</v>
      </c>
      <c r="AB539" s="32">
        <v>0</v>
      </c>
      <c r="AC539" s="37">
        <v>0</v>
      </c>
      <c r="AD539" s="32">
        <v>115.79722222222222</v>
      </c>
      <c r="AE539" s="32">
        <v>0</v>
      </c>
      <c r="AF539" s="37">
        <v>0</v>
      </c>
      <c r="AG539" s="32">
        <v>7.9249999999999998</v>
      </c>
      <c r="AH539" s="32">
        <v>0</v>
      </c>
      <c r="AI539" s="37">
        <v>0</v>
      </c>
      <c r="AJ539" s="32">
        <v>0</v>
      </c>
      <c r="AK539" s="32">
        <v>0</v>
      </c>
      <c r="AL539" s="37" t="s">
        <v>1936</v>
      </c>
      <c r="AM539" t="s">
        <v>78</v>
      </c>
      <c r="AN539" s="34">
        <v>5</v>
      </c>
      <c r="AX539"/>
      <c r="AY539"/>
    </row>
    <row r="540" spans="1:51" x14ac:dyDescent="0.25">
      <c r="A540" t="s">
        <v>1812</v>
      </c>
      <c r="B540" t="s">
        <v>1300</v>
      </c>
      <c r="C540" t="s">
        <v>1410</v>
      </c>
      <c r="D540" t="s">
        <v>1760</v>
      </c>
      <c r="E540" s="32">
        <v>71.13333333333334</v>
      </c>
      <c r="F540" s="32">
        <v>276.46111111111111</v>
      </c>
      <c r="G540" s="32">
        <v>18.672222222222224</v>
      </c>
      <c r="H540" s="37">
        <v>6.7540140264855428E-2</v>
      </c>
      <c r="I540" s="32">
        <v>254.23055555555555</v>
      </c>
      <c r="J540" s="32">
        <v>18.672222222222224</v>
      </c>
      <c r="K540" s="37">
        <v>7.3446019033467008E-2</v>
      </c>
      <c r="L540" s="32">
        <v>16.008333333333333</v>
      </c>
      <c r="M540" s="32">
        <v>0.13333333333333333</v>
      </c>
      <c r="N540" s="37">
        <v>8.3289953149401352E-3</v>
      </c>
      <c r="O540" s="32">
        <v>11.563888888888888</v>
      </c>
      <c r="P540" s="32">
        <v>0.13333333333333333</v>
      </c>
      <c r="Q540" s="37">
        <v>1.1530146528945472E-2</v>
      </c>
      <c r="R540" s="32">
        <v>0</v>
      </c>
      <c r="S540" s="32">
        <v>0</v>
      </c>
      <c r="T540" s="37" t="s">
        <v>1936</v>
      </c>
      <c r="U540" s="32">
        <v>4.4444444444444446</v>
      </c>
      <c r="V540" s="32">
        <v>0</v>
      </c>
      <c r="W540" s="37">
        <v>0</v>
      </c>
      <c r="X540" s="32">
        <v>73.36666666666666</v>
      </c>
      <c r="Y540" s="32">
        <v>14.311111111111112</v>
      </c>
      <c r="Z540" s="37">
        <v>0.19506285021959718</v>
      </c>
      <c r="AA540" s="32">
        <v>17.786111111111111</v>
      </c>
      <c r="AB540" s="32">
        <v>0</v>
      </c>
      <c r="AC540" s="37">
        <v>0</v>
      </c>
      <c r="AD540" s="32">
        <v>169.3</v>
      </c>
      <c r="AE540" s="32">
        <v>4.2277777777777779</v>
      </c>
      <c r="AF540" s="37">
        <v>2.4972107370217232E-2</v>
      </c>
      <c r="AG540" s="32">
        <v>0</v>
      </c>
      <c r="AH540" s="32">
        <v>0</v>
      </c>
      <c r="AI540" s="37" t="s">
        <v>1936</v>
      </c>
      <c r="AJ540" s="32">
        <v>0</v>
      </c>
      <c r="AK540" s="32">
        <v>0</v>
      </c>
      <c r="AL540" s="37" t="s">
        <v>1936</v>
      </c>
      <c r="AM540" t="s">
        <v>612</v>
      </c>
      <c r="AN540" s="34">
        <v>5</v>
      </c>
      <c r="AX540"/>
      <c r="AY540"/>
    </row>
    <row r="541" spans="1:51" x14ac:dyDescent="0.25">
      <c r="A541" t="s">
        <v>1812</v>
      </c>
      <c r="B541" t="s">
        <v>1048</v>
      </c>
      <c r="C541" t="s">
        <v>1422</v>
      </c>
      <c r="D541" t="s">
        <v>1735</v>
      </c>
      <c r="E541" s="32">
        <v>56.711111111111109</v>
      </c>
      <c r="F541" s="32">
        <v>388.13888888888891</v>
      </c>
      <c r="G541" s="32">
        <v>2.3722222222222222</v>
      </c>
      <c r="H541" s="37">
        <v>6.111787017820081E-3</v>
      </c>
      <c r="I541" s="32">
        <v>369.13055555555559</v>
      </c>
      <c r="J541" s="32">
        <v>2.3722222222222222</v>
      </c>
      <c r="K541" s="37">
        <v>6.4265127514354292E-3</v>
      </c>
      <c r="L541" s="32">
        <v>85.047222222222231</v>
      </c>
      <c r="M541" s="32">
        <v>1.7527777777777778</v>
      </c>
      <c r="N541" s="37">
        <v>2.060946532971878E-2</v>
      </c>
      <c r="O541" s="32">
        <v>66.038888888888891</v>
      </c>
      <c r="P541" s="32">
        <v>1.7527777777777778</v>
      </c>
      <c r="Q541" s="37">
        <v>2.654160006730041E-2</v>
      </c>
      <c r="R541" s="32">
        <v>9.5027777777777782</v>
      </c>
      <c r="S541" s="32">
        <v>0</v>
      </c>
      <c r="T541" s="37">
        <v>0</v>
      </c>
      <c r="U541" s="32">
        <v>9.5055555555555564</v>
      </c>
      <c r="V541" s="32">
        <v>0</v>
      </c>
      <c r="W541" s="37">
        <v>0</v>
      </c>
      <c r="X541" s="32">
        <v>66.538888888888891</v>
      </c>
      <c r="Y541" s="32">
        <v>0.61944444444444446</v>
      </c>
      <c r="Z541" s="37">
        <v>9.3095098939634299E-3</v>
      </c>
      <c r="AA541" s="32">
        <v>0</v>
      </c>
      <c r="AB541" s="32">
        <v>0</v>
      </c>
      <c r="AC541" s="37" t="s">
        <v>1936</v>
      </c>
      <c r="AD541" s="32">
        <v>236.55277777777778</v>
      </c>
      <c r="AE541" s="32">
        <v>0</v>
      </c>
      <c r="AF541" s="37">
        <v>0</v>
      </c>
      <c r="AG541" s="32">
        <v>0</v>
      </c>
      <c r="AH541" s="32">
        <v>0</v>
      </c>
      <c r="AI541" s="37" t="s">
        <v>1936</v>
      </c>
      <c r="AJ541" s="32">
        <v>0</v>
      </c>
      <c r="AK541" s="32">
        <v>0</v>
      </c>
      <c r="AL541" s="37" t="s">
        <v>1936</v>
      </c>
      <c r="AM541" t="s">
        <v>359</v>
      </c>
      <c r="AN541" s="34">
        <v>5</v>
      </c>
      <c r="AX541"/>
      <c r="AY541"/>
    </row>
    <row r="542" spans="1:51" x14ac:dyDescent="0.25">
      <c r="A542" t="s">
        <v>1812</v>
      </c>
      <c r="B542" t="s">
        <v>1332</v>
      </c>
      <c r="C542" t="s">
        <v>1407</v>
      </c>
      <c r="D542" t="s">
        <v>1766</v>
      </c>
      <c r="E542" s="32">
        <v>49.87777777777778</v>
      </c>
      <c r="F542" s="32">
        <v>156.33611111111111</v>
      </c>
      <c r="G542" s="32">
        <v>41.588888888888889</v>
      </c>
      <c r="H542" s="37">
        <v>0.26602228105399689</v>
      </c>
      <c r="I542" s="32">
        <v>146.19166666666666</v>
      </c>
      <c r="J542" s="32">
        <v>41.588888888888889</v>
      </c>
      <c r="K542" s="37">
        <v>0.28448193961504115</v>
      </c>
      <c r="L542" s="32">
        <v>32.288888888888891</v>
      </c>
      <c r="M542" s="32">
        <v>1.6555555555555554</v>
      </c>
      <c r="N542" s="37">
        <v>5.1273227804542319E-2</v>
      </c>
      <c r="O542" s="32">
        <v>22.144444444444446</v>
      </c>
      <c r="P542" s="32">
        <v>1.6555555555555554</v>
      </c>
      <c r="Q542" s="37">
        <v>7.4761665830406415E-2</v>
      </c>
      <c r="R542" s="32">
        <v>5.4333333333333336</v>
      </c>
      <c r="S542" s="32">
        <v>0</v>
      </c>
      <c r="T542" s="37">
        <v>0</v>
      </c>
      <c r="U542" s="32">
        <v>4.7111111111111112</v>
      </c>
      <c r="V542" s="32">
        <v>0</v>
      </c>
      <c r="W542" s="37">
        <v>0</v>
      </c>
      <c r="X542" s="32">
        <v>28.55</v>
      </c>
      <c r="Y542" s="32">
        <v>1.1722222222222223</v>
      </c>
      <c r="Z542" s="37">
        <v>4.1058571706557696E-2</v>
      </c>
      <c r="AA542" s="32">
        <v>0</v>
      </c>
      <c r="AB542" s="32">
        <v>0</v>
      </c>
      <c r="AC542" s="37" t="s">
        <v>1936</v>
      </c>
      <c r="AD542" s="32">
        <v>95.49722222222222</v>
      </c>
      <c r="AE542" s="32">
        <v>38.761111111111113</v>
      </c>
      <c r="AF542" s="37">
        <v>0.4058873149306263</v>
      </c>
      <c r="AG542" s="32">
        <v>0</v>
      </c>
      <c r="AH542" s="32">
        <v>0</v>
      </c>
      <c r="AI542" s="37" t="s">
        <v>1936</v>
      </c>
      <c r="AJ542" s="32">
        <v>0</v>
      </c>
      <c r="AK542" s="32">
        <v>0</v>
      </c>
      <c r="AL542" s="37" t="s">
        <v>1936</v>
      </c>
      <c r="AM542" t="s">
        <v>645</v>
      </c>
      <c r="AN542" s="34">
        <v>5</v>
      </c>
      <c r="AX542"/>
      <c r="AY542"/>
    </row>
    <row r="543" spans="1:51" x14ac:dyDescent="0.25">
      <c r="A543" t="s">
        <v>1812</v>
      </c>
      <c r="B543" t="s">
        <v>716</v>
      </c>
      <c r="C543" t="s">
        <v>1445</v>
      </c>
      <c r="D543" t="s">
        <v>1759</v>
      </c>
      <c r="E543" s="32">
        <v>90.088888888888889</v>
      </c>
      <c r="F543" s="32">
        <v>231.85611111111106</v>
      </c>
      <c r="G543" s="32">
        <v>30.616222222222227</v>
      </c>
      <c r="H543" s="37">
        <v>0.1320483729132772</v>
      </c>
      <c r="I543" s="32">
        <v>210.30955555555548</v>
      </c>
      <c r="J543" s="32">
        <v>30.616222222222227</v>
      </c>
      <c r="K543" s="37">
        <v>0.14557694319378955</v>
      </c>
      <c r="L543" s="32">
        <v>55.633666666666677</v>
      </c>
      <c r="M543" s="32">
        <v>0</v>
      </c>
      <c r="N543" s="37">
        <v>0</v>
      </c>
      <c r="O543" s="32">
        <v>39.352888888888899</v>
      </c>
      <c r="P543" s="32">
        <v>0</v>
      </c>
      <c r="Q543" s="37">
        <v>0</v>
      </c>
      <c r="R543" s="32">
        <v>10.680777777777777</v>
      </c>
      <c r="S543" s="32">
        <v>0</v>
      </c>
      <c r="T543" s="37">
        <v>0</v>
      </c>
      <c r="U543" s="32">
        <v>5.6</v>
      </c>
      <c r="V543" s="32">
        <v>0</v>
      </c>
      <c r="W543" s="37">
        <v>0</v>
      </c>
      <c r="X543" s="32">
        <v>39.593444444444444</v>
      </c>
      <c r="Y543" s="32">
        <v>0</v>
      </c>
      <c r="Z543" s="37">
        <v>0</v>
      </c>
      <c r="AA543" s="32">
        <v>5.265777777777779</v>
      </c>
      <c r="AB543" s="32">
        <v>0</v>
      </c>
      <c r="AC543" s="37">
        <v>0</v>
      </c>
      <c r="AD543" s="32">
        <v>117.49044444444438</v>
      </c>
      <c r="AE543" s="32">
        <v>30.616222222222227</v>
      </c>
      <c r="AF543" s="37">
        <v>0.26058478514564798</v>
      </c>
      <c r="AG543" s="32">
        <v>13.872777777777779</v>
      </c>
      <c r="AH543" s="32">
        <v>0</v>
      </c>
      <c r="AI543" s="37">
        <v>0</v>
      </c>
      <c r="AJ543" s="32">
        <v>0</v>
      </c>
      <c r="AK543" s="32">
        <v>0</v>
      </c>
      <c r="AL543" s="37" t="s">
        <v>1936</v>
      </c>
      <c r="AM543" t="s">
        <v>27</v>
      </c>
      <c r="AN543" s="34">
        <v>5</v>
      </c>
      <c r="AX543"/>
      <c r="AY543"/>
    </row>
    <row r="544" spans="1:51" x14ac:dyDescent="0.25">
      <c r="A544" t="s">
        <v>1812</v>
      </c>
      <c r="B544" t="s">
        <v>1265</v>
      </c>
      <c r="C544" t="s">
        <v>1677</v>
      </c>
      <c r="D544" t="s">
        <v>1726</v>
      </c>
      <c r="E544" s="32">
        <v>42.43333333333333</v>
      </c>
      <c r="F544" s="32">
        <v>118.80300000000001</v>
      </c>
      <c r="G544" s="32">
        <v>2.0444444444444443</v>
      </c>
      <c r="H544" s="37">
        <v>1.7208693757265761E-2</v>
      </c>
      <c r="I544" s="32">
        <v>106.68611111111113</v>
      </c>
      <c r="J544" s="32">
        <v>0</v>
      </c>
      <c r="K544" s="37">
        <v>0</v>
      </c>
      <c r="L544" s="32">
        <v>26.578555555555553</v>
      </c>
      <c r="M544" s="32">
        <v>1.1555555555555554</v>
      </c>
      <c r="N544" s="37">
        <v>4.3476988549666189E-2</v>
      </c>
      <c r="O544" s="32">
        <v>16.606111111111112</v>
      </c>
      <c r="P544" s="32">
        <v>0</v>
      </c>
      <c r="Q544" s="37">
        <v>0</v>
      </c>
      <c r="R544" s="32">
        <v>1.1555555555555554</v>
      </c>
      <c r="S544" s="32">
        <v>1.1555555555555554</v>
      </c>
      <c r="T544" s="37">
        <v>1</v>
      </c>
      <c r="U544" s="32">
        <v>8.8168888888888883</v>
      </c>
      <c r="V544" s="32">
        <v>0</v>
      </c>
      <c r="W544" s="37">
        <v>0</v>
      </c>
      <c r="X544" s="32">
        <v>20.809000000000005</v>
      </c>
      <c r="Y544" s="32">
        <v>0</v>
      </c>
      <c r="Z544" s="37">
        <v>0</v>
      </c>
      <c r="AA544" s="32">
        <v>2.1444444444444444</v>
      </c>
      <c r="AB544" s="32">
        <v>0.88888888888888884</v>
      </c>
      <c r="AC544" s="37">
        <v>0.41450777202072536</v>
      </c>
      <c r="AD544" s="32">
        <v>66.352666666666678</v>
      </c>
      <c r="AE544" s="32">
        <v>0</v>
      </c>
      <c r="AF544" s="37">
        <v>0</v>
      </c>
      <c r="AG544" s="32">
        <v>2.918333333333333</v>
      </c>
      <c r="AH544" s="32">
        <v>0</v>
      </c>
      <c r="AI544" s="37">
        <v>0</v>
      </c>
      <c r="AJ544" s="32">
        <v>0</v>
      </c>
      <c r="AK544" s="32">
        <v>0</v>
      </c>
      <c r="AL544" s="37" t="s">
        <v>1936</v>
      </c>
      <c r="AM544" t="s">
        <v>577</v>
      </c>
      <c r="AN544" s="34">
        <v>5</v>
      </c>
      <c r="AX544"/>
      <c r="AY544"/>
    </row>
    <row r="545" spans="1:51" x14ac:dyDescent="0.25">
      <c r="A545" t="s">
        <v>1812</v>
      </c>
      <c r="B545" t="s">
        <v>1032</v>
      </c>
      <c r="C545" t="s">
        <v>1446</v>
      </c>
      <c r="D545" t="s">
        <v>1761</v>
      </c>
      <c r="E545" s="32">
        <v>139.17777777777778</v>
      </c>
      <c r="F545" s="32">
        <v>513.12444444444429</v>
      </c>
      <c r="G545" s="32">
        <v>208.00666666666663</v>
      </c>
      <c r="H545" s="37">
        <v>0.40537274908404292</v>
      </c>
      <c r="I545" s="32">
        <v>354.53888888888872</v>
      </c>
      <c r="J545" s="32">
        <v>208.00666666666663</v>
      </c>
      <c r="K545" s="37">
        <v>0.58669633483241157</v>
      </c>
      <c r="L545" s="32">
        <v>93.833888888888879</v>
      </c>
      <c r="M545" s="32">
        <v>9.4527777777777775</v>
      </c>
      <c r="N545" s="37">
        <v>0.10073948644472207</v>
      </c>
      <c r="O545" s="32">
        <v>47.376111111111115</v>
      </c>
      <c r="P545" s="32">
        <v>9.4527777777777775</v>
      </c>
      <c r="Q545" s="37">
        <v>0.19952624975081204</v>
      </c>
      <c r="R545" s="32">
        <v>42.44222222222222</v>
      </c>
      <c r="S545" s="32">
        <v>0</v>
      </c>
      <c r="T545" s="37">
        <v>0</v>
      </c>
      <c r="U545" s="32">
        <v>4.0155555555555571</v>
      </c>
      <c r="V545" s="32">
        <v>0</v>
      </c>
      <c r="W545" s="37">
        <v>0</v>
      </c>
      <c r="X545" s="32">
        <v>13.036111111111111</v>
      </c>
      <c r="Y545" s="32">
        <v>13.036111111111111</v>
      </c>
      <c r="Z545" s="37">
        <v>1</v>
      </c>
      <c r="AA545" s="32">
        <v>112.12777777777778</v>
      </c>
      <c r="AB545" s="32">
        <v>0</v>
      </c>
      <c r="AC545" s="37">
        <v>0</v>
      </c>
      <c r="AD545" s="32">
        <v>294.12666666666649</v>
      </c>
      <c r="AE545" s="32">
        <v>185.51777777777775</v>
      </c>
      <c r="AF545" s="37">
        <v>0.63074110171732545</v>
      </c>
      <c r="AG545" s="32">
        <v>0</v>
      </c>
      <c r="AH545" s="32">
        <v>0</v>
      </c>
      <c r="AI545" s="37" t="s">
        <v>1936</v>
      </c>
      <c r="AJ545" s="32">
        <v>0</v>
      </c>
      <c r="AK545" s="32">
        <v>0</v>
      </c>
      <c r="AL545" s="37" t="s">
        <v>1936</v>
      </c>
      <c r="AM545" t="s">
        <v>343</v>
      </c>
      <c r="AN545" s="34">
        <v>5</v>
      </c>
      <c r="AX545"/>
      <c r="AY545"/>
    </row>
    <row r="546" spans="1:51" x14ac:dyDescent="0.25">
      <c r="A546" t="s">
        <v>1812</v>
      </c>
      <c r="B546" t="s">
        <v>945</v>
      </c>
      <c r="C546" t="s">
        <v>1443</v>
      </c>
      <c r="D546" t="s">
        <v>1711</v>
      </c>
      <c r="E546" s="32">
        <v>113.91111111111111</v>
      </c>
      <c r="F546" s="32">
        <v>404.34266666666656</v>
      </c>
      <c r="G546" s="32">
        <v>158.82444444444448</v>
      </c>
      <c r="H546" s="37">
        <v>0.39279664882701271</v>
      </c>
      <c r="I546" s="32">
        <v>366.60377777777774</v>
      </c>
      <c r="J546" s="32">
        <v>158.82444444444448</v>
      </c>
      <c r="K546" s="37">
        <v>0.43323188158938791</v>
      </c>
      <c r="L546" s="32">
        <v>36.083333333333329</v>
      </c>
      <c r="M546" s="32">
        <v>0</v>
      </c>
      <c r="N546" s="37">
        <v>0</v>
      </c>
      <c r="O546" s="32">
        <v>20.083333333333332</v>
      </c>
      <c r="P546" s="32">
        <v>0</v>
      </c>
      <c r="Q546" s="37">
        <v>0</v>
      </c>
      <c r="R546" s="32">
        <v>11.083333333333334</v>
      </c>
      <c r="S546" s="32">
        <v>0</v>
      </c>
      <c r="T546" s="37">
        <v>0</v>
      </c>
      <c r="U546" s="32">
        <v>4.916666666666667</v>
      </c>
      <c r="V546" s="32">
        <v>0</v>
      </c>
      <c r="W546" s="37">
        <v>0</v>
      </c>
      <c r="X546" s="32">
        <v>117.07033333333329</v>
      </c>
      <c r="Y546" s="32">
        <v>49.243888888888904</v>
      </c>
      <c r="Z546" s="37">
        <v>0.42063507881776696</v>
      </c>
      <c r="AA546" s="32">
        <v>21.738888888888887</v>
      </c>
      <c r="AB546" s="32">
        <v>0</v>
      </c>
      <c r="AC546" s="37">
        <v>0</v>
      </c>
      <c r="AD546" s="32">
        <v>227.30288888888884</v>
      </c>
      <c r="AE546" s="32">
        <v>109.58055555555558</v>
      </c>
      <c r="AF546" s="37">
        <v>0.48209046568308778</v>
      </c>
      <c r="AG546" s="32">
        <v>2.1472222222222221</v>
      </c>
      <c r="AH546" s="32">
        <v>0</v>
      </c>
      <c r="AI546" s="37">
        <v>0</v>
      </c>
      <c r="AJ546" s="32">
        <v>0</v>
      </c>
      <c r="AK546" s="32">
        <v>0</v>
      </c>
      <c r="AL546" s="37" t="s">
        <v>1936</v>
      </c>
      <c r="AM546" t="s">
        <v>256</v>
      </c>
      <c r="AN546" s="34">
        <v>5</v>
      </c>
      <c r="AX546"/>
      <c r="AY546"/>
    </row>
    <row r="547" spans="1:51" x14ac:dyDescent="0.25">
      <c r="A547" t="s">
        <v>1812</v>
      </c>
      <c r="B547" t="s">
        <v>940</v>
      </c>
      <c r="C547" t="s">
        <v>1465</v>
      </c>
      <c r="D547" t="s">
        <v>1747</v>
      </c>
      <c r="E547" s="32">
        <v>87.322222222222223</v>
      </c>
      <c r="F547" s="32">
        <v>280.2215555555556</v>
      </c>
      <c r="G547" s="32">
        <v>74.578222222222252</v>
      </c>
      <c r="H547" s="37">
        <v>0.26614020493308077</v>
      </c>
      <c r="I547" s="32">
        <v>251.25633333333334</v>
      </c>
      <c r="J547" s="32">
        <v>74.578222222222252</v>
      </c>
      <c r="K547" s="37">
        <v>0.29682126310138351</v>
      </c>
      <c r="L547" s="32">
        <v>37.558222222222227</v>
      </c>
      <c r="M547" s="32">
        <v>6.9971111111111126</v>
      </c>
      <c r="N547" s="37">
        <v>0.18630038103803281</v>
      </c>
      <c r="O547" s="32">
        <v>28.891555555555559</v>
      </c>
      <c r="P547" s="32">
        <v>6.9971111111111126</v>
      </c>
      <c r="Q547" s="37">
        <v>0.24218533673814727</v>
      </c>
      <c r="R547" s="32">
        <v>3.6666666666666665</v>
      </c>
      <c r="S547" s="32">
        <v>0</v>
      </c>
      <c r="T547" s="37">
        <v>0</v>
      </c>
      <c r="U547" s="32">
        <v>5</v>
      </c>
      <c r="V547" s="32">
        <v>0</v>
      </c>
      <c r="W547" s="37">
        <v>0</v>
      </c>
      <c r="X547" s="32">
        <v>65.482777777777784</v>
      </c>
      <c r="Y547" s="32">
        <v>20.753111111111117</v>
      </c>
      <c r="Z547" s="37">
        <v>0.31692472151286605</v>
      </c>
      <c r="AA547" s="32">
        <v>20.298555555555556</v>
      </c>
      <c r="AB547" s="32">
        <v>0</v>
      </c>
      <c r="AC547" s="37">
        <v>0</v>
      </c>
      <c r="AD547" s="32">
        <v>156.88200000000001</v>
      </c>
      <c r="AE547" s="32">
        <v>46.828000000000017</v>
      </c>
      <c r="AF547" s="37">
        <v>0.29849186012416984</v>
      </c>
      <c r="AG547" s="32">
        <v>0</v>
      </c>
      <c r="AH547" s="32">
        <v>0</v>
      </c>
      <c r="AI547" s="37" t="s">
        <v>1936</v>
      </c>
      <c r="AJ547" s="32">
        <v>0</v>
      </c>
      <c r="AK547" s="32">
        <v>0</v>
      </c>
      <c r="AL547" s="37" t="s">
        <v>1936</v>
      </c>
      <c r="AM547" t="s">
        <v>251</v>
      </c>
      <c r="AN547" s="34">
        <v>5</v>
      </c>
      <c r="AX547"/>
      <c r="AY547"/>
    </row>
    <row r="548" spans="1:51" x14ac:dyDescent="0.25">
      <c r="A548" t="s">
        <v>1812</v>
      </c>
      <c r="B548" t="s">
        <v>1084</v>
      </c>
      <c r="C548" t="s">
        <v>1616</v>
      </c>
      <c r="D548" t="s">
        <v>1711</v>
      </c>
      <c r="E548" s="32">
        <v>79.62222222222222</v>
      </c>
      <c r="F548" s="32">
        <v>289.48266666666672</v>
      </c>
      <c r="G548" s="32">
        <v>70.060222222222222</v>
      </c>
      <c r="H548" s="37">
        <v>0.24201871230824026</v>
      </c>
      <c r="I548" s="32">
        <v>266.19655555555556</v>
      </c>
      <c r="J548" s="32">
        <v>70.060222222222222</v>
      </c>
      <c r="K548" s="37">
        <v>0.26318981504477268</v>
      </c>
      <c r="L548" s="32">
        <v>40.646444444444441</v>
      </c>
      <c r="M548" s="32">
        <v>11.093666666666669</v>
      </c>
      <c r="N548" s="37">
        <v>0.27293080165546812</v>
      </c>
      <c r="O548" s="32">
        <v>31.813111111111105</v>
      </c>
      <c r="P548" s="32">
        <v>11.093666666666669</v>
      </c>
      <c r="Q548" s="37">
        <v>0.34871366801947501</v>
      </c>
      <c r="R548" s="32">
        <v>3.5</v>
      </c>
      <c r="S548" s="32">
        <v>0</v>
      </c>
      <c r="T548" s="37">
        <v>0</v>
      </c>
      <c r="U548" s="32">
        <v>5.333333333333333</v>
      </c>
      <c r="V548" s="32">
        <v>0</v>
      </c>
      <c r="W548" s="37">
        <v>0</v>
      </c>
      <c r="X548" s="32">
        <v>64.607555555555535</v>
      </c>
      <c r="Y548" s="32">
        <v>19.760333333333332</v>
      </c>
      <c r="Z548" s="37">
        <v>0.30585174076647387</v>
      </c>
      <c r="AA548" s="32">
        <v>14.452777777777778</v>
      </c>
      <c r="AB548" s="32">
        <v>0</v>
      </c>
      <c r="AC548" s="37">
        <v>0</v>
      </c>
      <c r="AD548" s="32">
        <v>162.70511111111117</v>
      </c>
      <c r="AE548" s="32">
        <v>39.20622222222223</v>
      </c>
      <c r="AF548" s="37">
        <v>0.24096490856669117</v>
      </c>
      <c r="AG548" s="32">
        <v>7.0707777777777769</v>
      </c>
      <c r="AH548" s="32">
        <v>0</v>
      </c>
      <c r="AI548" s="37">
        <v>0</v>
      </c>
      <c r="AJ548" s="32">
        <v>0</v>
      </c>
      <c r="AK548" s="32">
        <v>0</v>
      </c>
      <c r="AL548" s="37" t="s">
        <v>1936</v>
      </c>
      <c r="AM548" t="s">
        <v>395</v>
      </c>
      <c r="AN548" s="34">
        <v>5</v>
      </c>
      <c r="AX548"/>
      <c r="AY548"/>
    </row>
    <row r="549" spans="1:51" x14ac:dyDescent="0.25">
      <c r="A549" t="s">
        <v>1812</v>
      </c>
      <c r="B549" t="s">
        <v>1066</v>
      </c>
      <c r="C549" t="s">
        <v>1423</v>
      </c>
      <c r="D549" t="s">
        <v>1748</v>
      </c>
      <c r="E549" s="32">
        <v>112.15555555555555</v>
      </c>
      <c r="F549" s="32">
        <v>304.41822222222208</v>
      </c>
      <c r="G549" s="32">
        <v>84.667888888888896</v>
      </c>
      <c r="H549" s="37">
        <v>0.27813016011598096</v>
      </c>
      <c r="I549" s="32">
        <v>262.1579999999999</v>
      </c>
      <c r="J549" s="32">
        <v>84.501222222222225</v>
      </c>
      <c r="K549" s="37">
        <v>0.32232936710770704</v>
      </c>
      <c r="L549" s="32">
        <v>79.763444444444417</v>
      </c>
      <c r="M549" s="32">
        <v>10.963111111111109</v>
      </c>
      <c r="N549" s="37">
        <v>0.13744530702591415</v>
      </c>
      <c r="O549" s="32">
        <v>62.557888888888868</v>
      </c>
      <c r="P549" s="32">
        <v>10.796444444444443</v>
      </c>
      <c r="Q549" s="37">
        <v>0.17258326065990437</v>
      </c>
      <c r="R549" s="32">
        <v>13.872222222222222</v>
      </c>
      <c r="S549" s="32">
        <v>0.16666666666666666</v>
      </c>
      <c r="T549" s="37">
        <v>1.2014417300760912E-2</v>
      </c>
      <c r="U549" s="32">
        <v>3.3333333333333335</v>
      </c>
      <c r="V549" s="32">
        <v>0</v>
      </c>
      <c r="W549" s="37">
        <v>0</v>
      </c>
      <c r="X549" s="32">
        <v>79.546999999999969</v>
      </c>
      <c r="Y549" s="32">
        <v>27.215555555555557</v>
      </c>
      <c r="Z549" s="37">
        <v>0.34213176556696756</v>
      </c>
      <c r="AA549" s="32">
        <v>25.054666666666666</v>
      </c>
      <c r="AB549" s="32">
        <v>0</v>
      </c>
      <c r="AC549" s="37">
        <v>0</v>
      </c>
      <c r="AD549" s="32">
        <v>119.79755555555552</v>
      </c>
      <c r="AE549" s="32">
        <v>46.489222222222232</v>
      </c>
      <c r="AF549" s="37">
        <v>0.38806486498518816</v>
      </c>
      <c r="AG549" s="32">
        <v>0.25555555555555554</v>
      </c>
      <c r="AH549" s="32">
        <v>0</v>
      </c>
      <c r="AI549" s="37">
        <v>0</v>
      </c>
      <c r="AJ549" s="32">
        <v>0</v>
      </c>
      <c r="AK549" s="32">
        <v>0</v>
      </c>
      <c r="AL549" s="37" t="s">
        <v>1936</v>
      </c>
      <c r="AM549" t="s">
        <v>377</v>
      </c>
      <c r="AN549" s="34">
        <v>5</v>
      </c>
      <c r="AX549"/>
      <c r="AY549"/>
    </row>
    <row r="550" spans="1:51" x14ac:dyDescent="0.25">
      <c r="A550" t="s">
        <v>1812</v>
      </c>
      <c r="B550" t="s">
        <v>977</v>
      </c>
      <c r="C550" t="s">
        <v>1431</v>
      </c>
      <c r="D550" t="s">
        <v>1754</v>
      </c>
      <c r="E550" s="32">
        <v>82.433333333333337</v>
      </c>
      <c r="F550" s="32">
        <v>317.01688888888901</v>
      </c>
      <c r="G550" s="32">
        <v>165.60266666666666</v>
      </c>
      <c r="H550" s="37">
        <v>0.52237805767095458</v>
      </c>
      <c r="I550" s="32">
        <v>303.08077777777788</v>
      </c>
      <c r="J550" s="32">
        <v>163.55822222222221</v>
      </c>
      <c r="K550" s="37">
        <v>0.53965224525768141</v>
      </c>
      <c r="L550" s="32">
        <v>65.993000000000023</v>
      </c>
      <c r="M550" s="32">
        <v>33.712444444444436</v>
      </c>
      <c r="N550" s="37">
        <v>0.51084879372728054</v>
      </c>
      <c r="O550" s="32">
        <v>56.948555555555572</v>
      </c>
      <c r="P550" s="32">
        <v>31.667999999999992</v>
      </c>
      <c r="Q550" s="37">
        <v>0.55608082928647073</v>
      </c>
      <c r="R550" s="32">
        <v>4.8777777777777782</v>
      </c>
      <c r="S550" s="32">
        <v>2.0444444444444443</v>
      </c>
      <c r="T550" s="37">
        <v>0.41913439635535299</v>
      </c>
      <c r="U550" s="32">
        <v>4.166666666666667</v>
      </c>
      <c r="V550" s="32">
        <v>0</v>
      </c>
      <c r="W550" s="37">
        <v>0</v>
      </c>
      <c r="X550" s="32">
        <v>62.746222222222244</v>
      </c>
      <c r="Y550" s="32">
        <v>22.55477777777778</v>
      </c>
      <c r="Z550" s="37">
        <v>0.35946033050241172</v>
      </c>
      <c r="AA550" s="32">
        <v>4.8916666666666666</v>
      </c>
      <c r="AB550" s="32">
        <v>0</v>
      </c>
      <c r="AC550" s="37">
        <v>0</v>
      </c>
      <c r="AD550" s="32">
        <v>183.34711111111116</v>
      </c>
      <c r="AE550" s="32">
        <v>109.33544444444445</v>
      </c>
      <c r="AF550" s="37">
        <v>0.59633033638684108</v>
      </c>
      <c r="AG550" s="32">
        <v>3.888888888888889E-2</v>
      </c>
      <c r="AH550" s="32">
        <v>0</v>
      </c>
      <c r="AI550" s="37">
        <v>0</v>
      </c>
      <c r="AJ550" s="32">
        <v>0</v>
      </c>
      <c r="AK550" s="32">
        <v>0</v>
      </c>
      <c r="AL550" s="37" t="s">
        <v>1936</v>
      </c>
      <c r="AM550" t="s">
        <v>288</v>
      </c>
      <c r="AN550" s="34">
        <v>5</v>
      </c>
      <c r="AX550"/>
      <c r="AY550"/>
    </row>
    <row r="551" spans="1:51" x14ac:dyDescent="0.25">
      <c r="A551" t="s">
        <v>1812</v>
      </c>
      <c r="B551" t="s">
        <v>968</v>
      </c>
      <c r="C551" t="s">
        <v>1430</v>
      </c>
      <c r="D551" t="s">
        <v>1753</v>
      </c>
      <c r="E551" s="32">
        <v>102.87777777777778</v>
      </c>
      <c r="F551" s="32">
        <v>360.5961111111111</v>
      </c>
      <c r="G551" s="32">
        <v>73.298666666666662</v>
      </c>
      <c r="H551" s="37">
        <v>0.20327081853658988</v>
      </c>
      <c r="I551" s="32">
        <v>329.47944444444443</v>
      </c>
      <c r="J551" s="32">
        <v>73.143111111111097</v>
      </c>
      <c r="K551" s="37">
        <v>0.2219959768186516</v>
      </c>
      <c r="L551" s="32">
        <v>33.605555555555554</v>
      </c>
      <c r="M551" s="32">
        <v>1.9750000000000001</v>
      </c>
      <c r="N551" s="37">
        <v>5.8770044635476942E-2</v>
      </c>
      <c r="O551" s="32">
        <v>25.7</v>
      </c>
      <c r="P551" s="32">
        <v>1.8194444444444444</v>
      </c>
      <c r="Q551" s="37">
        <v>7.0795503674881105E-2</v>
      </c>
      <c r="R551" s="32">
        <v>3.0722222222222224</v>
      </c>
      <c r="S551" s="32">
        <v>0.15555555555555556</v>
      </c>
      <c r="T551" s="37">
        <v>5.0632911392405063E-2</v>
      </c>
      <c r="U551" s="32">
        <v>4.833333333333333</v>
      </c>
      <c r="V551" s="32">
        <v>0</v>
      </c>
      <c r="W551" s="37">
        <v>0</v>
      </c>
      <c r="X551" s="32">
        <v>75.128888888888895</v>
      </c>
      <c r="Y551" s="32">
        <v>2.8527777777777779</v>
      </c>
      <c r="Z551" s="37">
        <v>3.7971781826786559E-2</v>
      </c>
      <c r="AA551" s="32">
        <v>23.211111111111112</v>
      </c>
      <c r="AB551" s="32">
        <v>0</v>
      </c>
      <c r="AC551" s="37">
        <v>0</v>
      </c>
      <c r="AD551" s="32">
        <v>228.65055555555551</v>
      </c>
      <c r="AE551" s="32">
        <v>68.470888888888879</v>
      </c>
      <c r="AF551" s="37">
        <v>0.29945647288074234</v>
      </c>
      <c r="AG551" s="32">
        <v>0</v>
      </c>
      <c r="AH551" s="32">
        <v>0</v>
      </c>
      <c r="AI551" s="37" t="s">
        <v>1936</v>
      </c>
      <c r="AJ551" s="32">
        <v>0</v>
      </c>
      <c r="AK551" s="32">
        <v>0</v>
      </c>
      <c r="AL551" s="37" t="s">
        <v>1936</v>
      </c>
      <c r="AM551" t="s">
        <v>279</v>
      </c>
      <c r="AN551" s="34">
        <v>5</v>
      </c>
      <c r="AX551"/>
      <c r="AY551"/>
    </row>
    <row r="552" spans="1:51" x14ac:dyDescent="0.25">
      <c r="A552" t="s">
        <v>1812</v>
      </c>
      <c r="B552" t="s">
        <v>941</v>
      </c>
      <c r="C552" t="s">
        <v>1382</v>
      </c>
      <c r="D552" t="s">
        <v>1755</v>
      </c>
      <c r="E552" s="32">
        <v>78.466666666666669</v>
      </c>
      <c r="F552" s="32">
        <v>267.63477777777774</v>
      </c>
      <c r="G552" s="32">
        <v>67.374111111111105</v>
      </c>
      <c r="H552" s="37">
        <v>0.2517389992082909</v>
      </c>
      <c r="I552" s="32">
        <v>260.45144444444441</v>
      </c>
      <c r="J552" s="32">
        <v>67.240777777777765</v>
      </c>
      <c r="K552" s="37">
        <v>0.25817010890918884</v>
      </c>
      <c r="L552" s="32">
        <v>20.747888888888887</v>
      </c>
      <c r="M552" s="32">
        <v>0.7162222222222222</v>
      </c>
      <c r="N552" s="37">
        <v>3.4520245701035179E-2</v>
      </c>
      <c r="O552" s="32">
        <v>15.781222222222219</v>
      </c>
      <c r="P552" s="32">
        <v>0.5828888888888889</v>
      </c>
      <c r="Q552" s="37">
        <v>3.6935598566510137E-2</v>
      </c>
      <c r="R552" s="32">
        <v>0.55000000000000004</v>
      </c>
      <c r="S552" s="32">
        <v>0.13333333333333333</v>
      </c>
      <c r="T552" s="37">
        <v>0.2424242424242424</v>
      </c>
      <c r="U552" s="32">
        <v>4.416666666666667</v>
      </c>
      <c r="V552" s="32">
        <v>0</v>
      </c>
      <c r="W552" s="37">
        <v>0</v>
      </c>
      <c r="X552" s="32">
        <v>70.555777777777777</v>
      </c>
      <c r="Y552" s="32">
        <v>33.67799999999999</v>
      </c>
      <c r="Z552" s="37">
        <v>0.47732448086777668</v>
      </c>
      <c r="AA552" s="32">
        <v>2.2166666666666668</v>
      </c>
      <c r="AB552" s="32">
        <v>0</v>
      </c>
      <c r="AC552" s="37">
        <v>0</v>
      </c>
      <c r="AD552" s="32">
        <v>174.11444444444442</v>
      </c>
      <c r="AE552" s="32">
        <v>32.979888888888894</v>
      </c>
      <c r="AF552" s="37">
        <v>0.189415008008781</v>
      </c>
      <c r="AG552" s="32">
        <v>0</v>
      </c>
      <c r="AH552" s="32">
        <v>0</v>
      </c>
      <c r="AI552" s="37" t="s">
        <v>1936</v>
      </c>
      <c r="AJ552" s="32">
        <v>0</v>
      </c>
      <c r="AK552" s="32">
        <v>0</v>
      </c>
      <c r="AL552" s="37" t="s">
        <v>1936</v>
      </c>
      <c r="AM552" t="s">
        <v>252</v>
      </c>
      <c r="AN552" s="34">
        <v>5</v>
      </c>
      <c r="AX552"/>
      <c r="AY552"/>
    </row>
    <row r="553" spans="1:51" x14ac:dyDescent="0.25">
      <c r="A553" t="s">
        <v>1812</v>
      </c>
      <c r="B553" t="s">
        <v>1114</v>
      </c>
      <c r="C553" t="s">
        <v>1446</v>
      </c>
      <c r="D553" t="s">
        <v>1761</v>
      </c>
      <c r="E553" s="32">
        <v>93.766666666666666</v>
      </c>
      <c r="F553" s="32">
        <v>366.3145555555555</v>
      </c>
      <c r="G553" s="32">
        <v>142.98811111111112</v>
      </c>
      <c r="H553" s="37">
        <v>0.39034242276901676</v>
      </c>
      <c r="I553" s="32">
        <v>332.25066666666658</v>
      </c>
      <c r="J553" s="32">
        <v>142.56588888888891</v>
      </c>
      <c r="K553" s="37">
        <v>0.4290913553889702</v>
      </c>
      <c r="L553" s="32">
        <v>75.292666666666676</v>
      </c>
      <c r="M553" s="32">
        <v>18.045444444444446</v>
      </c>
      <c r="N553" s="37">
        <v>0.23967067768146225</v>
      </c>
      <c r="O553" s="32">
        <v>53.809333333333342</v>
      </c>
      <c r="P553" s="32">
        <v>17.623222222222225</v>
      </c>
      <c r="Q553" s="37">
        <v>0.32751236877534667</v>
      </c>
      <c r="R553" s="32">
        <v>16.144444444444446</v>
      </c>
      <c r="S553" s="32">
        <v>0.42222222222222222</v>
      </c>
      <c r="T553" s="37">
        <v>2.6152787336545077E-2</v>
      </c>
      <c r="U553" s="32">
        <v>5.3388888888888886</v>
      </c>
      <c r="V553" s="32">
        <v>0</v>
      </c>
      <c r="W553" s="37">
        <v>0</v>
      </c>
      <c r="X553" s="32">
        <v>52.505444444444443</v>
      </c>
      <c r="Y553" s="32">
        <v>13.933555555555555</v>
      </c>
      <c r="Z553" s="37">
        <v>0.26537353798230451</v>
      </c>
      <c r="AA553" s="32">
        <v>12.580555555555556</v>
      </c>
      <c r="AB553" s="32">
        <v>0</v>
      </c>
      <c r="AC553" s="37">
        <v>0</v>
      </c>
      <c r="AD553" s="32">
        <v>220.94977777777774</v>
      </c>
      <c r="AE553" s="32">
        <v>111.00911111111112</v>
      </c>
      <c r="AF553" s="37">
        <v>0.50241784457805405</v>
      </c>
      <c r="AG553" s="32">
        <v>4.9861111111111107</v>
      </c>
      <c r="AH553" s="32">
        <v>0</v>
      </c>
      <c r="AI553" s="37">
        <v>0</v>
      </c>
      <c r="AJ553" s="32">
        <v>0</v>
      </c>
      <c r="AK553" s="32">
        <v>0</v>
      </c>
      <c r="AL553" s="37" t="s">
        <v>1936</v>
      </c>
      <c r="AM553" t="s">
        <v>425</v>
      </c>
      <c r="AN553" s="34">
        <v>5</v>
      </c>
      <c r="AX553"/>
      <c r="AY553"/>
    </row>
    <row r="554" spans="1:51" x14ac:dyDescent="0.25">
      <c r="A554" t="s">
        <v>1812</v>
      </c>
      <c r="B554" t="s">
        <v>1175</v>
      </c>
      <c r="C554" t="s">
        <v>1648</v>
      </c>
      <c r="D554" t="s">
        <v>1748</v>
      </c>
      <c r="E554" s="32">
        <v>88.022222222222226</v>
      </c>
      <c r="F554" s="32">
        <v>317.46066666666673</v>
      </c>
      <c r="G554" s="32">
        <v>169.18766666666664</v>
      </c>
      <c r="H554" s="37">
        <v>0.53294056376537968</v>
      </c>
      <c r="I554" s="32">
        <v>284.76588888888898</v>
      </c>
      <c r="J554" s="32">
        <v>169.18766666666664</v>
      </c>
      <c r="K554" s="37">
        <v>0.59412897846301005</v>
      </c>
      <c r="L554" s="32">
        <v>75.415666666666695</v>
      </c>
      <c r="M554" s="32">
        <v>23.157333333333327</v>
      </c>
      <c r="N554" s="37">
        <v>0.30706263508466392</v>
      </c>
      <c r="O554" s="32">
        <v>62.018444444444462</v>
      </c>
      <c r="P554" s="32">
        <v>23.157333333333327</v>
      </c>
      <c r="Q554" s="37">
        <v>0.3733942948871839</v>
      </c>
      <c r="R554" s="32">
        <v>9.7305555555555561</v>
      </c>
      <c r="S554" s="32">
        <v>0</v>
      </c>
      <c r="T554" s="37">
        <v>0</v>
      </c>
      <c r="U554" s="32">
        <v>3.6666666666666665</v>
      </c>
      <c r="V554" s="32">
        <v>0</v>
      </c>
      <c r="W554" s="37">
        <v>0</v>
      </c>
      <c r="X554" s="32">
        <v>47.429444444444449</v>
      </c>
      <c r="Y554" s="32">
        <v>13.673888888888889</v>
      </c>
      <c r="Z554" s="37">
        <v>0.28829957949234536</v>
      </c>
      <c r="AA554" s="32">
        <v>19.297555555555554</v>
      </c>
      <c r="AB554" s="32">
        <v>0</v>
      </c>
      <c r="AC554" s="37">
        <v>0</v>
      </c>
      <c r="AD554" s="32">
        <v>175.31800000000004</v>
      </c>
      <c r="AE554" s="32">
        <v>132.35644444444443</v>
      </c>
      <c r="AF554" s="37">
        <v>0.7549506864351887</v>
      </c>
      <c r="AG554" s="32">
        <v>0</v>
      </c>
      <c r="AH554" s="32">
        <v>0</v>
      </c>
      <c r="AI554" s="37" t="s">
        <v>1936</v>
      </c>
      <c r="AJ554" s="32">
        <v>0</v>
      </c>
      <c r="AK554" s="32">
        <v>0</v>
      </c>
      <c r="AL554" s="37" t="s">
        <v>1936</v>
      </c>
      <c r="AM554" t="s">
        <v>487</v>
      </c>
      <c r="AN554" s="34">
        <v>5</v>
      </c>
      <c r="AX554"/>
      <c r="AY554"/>
    </row>
    <row r="555" spans="1:51" x14ac:dyDescent="0.25">
      <c r="A555" t="s">
        <v>1812</v>
      </c>
      <c r="B555" t="s">
        <v>766</v>
      </c>
      <c r="C555" t="s">
        <v>1423</v>
      </c>
      <c r="D555" t="s">
        <v>1748</v>
      </c>
      <c r="E555" s="32">
        <v>140.32222222222222</v>
      </c>
      <c r="F555" s="32">
        <v>247.72277777777779</v>
      </c>
      <c r="G555" s="32">
        <v>3.0005555555555552</v>
      </c>
      <c r="H555" s="37">
        <v>1.2112554131970996E-2</v>
      </c>
      <c r="I555" s="32">
        <v>242.38944444444445</v>
      </c>
      <c r="J555" s="32">
        <v>3.0005555555555552</v>
      </c>
      <c r="K555" s="37">
        <v>1.2379068578802247E-2</v>
      </c>
      <c r="L555" s="32">
        <v>98.672222222222217</v>
      </c>
      <c r="M555" s="32">
        <v>0</v>
      </c>
      <c r="N555" s="37">
        <v>0</v>
      </c>
      <c r="O555" s="32">
        <v>93.338888888888889</v>
      </c>
      <c r="P555" s="32">
        <v>0</v>
      </c>
      <c r="Q555" s="37">
        <v>0</v>
      </c>
      <c r="R555" s="32">
        <v>0</v>
      </c>
      <c r="S555" s="32">
        <v>0</v>
      </c>
      <c r="T555" s="37" t="s">
        <v>1936</v>
      </c>
      <c r="U555" s="32">
        <v>5.333333333333333</v>
      </c>
      <c r="V555" s="32">
        <v>0</v>
      </c>
      <c r="W555" s="37">
        <v>0</v>
      </c>
      <c r="X555" s="32">
        <v>14.469444444444445</v>
      </c>
      <c r="Y555" s="32">
        <v>0</v>
      </c>
      <c r="Z555" s="37">
        <v>0</v>
      </c>
      <c r="AA555" s="32">
        <v>0</v>
      </c>
      <c r="AB555" s="32">
        <v>0</v>
      </c>
      <c r="AC555" s="37" t="s">
        <v>1936</v>
      </c>
      <c r="AD555" s="32">
        <v>126.71166666666667</v>
      </c>
      <c r="AE555" s="32">
        <v>3.0005555555555552</v>
      </c>
      <c r="AF555" s="37">
        <v>2.3680183794353757E-2</v>
      </c>
      <c r="AG555" s="32">
        <v>7.8694444444444445</v>
      </c>
      <c r="AH555" s="32">
        <v>0</v>
      </c>
      <c r="AI555" s="37">
        <v>0</v>
      </c>
      <c r="AJ555" s="32">
        <v>0</v>
      </c>
      <c r="AK555" s="32">
        <v>0</v>
      </c>
      <c r="AL555" s="37" t="s">
        <v>1936</v>
      </c>
      <c r="AM555" t="s">
        <v>77</v>
      </c>
      <c r="AN555" s="34">
        <v>5</v>
      </c>
      <c r="AX555"/>
      <c r="AY555"/>
    </row>
    <row r="556" spans="1:51" x14ac:dyDescent="0.25">
      <c r="A556" t="s">
        <v>1812</v>
      </c>
      <c r="B556" t="s">
        <v>1198</v>
      </c>
      <c r="C556" t="s">
        <v>1409</v>
      </c>
      <c r="D556" t="s">
        <v>1779</v>
      </c>
      <c r="E556" s="32">
        <v>35.177777777777777</v>
      </c>
      <c r="F556" s="32">
        <v>108.95166666666665</v>
      </c>
      <c r="G556" s="32">
        <v>2.1722222222222221</v>
      </c>
      <c r="H556" s="37">
        <v>1.9937485021390731E-2</v>
      </c>
      <c r="I556" s="32">
        <v>99.396111111111082</v>
      </c>
      <c r="J556" s="32">
        <v>2.1722222222222221</v>
      </c>
      <c r="K556" s="37">
        <v>2.1854197291420973E-2</v>
      </c>
      <c r="L556" s="32">
        <v>25.995777777777782</v>
      </c>
      <c r="M556" s="32">
        <v>0.13333333333333333</v>
      </c>
      <c r="N556" s="37">
        <v>5.1290380489139257E-3</v>
      </c>
      <c r="O556" s="32">
        <v>16.440222222222225</v>
      </c>
      <c r="P556" s="32">
        <v>0.13333333333333333</v>
      </c>
      <c r="Q556" s="37">
        <v>8.110190454305834E-3</v>
      </c>
      <c r="R556" s="32">
        <v>4.166666666666667</v>
      </c>
      <c r="S556" s="32">
        <v>0</v>
      </c>
      <c r="T556" s="37">
        <v>0</v>
      </c>
      <c r="U556" s="32">
        <v>5.3888888888888893</v>
      </c>
      <c r="V556" s="32">
        <v>0</v>
      </c>
      <c r="W556" s="37">
        <v>0</v>
      </c>
      <c r="X556" s="32">
        <v>23.48811111111111</v>
      </c>
      <c r="Y556" s="32">
        <v>0</v>
      </c>
      <c r="Z556" s="37">
        <v>0</v>
      </c>
      <c r="AA556" s="32">
        <v>0</v>
      </c>
      <c r="AB556" s="32">
        <v>0</v>
      </c>
      <c r="AC556" s="37" t="s">
        <v>1936</v>
      </c>
      <c r="AD556" s="32">
        <v>59.467777777777755</v>
      </c>
      <c r="AE556" s="32">
        <v>2.0388888888888888</v>
      </c>
      <c r="AF556" s="37">
        <v>3.4285607518544134E-2</v>
      </c>
      <c r="AG556" s="32">
        <v>0</v>
      </c>
      <c r="AH556" s="32">
        <v>0</v>
      </c>
      <c r="AI556" s="37" t="s">
        <v>1936</v>
      </c>
      <c r="AJ556" s="32">
        <v>0</v>
      </c>
      <c r="AK556" s="32">
        <v>0</v>
      </c>
      <c r="AL556" s="37" t="s">
        <v>1936</v>
      </c>
      <c r="AM556" t="s">
        <v>510</v>
      </c>
      <c r="AN556" s="34">
        <v>5</v>
      </c>
      <c r="AX556"/>
      <c r="AY556"/>
    </row>
    <row r="557" spans="1:51" x14ac:dyDescent="0.25">
      <c r="A557" t="s">
        <v>1812</v>
      </c>
      <c r="B557" t="s">
        <v>1024</v>
      </c>
      <c r="C557" t="s">
        <v>1598</v>
      </c>
      <c r="D557" t="s">
        <v>1726</v>
      </c>
      <c r="E557" s="32">
        <v>44.033333333333331</v>
      </c>
      <c r="F557" s="32">
        <v>165.94311111111114</v>
      </c>
      <c r="G557" s="32">
        <v>0.12777777777777777</v>
      </c>
      <c r="H557" s="37">
        <v>7.7000953472676026E-4</v>
      </c>
      <c r="I557" s="32">
        <v>160.24866666666668</v>
      </c>
      <c r="J557" s="32">
        <v>0.12777777777777777</v>
      </c>
      <c r="K557" s="37">
        <v>7.9737186234172153E-4</v>
      </c>
      <c r="L557" s="32">
        <v>47.704444444444462</v>
      </c>
      <c r="M557" s="32">
        <v>0</v>
      </c>
      <c r="N557" s="37">
        <v>0</v>
      </c>
      <c r="O557" s="32">
        <v>42.010000000000012</v>
      </c>
      <c r="P557" s="32">
        <v>0</v>
      </c>
      <c r="Q557" s="37">
        <v>0</v>
      </c>
      <c r="R557" s="32">
        <v>0.71666666666666667</v>
      </c>
      <c r="S557" s="32">
        <v>0</v>
      </c>
      <c r="T557" s="37">
        <v>0</v>
      </c>
      <c r="U557" s="32">
        <v>4.9777777777777779</v>
      </c>
      <c r="V557" s="32">
        <v>0</v>
      </c>
      <c r="W557" s="37">
        <v>0</v>
      </c>
      <c r="X557" s="32">
        <v>21.84055555555555</v>
      </c>
      <c r="Y557" s="32">
        <v>0</v>
      </c>
      <c r="Z557" s="37">
        <v>0</v>
      </c>
      <c r="AA557" s="32">
        <v>0</v>
      </c>
      <c r="AB557" s="32">
        <v>0</v>
      </c>
      <c r="AC557" s="37" t="s">
        <v>1936</v>
      </c>
      <c r="AD557" s="32">
        <v>96.398111111111135</v>
      </c>
      <c r="AE557" s="32">
        <v>0.12777777777777777</v>
      </c>
      <c r="AF557" s="37">
        <v>1.3255215927467454E-3</v>
      </c>
      <c r="AG557" s="32">
        <v>0</v>
      </c>
      <c r="AH557" s="32">
        <v>0</v>
      </c>
      <c r="AI557" s="37" t="s">
        <v>1936</v>
      </c>
      <c r="AJ557" s="32">
        <v>0</v>
      </c>
      <c r="AK557" s="32">
        <v>0</v>
      </c>
      <c r="AL557" s="37" t="s">
        <v>1936</v>
      </c>
      <c r="AM557" t="s">
        <v>335</v>
      </c>
      <c r="AN557" s="34">
        <v>5</v>
      </c>
      <c r="AX557"/>
      <c r="AY557"/>
    </row>
    <row r="558" spans="1:51" x14ac:dyDescent="0.25">
      <c r="A558" t="s">
        <v>1812</v>
      </c>
      <c r="B558" t="s">
        <v>1311</v>
      </c>
      <c r="C558" t="s">
        <v>1647</v>
      </c>
      <c r="D558" t="s">
        <v>1752</v>
      </c>
      <c r="E558" s="32">
        <v>45.81111111111111</v>
      </c>
      <c r="F558" s="32">
        <v>102.12544444444441</v>
      </c>
      <c r="G558" s="32">
        <v>11.341666666666667</v>
      </c>
      <c r="H558" s="37">
        <v>0.11105622823346889</v>
      </c>
      <c r="I558" s="32">
        <v>97.417111111111069</v>
      </c>
      <c r="J558" s="32">
        <v>11.341666666666667</v>
      </c>
      <c r="K558" s="37">
        <v>0.11642376310800982</v>
      </c>
      <c r="L558" s="32">
        <v>20.799999999999997</v>
      </c>
      <c r="M558" s="32">
        <v>0.10555555555555556</v>
      </c>
      <c r="N558" s="37">
        <v>5.0747863247863258E-3</v>
      </c>
      <c r="O558" s="32">
        <v>16.091666666666665</v>
      </c>
      <c r="P558" s="32">
        <v>0.10555555555555556</v>
      </c>
      <c r="Q558" s="37">
        <v>6.5596409459692737E-3</v>
      </c>
      <c r="R558" s="32">
        <v>4.708333333333333</v>
      </c>
      <c r="S558" s="32">
        <v>0</v>
      </c>
      <c r="T558" s="37">
        <v>0</v>
      </c>
      <c r="U558" s="32">
        <v>0</v>
      </c>
      <c r="V558" s="32">
        <v>0</v>
      </c>
      <c r="W558" s="37" t="s">
        <v>1936</v>
      </c>
      <c r="X558" s="32">
        <v>12.769444444444444</v>
      </c>
      <c r="Y558" s="32">
        <v>11.236111111111111</v>
      </c>
      <c r="Z558" s="37">
        <v>0.87992168805742876</v>
      </c>
      <c r="AA558" s="32">
        <v>0</v>
      </c>
      <c r="AB558" s="32">
        <v>0</v>
      </c>
      <c r="AC558" s="37" t="s">
        <v>1936</v>
      </c>
      <c r="AD558" s="32">
        <v>68.555999999999969</v>
      </c>
      <c r="AE558" s="32">
        <v>0</v>
      </c>
      <c r="AF558" s="37">
        <v>0</v>
      </c>
      <c r="AG558" s="32">
        <v>0</v>
      </c>
      <c r="AH558" s="32">
        <v>0</v>
      </c>
      <c r="AI558" s="37" t="s">
        <v>1936</v>
      </c>
      <c r="AJ558" s="32">
        <v>0</v>
      </c>
      <c r="AK558" s="32">
        <v>0</v>
      </c>
      <c r="AL558" s="37" t="s">
        <v>1936</v>
      </c>
      <c r="AM558" t="s">
        <v>623</v>
      </c>
      <c r="AN558" s="34">
        <v>5</v>
      </c>
      <c r="AX558"/>
      <c r="AY558"/>
    </row>
    <row r="559" spans="1:51" x14ac:dyDescent="0.25">
      <c r="A559" t="s">
        <v>1812</v>
      </c>
      <c r="B559" t="s">
        <v>1171</v>
      </c>
      <c r="C559" t="s">
        <v>1647</v>
      </c>
      <c r="D559" t="s">
        <v>1752</v>
      </c>
      <c r="E559" s="32">
        <v>23.6</v>
      </c>
      <c r="F559" s="32">
        <v>80.407111111111107</v>
      </c>
      <c r="G559" s="32">
        <v>8.7617777777777786</v>
      </c>
      <c r="H559" s="37">
        <v>0.10896769771606714</v>
      </c>
      <c r="I559" s="32">
        <v>73.854333333333329</v>
      </c>
      <c r="J559" s="32">
        <v>8.7617777777777786</v>
      </c>
      <c r="K559" s="37">
        <v>0.11863593349671803</v>
      </c>
      <c r="L559" s="32">
        <v>24.472666666666665</v>
      </c>
      <c r="M559" s="32">
        <v>0</v>
      </c>
      <c r="N559" s="37">
        <v>0</v>
      </c>
      <c r="O559" s="32">
        <v>18.050444444444445</v>
      </c>
      <c r="P559" s="32">
        <v>0</v>
      </c>
      <c r="Q559" s="37">
        <v>0</v>
      </c>
      <c r="R559" s="32">
        <v>1.1055555555555556</v>
      </c>
      <c r="S559" s="32">
        <v>0</v>
      </c>
      <c r="T559" s="37">
        <v>0</v>
      </c>
      <c r="U559" s="32">
        <v>5.3166666666666664</v>
      </c>
      <c r="V559" s="32">
        <v>0</v>
      </c>
      <c r="W559" s="37">
        <v>0</v>
      </c>
      <c r="X559" s="32">
        <v>6.1555555555555559</v>
      </c>
      <c r="Y559" s="32">
        <v>6.1555555555555559</v>
      </c>
      <c r="Z559" s="37">
        <v>1</v>
      </c>
      <c r="AA559" s="32">
        <v>0.13055555555555556</v>
      </c>
      <c r="AB559" s="32">
        <v>0</v>
      </c>
      <c r="AC559" s="37">
        <v>0</v>
      </c>
      <c r="AD559" s="32">
        <v>43.487555555555552</v>
      </c>
      <c r="AE559" s="32">
        <v>2.6062222222222227</v>
      </c>
      <c r="AF559" s="37">
        <v>5.9930299344895618E-2</v>
      </c>
      <c r="AG559" s="32">
        <v>6.1607777777777777</v>
      </c>
      <c r="AH559" s="32">
        <v>0</v>
      </c>
      <c r="AI559" s="37">
        <v>0</v>
      </c>
      <c r="AJ559" s="32">
        <v>0</v>
      </c>
      <c r="AK559" s="32">
        <v>0</v>
      </c>
      <c r="AL559" s="37" t="s">
        <v>1936</v>
      </c>
      <c r="AM559" t="s">
        <v>483</v>
      </c>
      <c r="AN559" s="34">
        <v>5</v>
      </c>
      <c r="AX559"/>
      <c r="AY559"/>
    </row>
    <row r="560" spans="1:51" x14ac:dyDescent="0.25">
      <c r="A560" t="s">
        <v>1812</v>
      </c>
      <c r="B560" t="s">
        <v>1316</v>
      </c>
      <c r="C560" t="s">
        <v>1694</v>
      </c>
      <c r="D560" t="s">
        <v>1766</v>
      </c>
      <c r="E560" s="32">
        <v>25.733333333333334</v>
      </c>
      <c r="F560" s="32">
        <v>63.457666666666654</v>
      </c>
      <c r="G560" s="32">
        <v>11.952444444444444</v>
      </c>
      <c r="H560" s="37">
        <v>0.18835304025956065</v>
      </c>
      <c r="I560" s="32">
        <v>51.449222222222211</v>
      </c>
      <c r="J560" s="32">
        <v>11.952444444444444</v>
      </c>
      <c r="K560" s="37">
        <v>0.23231535732102637</v>
      </c>
      <c r="L560" s="32">
        <v>12.757777777777777</v>
      </c>
      <c r="M560" s="32">
        <v>0</v>
      </c>
      <c r="N560" s="37">
        <v>0</v>
      </c>
      <c r="O560" s="32">
        <v>0.76322222222222236</v>
      </c>
      <c r="P560" s="32">
        <v>0</v>
      </c>
      <c r="Q560" s="37">
        <v>0</v>
      </c>
      <c r="R560" s="32">
        <v>6.8278888888888876</v>
      </c>
      <c r="S560" s="32">
        <v>0</v>
      </c>
      <c r="T560" s="37">
        <v>0</v>
      </c>
      <c r="U560" s="32">
        <v>5.166666666666667</v>
      </c>
      <c r="V560" s="32">
        <v>0</v>
      </c>
      <c r="W560" s="37">
        <v>0</v>
      </c>
      <c r="X560" s="32">
        <v>14.088333333333335</v>
      </c>
      <c r="Y560" s="32">
        <v>8.1496666666666666</v>
      </c>
      <c r="Z560" s="37">
        <v>0.57846918253874358</v>
      </c>
      <c r="AA560" s="32">
        <v>1.3888888888888888E-2</v>
      </c>
      <c r="AB560" s="32">
        <v>0</v>
      </c>
      <c r="AC560" s="37">
        <v>0</v>
      </c>
      <c r="AD560" s="32">
        <v>31.431888888888878</v>
      </c>
      <c r="AE560" s="32">
        <v>3.8027777777777776</v>
      </c>
      <c r="AF560" s="37">
        <v>0.12098470413981557</v>
      </c>
      <c r="AG560" s="32">
        <v>5.1657777777777776</v>
      </c>
      <c r="AH560" s="32">
        <v>0</v>
      </c>
      <c r="AI560" s="37">
        <v>0</v>
      </c>
      <c r="AJ560" s="32">
        <v>0</v>
      </c>
      <c r="AK560" s="32">
        <v>0</v>
      </c>
      <c r="AL560" s="37" t="s">
        <v>1936</v>
      </c>
      <c r="AM560" t="s">
        <v>628</v>
      </c>
      <c r="AN560" s="34">
        <v>5</v>
      </c>
      <c r="AX560"/>
      <c r="AY560"/>
    </row>
    <row r="561" spans="1:51" x14ac:dyDescent="0.25">
      <c r="A561" t="s">
        <v>1812</v>
      </c>
      <c r="B561" t="s">
        <v>1365</v>
      </c>
      <c r="C561" t="s">
        <v>1406</v>
      </c>
      <c r="D561" t="s">
        <v>1766</v>
      </c>
      <c r="E561" s="32">
        <v>38.455555555555556</v>
      </c>
      <c r="F561" s="32">
        <v>77.173999999999992</v>
      </c>
      <c r="G561" s="32">
        <v>9.6805555555555554</v>
      </c>
      <c r="H561" s="37">
        <v>0.12543804332489641</v>
      </c>
      <c r="I561" s="32">
        <v>66.742777777777775</v>
      </c>
      <c r="J561" s="32">
        <v>9.6805555555555554</v>
      </c>
      <c r="K561" s="37">
        <v>0.14504274286855839</v>
      </c>
      <c r="L561" s="32">
        <v>20.888111111111112</v>
      </c>
      <c r="M561" s="32">
        <v>5.9083333333333332</v>
      </c>
      <c r="N561" s="37">
        <v>0.28285627656348905</v>
      </c>
      <c r="O561" s="32">
        <v>10.456888888888889</v>
      </c>
      <c r="P561" s="32">
        <v>5.9083333333333332</v>
      </c>
      <c r="Q561" s="37">
        <v>0.56501827609656574</v>
      </c>
      <c r="R561" s="32">
        <v>6.7645555555555559</v>
      </c>
      <c r="S561" s="32">
        <v>0</v>
      </c>
      <c r="T561" s="37">
        <v>0</v>
      </c>
      <c r="U561" s="32">
        <v>3.6666666666666665</v>
      </c>
      <c r="V561" s="32">
        <v>0</v>
      </c>
      <c r="W561" s="37">
        <v>0</v>
      </c>
      <c r="X561" s="32">
        <v>8.1490000000000009</v>
      </c>
      <c r="Y561" s="32">
        <v>3.7722222222222221</v>
      </c>
      <c r="Z561" s="37">
        <v>0.46290615072060642</v>
      </c>
      <c r="AA561" s="32">
        <v>0</v>
      </c>
      <c r="AB561" s="32">
        <v>0</v>
      </c>
      <c r="AC561" s="37" t="s">
        <v>1936</v>
      </c>
      <c r="AD561" s="32">
        <v>48.136888888888876</v>
      </c>
      <c r="AE561" s="32">
        <v>0</v>
      </c>
      <c r="AF561" s="37">
        <v>0</v>
      </c>
      <c r="AG561" s="32">
        <v>0</v>
      </c>
      <c r="AH561" s="32">
        <v>0</v>
      </c>
      <c r="AI561" s="37" t="s">
        <v>1936</v>
      </c>
      <c r="AJ561" s="32">
        <v>0</v>
      </c>
      <c r="AK561" s="32">
        <v>0</v>
      </c>
      <c r="AL561" s="37" t="s">
        <v>1936</v>
      </c>
      <c r="AM561" t="s">
        <v>679</v>
      </c>
      <c r="AN561" s="34">
        <v>5</v>
      </c>
      <c r="AX561"/>
      <c r="AY561"/>
    </row>
    <row r="562" spans="1:51" x14ac:dyDescent="0.25">
      <c r="A562" t="s">
        <v>1812</v>
      </c>
      <c r="B562" t="s">
        <v>1063</v>
      </c>
      <c r="C562" t="s">
        <v>1446</v>
      </c>
      <c r="D562" t="s">
        <v>1761</v>
      </c>
      <c r="E562" s="32">
        <v>70.922222222222217</v>
      </c>
      <c r="F562" s="32">
        <v>152.96666666666667</v>
      </c>
      <c r="G562" s="32">
        <v>0</v>
      </c>
      <c r="H562" s="37">
        <v>0</v>
      </c>
      <c r="I562" s="32">
        <v>148.07777777777778</v>
      </c>
      <c r="J562" s="32">
        <v>0</v>
      </c>
      <c r="K562" s="37">
        <v>0</v>
      </c>
      <c r="L562" s="32">
        <v>29.066666666666666</v>
      </c>
      <c r="M562" s="32">
        <v>0</v>
      </c>
      <c r="N562" s="37">
        <v>0</v>
      </c>
      <c r="O562" s="32">
        <v>24.177777777777777</v>
      </c>
      <c r="P562" s="32">
        <v>0</v>
      </c>
      <c r="Q562" s="37">
        <v>0</v>
      </c>
      <c r="R562" s="32">
        <v>0</v>
      </c>
      <c r="S562" s="32">
        <v>0</v>
      </c>
      <c r="T562" s="37" t="s">
        <v>1936</v>
      </c>
      <c r="U562" s="32">
        <v>4.8888888888888893</v>
      </c>
      <c r="V562" s="32">
        <v>0</v>
      </c>
      <c r="W562" s="37">
        <v>0</v>
      </c>
      <c r="X562" s="32">
        <v>28.652777777777779</v>
      </c>
      <c r="Y562" s="32">
        <v>0</v>
      </c>
      <c r="Z562" s="37">
        <v>0</v>
      </c>
      <c r="AA562" s="32">
        <v>0</v>
      </c>
      <c r="AB562" s="32">
        <v>0</v>
      </c>
      <c r="AC562" s="37" t="s">
        <v>1936</v>
      </c>
      <c r="AD562" s="32">
        <v>92.894444444444446</v>
      </c>
      <c r="AE562" s="32">
        <v>0</v>
      </c>
      <c r="AF562" s="37">
        <v>0</v>
      </c>
      <c r="AG562" s="32">
        <v>0</v>
      </c>
      <c r="AH562" s="32">
        <v>0</v>
      </c>
      <c r="AI562" s="37" t="s">
        <v>1936</v>
      </c>
      <c r="AJ562" s="32">
        <v>2.3527777777777779</v>
      </c>
      <c r="AK562" s="32">
        <v>0</v>
      </c>
      <c r="AL562" s="37">
        <v>0</v>
      </c>
      <c r="AM562" t="s">
        <v>374</v>
      </c>
      <c r="AN562" s="34">
        <v>5</v>
      </c>
      <c r="AX562"/>
      <c r="AY562"/>
    </row>
    <row r="563" spans="1:51" x14ac:dyDescent="0.25">
      <c r="A563" t="s">
        <v>1812</v>
      </c>
      <c r="B563" t="s">
        <v>833</v>
      </c>
      <c r="C563" t="s">
        <v>1513</v>
      </c>
      <c r="D563" t="s">
        <v>1738</v>
      </c>
      <c r="E563" s="32">
        <v>74.488888888888894</v>
      </c>
      <c r="F563" s="32">
        <v>281.86155555555558</v>
      </c>
      <c r="G563" s="32">
        <v>28.514333333333333</v>
      </c>
      <c r="H563" s="37">
        <v>0.10116432259493824</v>
      </c>
      <c r="I563" s="32">
        <v>261.8171111111111</v>
      </c>
      <c r="J563" s="32">
        <v>28.514333333333333</v>
      </c>
      <c r="K563" s="37">
        <v>0.1089093574225265</v>
      </c>
      <c r="L563" s="32">
        <v>73.452777777777783</v>
      </c>
      <c r="M563" s="32">
        <v>0</v>
      </c>
      <c r="N563" s="37">
        <v>0</v>
      </c>
      <c r="O563" s="32">
        <v>53.408333333333331</v>
      </c>
      <c r="P563" s="32">
        <v>0</v>
      </c>
      <c r="Q563" s="37">
        <v>0</v>
      </c>
      <c r="R563" s="32">
        <v>16.591666666666665</v>
      </c>
      <c r="S563" s="32">
        <v>0</v>
      </c>
      <c r="T563" s="37">
        <v>0</v>
      </c>
      <c r="U563" s="32">
        <v>3.4527777777777779</v>
      </c>
      <c r="V563" s="32">
        <v>0</v>
      </c>
      <c r="W563" s="37">
        <v>0</v>
      </c>
      <c r="X563" s="32">
        <v>34.452777777777776</v>
      </c>
      <c r="Y563" s="32">
        <v>0</v>
      </c>
      <c r="Z563" s="37">
        <v>0</v>
      </c>
      <c r="AA563" s="32">
        <v>0</v>
      </c>
      <c r="AB563" s="32">
        <v>0</v>
      </c>
      <c r="AC563" s="37" t="s">
        <v>1936</v>
      </c>
      <c r="AD563" s="32">
        <v>173.95600000000002</v>
      </c>
      <c r="AE563" s="32">
        <v>28.514333333333333</v>
      </c>
      <c r="AF563" s="37">
        <v>0.16391692918515791</v>
      </c>
      <c r="AG563" s="32">
        <v>0</v>
      </c>
      <c r="AH563" s="32">
        <v>0</v>
      </c>
      <c r="AI563" s="37" t="s">
        <v>1936</v>
      </c>
      <c r="AJ563" s="32">
        <v>0</v>
      </c>
      <c r="AK563" s="32">
        <v>0</v>
      </c>
      <c r="AL563" s="37" t="s">
        <v>1936</v>
      </c>
      <c r="AM563" t="s">
        <v>144</v>
      </c>
      <c r="AN563" s="34">
        <v>5</v>
      </c>
      <c r="AX563"/>
      <c r="AY563"/>
    </row>
    <row r="564" spans="1:51" x14ac:dyDescent="0.25">
      <c r="A564" t="s">
        <v>1812</v>
      </c>
      <c r="B564" t="s">
        <v>1205</v>
      </c>
      <c r="C564" t="s">
        <v>1400</v>
      </c>
      <c r="D564" t="s">
        <v>1743</v>
      </c>
      <c r="E564" s="32">
        <v>31.888888888888889</v>
      </c>
      <c r="F564" s="32">
        <v>96.568111111111108</v>
      </c>
      <c r="G564" s="32">
        <v>0.11577777777777777</v>
      </c>
      <c r="H564" s="37">
        <v>1.1989235001662614E-3</v>
      </c>
      <c r="I564" s="32">
        <v>87.057000000000002</v>
      </c>
      <c r="J564" s="32">
        <v>0.11577777777777777</v>
      </c>
      <c r="K564" s="37">
        <v>1.3299077360554323E-3</v>
      </c>
      <c r="L564" s="32">
        <v>17.159111111111113</v>
      </c>
      <c r="M564" s="32">
        <v>0</v>
      </c>
      <c r="N564" s="37">
        <v>0</v>
      </c>
      <c r="O564" s="32">
        <v>12.32577777777778</v>
      </c>
      <c r="P564" s="32">
        <v>0</v>
      </c>
      <c r="Q564" s="37">
        <v>0</v>
      </c>
      <c r="R564" s="32">
        <v>0</v>
      </c>
      <c r="S564" s="32">
        <v>0</v>
      </c>
      <c r="T564" s="37" t="s">
        <v>1936</v>
      </c>
      <c r="U564" s="32">
        <v>4.833333333333333</v>
      </c>
      <c r="V564" s="32">
        <v>0</v>
      </c>
      <c r="W564" s="37">
        <v>0</v>
      </c>
      <c r="X564" s="32">
        <v>20.213111111111118</v>
      </c>
      <c r="Y564" s="32">
        <v>0.11577777777777777</v>
      </c>
      <c r="Z564" s="37">
        <v>5.7278554073813452E-3</v>
      </c>
      <c r="AA564" s="32">
        <v>4.677777777777778</v>
      </c>
      <c r="AB564" s="32">
        <v>0</v>
      </c>
      <c r="AC564" s="37">
        <v>0</v>
      </c>
      <c r="AD564" s="32">
        <v>54.518111111111104</v>
      </c>
      <c r="AE564" s="32">
        <v>0</v>
      </c>
      <c r="AF564" s="37">
        <v>0</v>
      </c>
      <c r="AG564" s="32">
        <v>0</v>
      </c>
      <c r="AH564" s="32">
        <v>0</v>
      </c>
      <c r="AI564" s="37" t="s">
        <v>1936</v>
      </c>
      <c r="AJ564" s="32">
        <v>0</v>
      </c>
      <c r="AK564" s="32">
        <v>0</v>
      </c>
      <c r="AL564" s="37" t="s">
        <v>1936</v>
      </c>
      <c r="AM564" t="s">
        <v>517</v>
      </c>
      <c r="AN564" s="34">
        <v>5</v>
      </c>
      <c r="AX564"/>
      <c r="AY564"/>
    </row>
    <row r="565" spans="1:51" x14ac:dyDescent="0.25">
      <c r="A565" t="s">
        <v>1812</v>
      </c>
      <c r="B565" t="s">
        <v>1023</v>
      </c>
      <c r="C565" t="s">
        <v>1597</v>
      </c>
      <c r="D565" t="s">
        <v>1786</v>
      </c>
      <c r="E565" s="32">
        <v>36.288888888888891</v>
      </c>
      <c r="F565" s="32">
        <v>120.74055555555557</v>
      </c>
      <c r="G565" s="32">
        <v>0</v>
      </c>
      <c r="H565" s="37">
        <v>0</v>
      </c>
      <c r="I565" s="32">
        <v>108.51633333333335</v>
      </c>
      <c r="J565" s="32">
        <v>0</v>
      </c>
      <c r="K565" s="37">
        <v>0</v>
      </c>
      <c r="L565" s="32">
        <v>30.942777777777781</v>
      </c>
      <c r="M565" s="32">
        <v>0</v>
      </c>
      <c r="N565" s="37">
        <v>0</v>
      </c>
      <c r="O565" s="32">
        <v>18.718555555555557</v>
      </c>
      <c r="P565" s="32">
        <v>0</v>
      </c>
      <c r="Q565" s="37">
        <v>0</v>
      </c>
      <c r="R565" s="32">
        <v>6.89088888888889</v>
      </c>
      <c r="S565" s="32">
        <v>0</v>
      </c>
      <c r="T565" s="37">
        <v>0</v>
      </c>
      <c r="U565" s="32">
        <v>5.333333333333333</v>
      </c>
      <c r="V565" s="32">
        <v>0</v>
      </c>
      <c r="W565" s="37">
        <v>0</v>
      </c>
      <c r="X565" s="32">
        <v>17.553222222222225</v>
      </c>
      <c r="Y565" s="32">
        <v>0</v>
      </c>
      <c r="Z565" s="37">
        <v>0</v>
      </c>
      <c r="AA565" s="32">
        <v>0</v>
      </c>
      <c r="AB565" s="32">
        <v>0</v>
      </c>
      <c r="AC565" s="37" t="s">
        <v>1936</v>
      </c>
      <c r="AD565" s="32">
        <v>72.244555555555564</v>
      </c>
      <c r="AE565" s="32">
        <v>0</v>
      </c>
      <c r="AF565" s="37">
        <v>0</v>
      </c>
      <c r="AG565" s="32">
        <v>0</v>
      </c>
      <c r="AH565" s="32">
        <v>0</v>
      </c>
      <c r="AI565" s="37" t="s">
        <v>1936</v>
      </c>
      <c r="AJ565" s="32">
        <v>0</v>
      </c>
      <c r="AK565" s="32">
        <v>0</v>
      </c>
      <c r="AL565" s="37" t="s">
        <v>1936</v>
      </c>
      <c r="AM565" t="s">
        <v>334</v>
      </c>
      <c r="AN565" s="34">
        <v>5</v>
      </c>
      <c r="AX565"/>
      <c r="AY565"/>
    </row>
    <row r="566" spans="1:51" x14ac:dyDescent="0.25">
      <c r="A566" t="s">
        <v>1812</v>
      </c>
      <c r="B566" t="s">
        <v>814</v>
      </c>
      <c r="C566" t="s">
        <v>1500</v>
      </c>
      <c r="D566" t="s">
        <v>1725</v>
      </c>
      <c r="E566" s="32">
        <v>123.65555555555555</v>
      </c>
      <c r="F566" s="32">
        <v>260.12144444444448</v>
      </c>
      <c r="G566" s="32">
        <v>9.1433333333333326</v>
      </c>
      <c r="H566" s="37">
        <v>3.5150248196034919E-2</v>
      </c>
      <c r="I566" s="32">
        <v>241.50244444444451</v>
      </c>
      <c r="J566" s="32">
        <v>9.1433333333333326</v>
      </c>
      <c r="K566" s="37">
        <v>3.7860210294627786E-2</v>
      </c>
      <c r="L566" s="32">
        <v>47.657888888888884</v>
      </c>
      <c r="M566" s="32">
        <v>9.1433333333333326</v>
      </c>
      <c r="N566" s="37">
        <v>0.1918535114857981</v>
      </c>
      <c r="O566" s="32">
        <v>41.324555555555548</v>
      </c>
      <c r="P566" s="32">
        <v>9.1433333333333326</v>
      </c>
      <c r="Q566" s="37">
        <v>0.22125666472180922</v>
      </c>
      <c r="R566" s="32">
        <v>0</v>
      </c>
      <c r="S566" s="32">
        <v>0</v>
      </c>
      <c r="T566" s="37" t="s">
        <v>1936</v>
      </c>
      <c r="U566" s="32">
        <v>6.333333333333333</v>
      </c>
      <c r="V566" s="32">
        <v>0</v>
      </c>
      <c r="W566" s="37">
        <v>0</v>
      </c>
      <c r="X566" s="32">
        <v>43.84833333333335</v>
      </c>
      <c r="Y566" s="32">
        <v>0</v>
      </c>
      <c r="Z566" s="37">
        <v>0</v>
      </c>
      <c r="AA566" s="32">
        <v>12.285666666666668</v>
      </c>
      <c r="AB566" s="32">
        <v>0</v>
      </c>
      <c r="AC566" s="37">
        <v>0</v>
      </c>
      <c r="AD566" s="32">
        <v>140.35777777777781</v>
      </c>
      <c r="AE566" s="32">
        <v>0</v>
      </c>
      <c r="AF566" s="37">
        <v>0</v>
      </c>
      <c r="AG566" s="32">
        <v>15.971777777777781</v>
      </c>
      <c r="AH566" s="32">
        <v>0</v>
      </c>
      <c r="AI566" s="37">
        <v>0</v>
      </c>
      <c r="AJ566" s="32">
        <v>0</v>
      </c>
      <c r="AK566" s="32">
        <v>0</v>
      </c>
      <c r="AL566" s="37" t="s">
        <v>1936</v>
      </c>
      <c r="AM566" t="s">
        <v>125</v>
      </c>
      <c r="AN566" s="34">
        <v>5</v>
      </c>
      <c r="AX566"/>
      <c r="AY566"/>
    </row>
    <row r="567" spans="1:51" x14ac:dyDescent="0.25">
      <c r="A567" t="s">
        <v>1812</v>
      </c>
      <c r="B567" t="s">
        <v>861</v>
      </c>
      <c r="C567" t="s">
        <v>1530</v>
      </c>
      <c r="D567" t="s">
        <v>1782</v>
      </c>
      <c r="E567" s="32">
        <v>66.3</v>
      </c>
      <c r="F567" s="32">
        <v>166.27444444444444</v>
      </c>
      <c r="G567" s="32">
        <v>0</v>
      </c>
      <c r="H567" s="37">
        <v>0</v>
      </c>
      <c r="I567" s="32">
        <v>155.47333333333336</v>
      </c>
      <c r="J567" s="32">
        <v>0</v>
      </c>
      <c r="K567" s="37">
        <v>0</v>
      </c>
      <c r="L567" s="32">
        <v>42.663333333333341</v>
      </c>
      <c r="M567" s="32">
        <v>0</v>
      </c>
      <c r="N567" s="37">
        <v>0</v>
      </c>
      <c r="O567" s="32">
        <v>31.862222222222226</v>
      </c>
      <c r="P567" s="32">
        <v>0</v>
      </c>
      <c r="Q567" s="37">
        <v>0</v>
      </c>
      <c r="R567" s="32">
        <v>5.3788888888888895</v>
      </c>
      <c r="S567" s="32">
        <v>0</v>
      </c>
      <c r="T567" s="37">
        <v>0</v>
      </c>
      <c r="U567" s="32">
        <v>5.4222222222222225</v>
      </c>
      <c r="V567" s="32">
        <v>0</v>
      </c>
      <c r="W567" s="37">
        <v>0</v>
      </c>
      <c r="X567" s="32">
        <v>28.3</v>
      </c>
      <c r="Y567" s="32">
        <v>0</v>
      </c>
      <c r="Z567" s="37">
        <v>0</v>
      </c>
      <c r="AA567" s="32">
        <v>0</v>
      </c>
      <c r="AB567" s="32">
        <v>0</v>
      </c>
      <c r="AC567" s="37" t="s">
        <v>1936</v>
      </c>
      <c r="AD567" s="32">
        <v>95.311111111111117</v>
      </c>
      <c r="AE567" s="32">
        <v>0</v>
      </c>
      <c r="AF567" s="37">
        <v>0</v>
      </c>
      <c r="AG567" s="32">
        <v>0</v>
      </c>
      <c r="AH567" s="32">
        <v>0</v>
      </c>
      <c r="AI567" s="37" t="s">
        <v>1936</v>
      </c>
      <c r="AJ567" s="32">
        <v>0</v>
      </c>
      <c r="AK567" s="32">
        <v>0</v>
      </c>
      <c r="AL567" s="37" t="s">
        <v>1936</v>
      </c>
      <c r="AM567" t="s">
        <v>172</v>
      </c>
      <c r="AN567" s="34">
        <v>5</v>
      </c>
      <c r="AX567"/>
      <c r="AY567"/>
    </row>
    <row r="568" spans="1:51" x14ac:dyDescent="0.25">
      <c r="A568" t="s">
        <v>1812</v>
      </c>
      <c r="B568" t="s">
        <v>1297</v>
      </c>
      <c r="C568" t="s">
        <v>1391</v>
      </c>
      <c r="D568" t="s">
        <v>1732</v>
      </c>
      <c r="E568" s="32">
        <v>99.911111111111111</v>
      </c>
      <c r="F568" s="32">
        <v>243.95044444444437</v>
      </c>
      <c r="G568" s="32">
        <v>0</v>
      </c>
      <c r="H568" s="37">
        <v>0</v>
      </c>
      <c r="I568" s="32">
        <v>242.32588888888881</v>
      </c>
      <c r="J568" s="32">
        <v>0</v>
      </c>
      <c r="K568" s="37">
        <v>0</v>
      </c>
      <c r="L568" s="32">
        <v>32.220333333333329</v>
      </c>
      <c r="M568" s="32">
        <v>0</v>
      </c>
      <c r="N568" s="37">
        <v>0</v>
      </c>
      <c r="O568" s="32">
        <v>30.595777777777773</v>
      </c>
      <c r="P568" s="32">
        <v>0</v>
      </c>
      <c r="Q568" s="37">
        <v>0</v>
      </c>
      <c r="R568" s="32">
        <v>0</v>
      </c>
      <c r="S568" s="32">
        <v>0</v>
      </c>
      <c r="T568" s="37" t="s">
        <v>1936</v>
      </c>
      <c r="U568" s="32">
        <v>1.6245555555555558</v>
      </c>
      <c r="V568" s="32">
        <v>0</v>
      </c>
      <c r="W568" s="37">
        <v>0</v>
      </c>
      <c r="X568" s="32">
        <v>75.650111111111102</v>
      </c>
      <c r="Y568" s="32">
        <v>0</v>
      </c>
      <c r="Z568" s="37">
        <v>0</v>
      </c>
      <c r="AA568" s="32">
        <v>0</v>
      </c>
      <c r="AB568" s="32">
        <v>0</v>
      </c>
      <c r="AC568" s="37" t="s">
        <v>1936</v>
      </c>
      <c r="AD568" s="32">
        <v>136.07999999999996</v>
      </c>
      <c r="AE568" s="32">
        <v>0</v>
      </c>
      <c r="AF568" s="37">
        <v>0</v>
      </c>
      <c r="AG568" s="32">
        <v>0</v>
      </c>
      <c r="AH568" s="32">
        <v>0</v>
      </c>
      <c r="AI568" s="37" t="s">
        <v>1936</v>
      </c>
      <c r="AJ568" s="32">
        <v>0</v>
      </c>
      <c r="AK568" s="32">
        <v>0</v>
      </c>
      <c r="AL568" s="37" t="s">
        <v>1936</v>
      </c>
      <c r="AM568" t="s">
        <v>609</v>
      </c>
      <c r="AN568" s="34">
        <v>5</v>
      </c>
      <c r="AX568"/>
      <c r="AY568"/>
    </row>
    <row r="569" spans="1:51" x14ac:dyDescent="0.25">
      <c r="A569" t="s">
        <v>1812</v>
      </c>
      <c r="B569" t="s">
        <v>1296</v>
      </c>
      <c r="C569" t="s">
        <v>1583</v>
      </c>
      <c r="D569" t="s">
        <v>1720</v>
      </c>
      <c r="E569" s="32">
        <v>21.788888888888888</v>
      </c>
      <c r="F569" s="32">
        <v>79.297333333333327</v>
      </c>
      <c r="G569" s="32">
        <v>8.8755555555555556</v>
      </c>
      <c r="H569" s="37">
        <v>0.11192754134929576</v>
      </c>
      <c r="I569" s="32">
        <v>71.35488888888888</v>
      </c>
      <c r="J569" s="32">
        <v>8.8755555555555556</v>
      </c>
      <c r="K569" s="37">
        <v>0.1243860889388565</v>
      </c>
      <c r="L569" s="32">
        <v>17.442999999999998</v>
      </c>
      <c r="M569" s="32">
        <v>8.8755555555555556</v>
      </c>
      <c r="N569" s="37">
        <v>0.50883194149834066</v>
      </c>
      <c r="O569" s="32">
        <v>16.639444444444443</v>
      </c>
      <c r="P569" s="32">
        <v>8.8755555555555556</v>
      </c>
      <c r="Q569" s="37">
        <v>0.53340456078261167</v>
      </c>
      <c r="R569" s="32">
        <v>0.80355555555555547</v>
      </c>
      <c r="S569" s="32">
        <v>0</v>
      </c>
      <c r="T569" s="37">
        <v>0</v>
      </c>
      <c r="U569" s="32">
        <v>0</v>
      </c>
      <c r="V569" s="32">
        <v>0</v>
      </c>
      <c r="W569" s="37" t="s">
        <v>1936</v>
      </c>
      <c r="X569" s="32">
        <v>7.1111111111111107</v>
      </c>
      <c r="Y569" s="32">
        <v>0</v>
      </c>
      <c r="Z569" s="37">
        <v>0</v>
      </c>
      <c r="AA569" s="32">
        <v>7.1388888888888893</v>
      </c>
      <c r="AB569" s="32">
        <v>0</v>
      </c>
      <c r="AC569" s="37">
        <v>0</v>
      </c>
      <c r="AD569" s="32">
        <v>47.604333333333329</v>
      </c>
      <c r="AE569" s="32">
        <v>0</v>
      </c>
      <c r="AF569" s="37">
        <v>0</v>
      </c>
      <c r="AG569" s="32">
        <v>0</v>
      </c>
      <c r="AH569" s="32">
        <v>0</v>
      </c>
      <c r="AI569" s="37" t="s">
        <v>1936</v>
      </c>
      <c r="AJ569" s="32">
        <v>0</v>
      </c>
      <c r="AK569" s="32">
        <v>0</v>
      </c>
      <c r="AL569" s="37" t="s">
        <v>1936</v>
      </c>
      <c r="AM569" t="s">
        <v>608</v>
      </c>
      <c r="AN569" s="34">
        <v>5</v>
      </c>
      <c r="AX569"/>
      <c r="AY569"/>
    </row>
    <row r="570" spans="1:51" x14ac:dyDescent="0.25">
      <c r="A570" t="s">
        <v>1812</v>
      </c>
      <c r="B570" t="s">
        <v>1274</v>
      </c>
      <c r="C570" t="s">
        <v>1681</v>
      </c>
      <c r="D570" t="s">
        <v>1737</v>
      </c>
      <c r="E570" s="32">
        <v>30.622222222222224</v>
      </c>
      <c r="F570" s="32">
        <v>121.30000000000003</v>
      </c>
      <c r="G570" s="32">
        <v>0</v>
      </c>
      <c r="H570" s="37">
        <v>0</v>
      </c>
      <c r="I570" s="32">
        <v>107.90222222222225</v>
      </c>
      <c r="J570" s="32">
        <v>0</v>
      </c>
      <c r="K570" s="37">
        <v>0</v>
      </c>
      <c r="L570" s="32">
        <v>10.082666666666666</v>
      </c>
      <c r="M570" s="32">
        <v>0</v>
      </c>
      <c r="N570" s="37">
        <v>0</v>
      </c>
      <c r="O570" s="32">
        <v>5.9272222222222215</v>
      </c>
      <c r="P570" s="32">
        <v>0</v>
      </c>
      <c r="Q570" s="37">
        <v>0</v>
      </c>
      <c r="R570" s="32">
        <v>0</v>
      </c>
      <c r="S570" s="32">
        <v>0</v>
      </c>
      <c r="T570" s="37" t="s">
        <v>1936</v>
      </c>
      <c r="U570" s="32">
        <v>4.1554444444444449</v>
      </c>
      <c r="V570" s="32">
        <v>0</v>
      </c>
      <c r="W570" s="37">
        <v>0</v>
      </c>
      <c r="X570" s="32">
        <v>37.794777777777789</v>
      </c>
      <c r="Y570" s="32">
        <v>0</v>
      </c>
      <c r="Z570" s="37">
        <v>0</v>
      </c>
      <c r="AA570" s="32">
        <v>9.2423333333333311</v>
      </c>
      <c r="AB570" s="32">
        <v>0</v>
      </c>
      <c r="AC570" s="37">
        <v>0</v>
      </c>
      <c r="AD570" s="32">
        <v>64.180222222222241</v>
      </c>
      <c r="AE570" s="32">
        <v>0</v>
      </c>
      <c r="AF570" s="37">
        <v>0</v>
      </c>
      <c r="AG570" s="32">
        <v>0</v>
      </c>
      <c r="AH570" s="32">
        <v>0</v>
      </c>
      <c r="AI570" s="37" t="s">
        <v>1936</v>
      </c>
      <c r="AJ570" s="32">
        <v>0</v>
      </c>
      <c r="AK570" s="32">
        <v>0</v>
      </c>
      <c r="AL570" s="37" t="s">
        <v>1936</v>
      </c>
      <c r="AM570" t="s">
        <v>586</v>
      </c>
      <c r="AN570" s="34">
        <v>5</v>
      </c>
      <c r="AX570"/>
      <c r="AY570"/>
    </row>
    <row r="571" spans="1:51" x14ac:dyDescent="0.25">
      <c r="A571" t="s">
        <v>1812</v>
      </c>
      <c r="B571" t="s">
        <v>1196</v>
      </c>
      <c r="C571" t="s">
        <v>1444</v>
      </c>
      <c r="D571" t="s">
        <v>1745</v>
      </c>
      <c r="E571" s="32">
        <v>48.93333333333333</v>
      </c>
      <c r="F571" s="32">
        <v>309.81611111111113</v>
      </c>
      <c r="G571" s="32">
        <v>18.180000000000003</v>
      </c>
      <c r="H571" s="37">
        <v>5.8679969659421634E-2</v>
      </c>
      <c r="I571" s="32">
        <v>286.66266666666667</v>
      </c>
      <c r="J571" s="32">
        <v>18.180000000000003</v>
      </c>
      <c r="K571" s="37">
        <v>6.3419489574273138E-2</v>
      </c>
      <c r="L571" s="32">
        <v>85.067444444444448</v>
      </c>
      <c r="M571" s="32">
        <v>1.1479999999999999</v>
      </c>
      <c r="N571" s="37">
        <v>1.3495174417161806E-2</v>
      </c>
      <c r="O571" s="32">
        <v>71.468222222222224</v>
      </c>
      <c r="P571" s="32">
        <v>1.1479999999999999</v>
      </c>
      <c r="Q571" s="37">
        <v>1.6063083204034736E-2</v>
      </c>
      <c r="R571" s="32">
        <v>8.3547777777777803</v>
      </c>
      <c r="S571" s="32">
        <v>0</v>
      </c>
      <c r="T571" s="37">
        <v>0</v>
      </c>
      <c r="U571" s="32">
        <v>5.2444444444444445</v>
      </c>
      <c r="V571" s="32">
        <v>0</v>
      </c>
      <c r="W571" s="37">
        <v>0</v>
      </c>
      <c r="X571" s="32">
        <v>15.480555555555556</v>
      </c>
      <c r="Y571" s="32">
        <v>0.2708888888888889</v>
      </c>
      <c r="Z571" s="37">
        <v>1.7498654225731203E-2</v>
      </c>
      <c r="AA571" s="32">
        <v>9.5542222222222239</v>
      </c>
      <c r="AB571" s="32">
        <v>0</v>
      </c>
      <c r="AC571" s="37">
        <v>0</v>
      </c>
      <c r="AD571" s="32">
        <v>199.7138888888889</v>
      </c>
      <c r="AE571" s="32">
        <v>16.761111111111113</v>
      </c>
      <c r="AF571" s="37">
        <v>8.3925615811508134E-2</v>
      </c>
      <c r="AG571" s="32">
        <v>0</v>
      </c>
      <c r="AH571" s="32">
        <v>0</v>
      </c>
      <c r="AI571" s="37" t="s">
        <v>1936</v>
      </c>
      <c r="AJ571" s="32">
        <v>0</v>
      </c>
      <c r="AK571" s="32">
        <v>0</v>
      </c>
      <c r="AL571" s="37" t="s">
        <v>1936</v>
      </c>
      <c r="AM571" t="s">
        <v>508</v>
      </c>
      <c r="AN571" s="34">
        <v>5</v>
      </c>
      <c r="AX571"/>
      <c r="AY571"/>
    </row>
    <row r="572" spans="1:51" x14ac:dyDescent="0.25">
      <c r="A572" t="s">
        <v>1812</v>
      </c>
      <c r="B572" t="s">
        <v>905</v>
      </c>
      <c r="C572" t="s">
        <v>1426</v>
      </c>
      <c r="D572" t="s">
        <v>1749</v>
      </c>
      <c r="E572" s="32">
        <v>74.822222222222223</v>
      </c>
      <c r="F572" s="32">
        <v>301.64333333333337</v>
      </c>
      <c r="G572" s="32">
        <v>44.940555555555548</v>
      </c>
      <c r="H572" s="37">
        <v>0.14898574107021165</v>
      </c>
      <c r="I572" s="32">
        <v>296.11</v>
      </c>
      <c r="J572" s="32">
        <v>44.940555555555548</v>
      </c>
      <c r="K572" s="37">
        <v>0.15176980026191464</v>
      </c>
      <c r="L572" s="32">
        <v>57.383333333333333</v>
      </c>
      <c r="M572" s="32">
        <v>2.6444444444444444</v>
      </c>
      <c r="N572" s="37">
        <v>4.6083841610998162E-2</v>
      </c>
      <c r="O572" s="32">
        <v>51.85</v>
      </c>
      <c r="P572" s="32">
        <v>2.6444444444444444</v>
      </c>
      <c r="Q572" s="37">
        <v>5.1001821493624769E-2</v>
      </c>
      <c r="R572" s="32">
        <v>0</v>
      </c>
      <c r="S572" s="32">
        <v>0</v>
      </c>
      <c r="T572" s="37" t="s">
        <v>1936</v>
      </c>
      <c r="U572" s="32">
        <v>5.5333333333333332</v>
      </c>
      <c r="V572" s="32">
        <v>0</v>
      </c>
      <c r="W572" s="37">
        <v>0</v>
      </c>
      <c r="X572" s="32">
        <v>50.869444444444447</v>
      </c>
      <c r="Y572" s="32">
        <v>2.2722222222222221</v>
      </c>
      <c r="Z572" s="37">
        <v>4.4667722383006606E-2</v>
      </c>
      <c r="AA572" s="32">
        <v>0</v>
      </c>
      <c r="AB572" s="32">
        <v>0</v>
      </c>
      <c r="AC572" s="37" t="s">
        <v>1936</v>
      </c>
      <c r="AD572" s="32">
        <v>175.48222222222222</v>
      </c>
      <c r="AE572" s="32">
        <v>40.023888888888884</v>
      </c>
      <c r="AF572" s="37">
        <v>0.22807945090987372</v>
      </c>
      <c r="AG572" s="32">
        <v>17.908333333333335</v>
      </c>
      <c r="AH572" s="32">
        <v>0</v>
      </c>
      <c r="AI572" s="37">
        <v>0</v>
      </c>
      <c r="AJ572" s="32">
        <v>0</v>
      </c>
      <c r="AK572" s="32">
        <v>0</v>
      </c>
      <c r="AL572" s="37" t="s">
        <v>1936</v>
      </c>
      <c r="AM572" t="s">
        <v>216</v>
      </c>
      <c r="AN572" s="34">
        <v>5</v>
      </c>
      <c r="AX572"/>
      <c r="AY572"/>
    </row>
    <row r="573" spans="1:51" x14ac:dyDescent="0.25">
      <c r="A573" t="s">
        <v>1812</v>
      </c>
      <c r="B573" t="s">
        <v>1267</v>
      </c>
      <c r="C573" t="s">
        <v>1382</v>
      </c>
      <c r="D573" t="s">
        <v>1755</v>
      </c>
      <c r="E573" s="32">
        <v>75.322222222222223</v>
      </c>
      <c r="F573" s="32">
        <v>209.01477777777782</v>
      </c>
      <c r="G573" s="32">
        <v>0</v>
      </c>
      <c r="H573" s="37">
        <v>0</v>
      </c>
      <c r="I573" s="32">
        <v>197.62588888888894</v>
      </c>
      <c r="J573" s="32">
        <v>0</v>
      </c>
      <c r="K573" s="37">
        <v>0</v>
      </c>
      <c r="L573" s="32">
        <v>35.753222222222227</v>
      </c>
      <c r="M573" s="32">
        <v>0</v>
      </c>
      <c r="N573" s="37">
        <v>0</v>
      </c>
      <c r="O573" s="32">
        <v>25.442111111111117</v>
      </c>
      <c r="P573" s="32">
        <v>0</v>
      </c>
      <c r="Q573" s="37">
        <v>0</v>
      </c>
      <c r="R573" s="32">
        <v>4.9777777777777779</v>
      </c>
      <c r="S573" s="32">
        <v>0</v>
      </c>
      <c r="T573" s="37">
        <v>0</v>
      </c>
      <c r="U573" s="32">
        <v>5.333333333333333</v>
      </c>
      <c r="V573" s="32">
        <v>0</v>
      </c>
      <c r="W573" s="37">
        <v>0</v>
      </c>
      <c r="X573" s="32">
        <v>29.35477777777778</v>
      </c>
      <c r="Y573" s="32">
        <v>0</v>
      </c>
      <c r="Z573" s="37">
        <v>0</v>
      </c>
      <c r="AA573" s="32">
        <v>1.0777777777777777</v>
      </c>
      <c r="AB573" s="32">
        <v>0</v>
      </c>
      <c r="AC573" s="37">
        <v>0</v>
      </c>
      <c r="AD573" s="32">
        <v>142.82900000000004</v>
      </c>
      <c r="AE573" s="32">
        <v>0</v>
      </c>
      <c r="AF573" s="37">
        <v>0</v>
      </c>
      <c r="AG573" s="32">
        <v>0</v>
      </c>
      <c r="AH573" s="32">
        <v>0</v>
      </c>
      <c r="AI573" s="37" t="s">
        <v>1936</v>
      </c>
      <c r="AJ573" s="32">
        <v>0</v>
      </c>
      <c r="AK573" s="32">
        <v>0</v>
      </c>
      <c r="AL573" s="37" t="s">
        <v>1936</v>
      </c>
      <c r="AM573" t="s">
        <v>579</v>
      </c>
      <c r="AN573" s="34">
        <v>5</v>
      </c>
      <c r="AX573"/>
      <c r="AY573"/>
    </row>
    <row r="574" spans="1:51" x14ac:dyDescent="0.25">
      <c r="A574" t="s">
        <v>1812</v>
      </c>
      <c r="B574" t="s">
        <v>1361</v>
      </c>
      <c r="C574" t="s">
        <v>1382</v>
      </c>
      <c r="D574" t="s">
        <v>1755</v>
      </c>
      <c r="E574" s="32">
        <v>92.077777777777783</v>
      </c>
      <c r="F574" s="32">
        <v>184.30066666666667</v>
      </c>
      <c r="G574" s="32">
        <v>0</v>
      </c>
      <c r="H574" s="37">
        <v>0</v>
      </c>
      <c r="I574" s="32">
        <v>177.58955555555556</v>
      </c>
      <c r="J574" s="32">
        <v>0</v>
      </c>
      <c r="K574" s="37">
        <v>0</v>
      </c>
      <c r="L574" s="32">
        <v>22.642222222222223</v>
      </c>
      <c r="M574" s="32">
        <v>0</v>
      </c>
      <c r="N574" s="37">
        <v>0</v>
      </c>
      <c r="O574" s="32">
        <v>17.042222222222222</v>
      </c>
      <c r="P574" s="32">
        <v>0</v>
      </c>
      <c r="Q574" s="37">
        <v>0</v>
      </c>
      <c r="R574" s="32">
        <v>0</v>
      </c>
      <c r="S574" s="32">
        <v>0</v>
      </c>
      <c r="T574" s="37" t="s">
        <v>1936</v>
      </c>
      <c r="U574" s="32">
        <v>5.6</v>
      </c>
      <c r="V574" s="32">
        <v>0</v>
      </c>
      <c r="W574" s="37">
        <v>0</v>
      </c>
      <c r="X574" s="32">
        <v>32.704444444444448</v>
      </c>
      <c r="Y574" s="32">
        <v>0</v>
      </c>
      <c r="Z574" s="37">
        <v>0</v>
      </c>
      <c r="AA574" s="32">
        <v>1.1111111111111112</v>
      </c>
      <c r="AB574" s="32">
        <v>0</v>
      </c>
      <c r="AC574" s="37">
        <v>0</v>
      </c>
      <c r="AD574" s="32">
        <v>127.84288888888889</v>
      </c>
      <c r="AE574" s="32">
        <v>0</v>
      </c>
      <c r="AF574" s="37">
        <v>0</v>
      </c>
      <c r="AG574" s="32">
        <v>0</v>
      </c>
      <c r="AH574" s="32">
        <v>0</v>
      </c>
      <c r="AI574" s="37" t="s">
        <v>1936</v>
      </c>
      <c r="AJ574" s="32">
        <v>0</v>
      </c>
      <c r="AK574" s="32">
        <v>0</v>
      </c>
      <c r="AL574" s="37" t="s">
        <v>1936</v>
      </c>
      <c r="AM574" t="s">
        <v>675</v>
      </c>
      <c r="AN574" s="34">
        <v>5</v>
      </c>
      <c r="AX574"/>
      <c r="AY574"/>
    </row>
    <row r="575" spans="1:51" x14ac:dyDescent="0.25">
      <c r="A575" t="s">
        <v>1812</v>
      </c>
      <c r="B575" t="s">
        <v>1370</v>
      </c>
      <c r="C575" t="s">
        <v>1382</v>
      </c>
      <c r="D575" t="s">
        <v>1755</v>
      </c>
      <c r="E575" s="32">
        <v>100.9</v>
      </c>
      <c r="F575" s="32">
        <v>233.01666666666668</v>
      </c>
      <c r="G575" s="32">
        <v>0</v>
      </c>
      <c r="H575" s="37">
        <v>0</v>
      </c>
      <c r="I575" s="32">
        <v>221.70922222222225</v>
      </c>
      <c r="J575" s="32">
        <v>0</v>
      </c>
      <c r="K575" s="37">
        <v>0</v>
      </c>
      <c r="L575" s="32">
        <v>42.302666666666674</v>
      </c>
      <c r="M575" s="32">
        <v>0</v>
      </c>
      <c r="N575" s="37">
        <v>0</v>
      </c>
      <c r="O575" s="32">
        <v>37.163111111111121</v>
      </c>
      <c r="P575" s="32">
        <v>0</v>
      </c>
      <c r="Q575" s="37">
        <v>0</v>
      </c>
      <c r="R575" s="32">
        <v>0</v>
      </c>
      <c r="S575" s="32">
        <v>0</v>
      </c>
      <c r="T575" s="37" t="s">
        <v>1936</v>
      </c>
      <c r="U575" s="32">
        <v>5.1395555555555559</v>
      </c>
      <c r="V575" s="32">
        <v>0</v>
      </c>
      <c r="W575" s="37">
        <v>0</v>
      </c>
      <c r="X575" s="32">
        <v>40.589222222222247</v>
      </c>
      <c r="Y575" s="32">
        <v>0</v>
      </c>
      <c r="Z575" s="37">
        <v>0</v>
      </c>
      <c r="AA575" s="32">
        <v>6.1678888888888892</v>
      </c>
      <c r="AB575" s="32">
        <v>0</v>
      </c>
      <c r="AC575" s="37">
        <v>0</v>
      </c>
      <c r="AD575" s="32">
        <v>143.95688888888887</v>
      </c>
      <c r="AE575" s="32">
        <v>0</v>
      </c>
      <c r="AF575" s="37">
        <v>0</v>
      </c>
      <c r="AG575" s="32">
        <v>0</v>
      </c>
      <c r="AH575" s="32">
        <v>0</v>
      </c>
      <c r="AI575" s="37" t="s">
        <v>1936</v>
      </c>
      <c r="AJ575" s="32">
        <v>0</v>
      </c>
      <c r="AK575" s="32">
        <v>0</v>
      </c>
      <c r="AL575" s="37" t="s">
        <v>1936</v>
      </c>
      <c r="AM575" t="s">
        <v>684</v>
      </c>
      <c r="AN575" s="34">
        <v>5</v>
      </c>
      <c r="AX575"/>
      <c r="AY575"/>
    </row>
    <row r="576" spans="1:51" x14ac:dyDescent="0.25">
      <c r="A576" t="s">
        <v>1812</v>
      </c>
      <c r="B576" t="s">
        <v>1173</v>
      </c>
      <c r="C576" t="s">
        <v>1391</v>
      </c>
      <c r="D576" t="s">
        <v>1732</v>
      </c>
      <c r="E576" s="32">
        <v>18.8</v>
      </c>
      <c r="F576" s="32">
        <v>69.921777777777763</v>
      </c>
      <c r="G576" s="32">
        <v>0</v>
      </c>
      <c r="H576" s="37">
        <v>0</v>
      </c>
      <c r="I576" s="32">
        <v>65.408555555555537</v>
      </c>
      <c r="J576" s="32">
        <v>0</v>
      </c>
      <c r="K576" s="37">
        <v>0</v>
      </c>
      <c r="L576" s="32">
        <v>9.4638888888888886</v>
      </c>
      <c r="M576" s="32">
        <v>0</v>
      </c>
      <c r="N576" s="37">
        <v>0</v>
      </c>
      <c r="O576" s="32">
        <v>9.4638888888888886</v>
      </c>
      <c r="P576" s="32">
        <v>0</v>
      </c>
      <c r="Q576" s="37">
        <v>0</v>
      </c>
      <c r="R576" s="32">
        <v>0</v>
      </c>
      <c r="S576" s="32">
        <v>0</v>
      </c>
      <c r="T576" s="37" t="s">
        <v>1936</v>
      </c>
      <c r="U576" s="32">
        <v>0</v>
      </c>
      <c r="V576" s="32">
        <v>0</v>
      </c>
      <c r="W576" s="37" t="s">
        <v>1936</v>
      </c>
      <c r="X576" s="32">
        <v>14.980222222222222</v>
      </c>
      <c r="Y576" s="32">
        <v>0</v>
      </c>
      <c r="Z576" s="37">
        <v>0</v>
      </c>
      <c r="AA576" s="32">
        <v>4.5132222222222218</v>
      </c>
      <c r="AB576" s="32">
        <v>0</v>
      </c>
      <c r="AC576" s="37">
        <v>0</v>
      </c>
      <c r="AD576" s="32">
        <v>40.964444444444425</v>
      </c>
      <c r="AE576" s="32">
        <v>0</v>
      </c>
      <c r="AF576" s="37">
        <v>0</v>
      </c>
      <c r="AG576" s="32">
        <v>0</v>
      </c>
      <c r="AH576" s="32">
        <v>0</v>
      </c>
      <c r="AI576" s="37" t="s">
        <v>1936</v>
      </c>
      <c r="AJ576" s="32">
        <v>0</v>
      </c>
      <c r="AK576" s="32">
        <v>0</v>
      </c>
      <c r="AL576" s="37" t="s">
        <v>1936</v>
      </c>
      <c r="AM576" t="s">
        <v>485</v>
      </c>
      <c r="AN576" s="34">
        <v>5</v>
      </c>
      <c r="AX576"/>
      <c r="AY576"/>
    </row>
    <row r="577" spans="1:51" x14ac:dyDescent="0.25">
      <c r="A577" t="s">
        <v>1812</v>
      </c>
      <c r="B577" t="s">
        <v>1216</v>
      </c>
      <c r="C577" t="s">
        <v>1659</v>
      </c>
      <c r="D577" t="s">
        <v>1788</v>
      </c>
      <c r="E577" s="32">
        <v>101.85555555555555</v>
      </c>
      <c r="F577" s="32">
        <v>327.28888888888889</v>
      </c>
      <c r="G577" s="32">
        <v>6.6333333333333329</v>
      </c>
      <c r="H577" s="37">
        <v>2.026751765344921E-2</v>
      </c>
      <c r="I577" s="32">
        <v>307.05555555555554</v>
      </c>
      <c r="J577" s="32">
        <v>6.6333333333333329</v>
      </c>
      <c r="K577" s="37">
        <v>2.1603039623665641E-2</v>
      </c>
      <c r="L577" s="32">
        <v>52.37222222222222</v>
      </c>
      <c r="M577" s="32">
        <v>0.66666666666666663</v>
      </c>
      <c r="N577" s="37">
        <v>1.2729394292988225E-2</v>
      </c>
      <c r="O577" s="32">
        <v>32.138888888888886</v>
      </c>
      <c r="P577" s="32">
        <v>0.66666666666666663</v>
      </c>
      <c r="Q577" s="37">
        <v>2.0743301642178049E-2</v>
      </c>
      <c r="R577" s="32">
        <v>10.544444444444444</v>
      </c>
      <c r="S577" s="32">
        <v>0</v>
      </c>
      <c r="T577" s="37">
        <v>0</v>
      </c>
      <c r="U577" s="32">
        <v>9.6888888888888882</v>
      </c>
      <c r="V577" s="32">
        <v>0</v>
      </c>
      <c r="W577" s="37">
        <v>0</v>
      </c>
      <c r="X577" s="32">
        <v>73.316666666666663</v>
      </c>
      <c r="Y577" s="32">
        <v>4.8666666666666663</v>
      </c>
      <c r="Z577" s="37">
        <v>6.6378722436917476E-2</v>
      </c>
      <c r="AA577" s="32">
        <v>0</v>
      </c>
      <c r="AB577" s="32">
        <v>0</v>
      </c>
      <c r="AC577" s="37" t="s">
        <v>1936</v>
      </c>
      <c r="AD577" s="32">
        <v>201.6</v>
      </c>
      <c r="AE577" s="32">
        <v>1.1000000000000001</v>
      </c>
      <c r="AF577" s="37">
        <v>5.4563492063492069E-3</v>
      </c>
      <c r="AG577" s="32">
        <v>0</v>
      </c>
      <c r="AH577" s="32">
        <v>0</v>
      </c>
      <c r="AI577" s="37" t="s">
        <v>1936</v>
      </c>
      <c r="AJ577" s="32">
        <v>0</v>
      </c>
      <c r="AK577" s="32">
        <v>0</v>
      </c>
      <c r="AL577" s="37" t="s">
        <v>1936</v>
      </c>
      <c r="AM577" t="s">
        <v>528</v>
      </c>
      <c r="AN577" s="34">
        <v>5</v>
      </c>
      <c r="AX577"/>
      <c r="AY577"/>
    </row>
    <row r="578" spans="1:51" x14ac:dyDescent="0.25">
      <c r="A578" t="s">
        <v>1812</v>
      </c>
      <c r="B578" t="s">
        <v>831</v>
      </c>
      <c r="C578" t="s">
        <v>1511</v>
      </c>
      <c r="D578" t="s">
        <v>1717</v>
      </c>
      <c r="E578" s="32">
        <v>64.688888888888883</v>
      </c>
      <c r="F578" s="32">
        <v>244.98611111111109</v>
      </c>
      <c r="G578" s="32">
        <v>0.38333333333333336</v>
      </c>
      <c r="H578" s="37">
        <v>1.5647145529791942E-3</v>
      </c>
      <c r="I578" s="32">
        <v>244.98611111111109</v>
      </c>
      <c r="J578" s="32">
        <v>0.38333333333333336</v>
      </c>
      <c r="K578" s="37">
        <v>1.5647145529791942E-3</v>
      </c>
      <c r="L578" s="32">
        <v>28.375</v>
      </c>
      <c r="M578" s="32">
        <v>0.38333333333333336</v>
      </c>
      <c r="N578" s="37">
        <v>1.3509544787077828E-2</v>
      </c>
      <c r="O578" s="32">
        <v>28.375</v>
      </c>
      <c r="P578" s="32">
        <v>0.38333333333333336</v>
      </c>
      <c r="Q578" s="37">
        <v>1.3509544787077828E-2</v>
      </c>
      <c r="R578" s="32">
        <v>0</v>
      </c>
      <c r="S578" s="32">
        <v>0</v>
      </c>
      <c r="T578" s="37" t="s">
        <v>1936</v>
      </c>
      <c r="U578" s="32">
        <v>0</v>
      </c>
      <c r="V578" s="32">
        <v>0</v>
      </c>
      <c r="W578" s="37" t="s">
        <v>1936</v>
      </c>
      <c r="X578" s="32">
        <v>57.266666666666666</v>
      </c>
      <c r="Y578" s="32">
        <v>0</v>
      </c>
      <c r="Z578" s="37">
        <v>0</v>
      </c>
      <c r="AA578" s="32">
        <v>0</v>
      </c>
      <c r="AB578" s="32">
        <v>0</v>
      </c>
      <c r="AC578" s="37" t="s">
        <v>1936</v>
      </c>
      <c r="AD578" s="32">
        <v>135.52777777777777</v>
      </c>
      <c r="AE578" s="32">
        <v>0</v>
      </c>
      <c r="AF578" s="37">
        <v>0</v>
      </c>
      <c r="AG578" s="32">
        <v>23.816666666666666</v>
      </c>
      <c r="AH578" s="32">
        <v>0</v>
      </c>
      <c r="AI578" s="37">
        <v>0</v>
      </c>
      <c r="AJ578" s="32">
        <v>0</v>
      </c>
      <c r="AK578" s="32">
        <v>0</v>
      </c>
      <c r="AL578" s="37" t="s">
        <v>1936</v>
      </c>
      <c r="AM578" t="s">
        <v>142</v>
      </c>
      <c r="AN578" s="34">
        <v>5</v>
      </c>
      <c r="AX578"/>
      <c r="AY578"/>
    </row>
    <row r="579" spans="1:51" x14ac:dyDescent="0.25">
      <c r="A579" t="s">
        <v>1812</v>
      </c>
      <c r="B579" t="s">
        <v>1075</v>
      </c>
      <c r="C579" t="s">
        <v>1511</v>
      </c>
      <c r="D579" t="s">
        <v>1717</v>
      </c>
      <c r="E579" s="32">
        <v>32.266666666666666</v>
      </c>
      <c r="F579" s="32">
        <v>100.55511111111109</v>
      </c>
      <c r="G579" s="32">
        <v>0</v>
      </c>
      <c r="H579" s="37">
        <v>0</v>
      </c>
      <c r="I579" s="32">
        <v>93.144111111111087</v>
      </c>
      <c r="J579" s="32">
        <v>0</v>
      </c>
      <c r="K579" s="37">
        <v>0</v>
      </c>
      <c r="L579" s="32">
        <v>1.4777777777777779</v>
      </c>
      <c r="M579" s="32">
        <v>0</v>
      </c>
      <c r="N579" s="37">
        <v>0</v>
      </c>
      <c r="O579" s="32">
        <v>8.8888888888888892E-2</v>
      </c>
      <c r="P579" s="32">
        <v>0</v>
      </c>
      <c r="Q579" s="37">
        <v>0</v>
      </c>
      <c r="R579" s="32">
        <v>0.22222222222222221</v>
      </c>
      <c r="S579" s="32">
        <v>0</v>
      </c>
      <c r="T579" s="37">
        <v>0</v>
      </c>
      <c r="U579" s="32">
        <v>1.1666666666666667</v>
      </c>
      <c r="V579" s="32">
        <v>0</v>
      </c>
      <c r="W579" s="37">
        <v>0</v>
      </c>
      <c r="X579" s="32">
        <v>23.975666666666665</v>
      </c>
      <c r="Y579" s="32">
        <v>0</v>
      </c>
      <c r="Z579" s="37">
        <v>0</v>
      </c>
      <c r="AA579" s="32">
        <v>6.0221111111111112</v>
      </c>
      <c r="AB579" s="32">
        <v>0</v>
      </c>
      <c r="AC579" s="37">
        <v>0</v>
      </c>
      <c r="AD579" s="32">
        <v>69.07955555555553</v>
      </c>
      <c r="AE579" s="32">
        <v>0</v>
      </c>
      <c r="AF579" s="37">
        <v>0</v>
      </c>
      <c r="AG579" s="32">
        <v>0</v>
      </c>
      <c r="AH579" s="32">
        <v>0</v>
      </c>
      <c r="AI579" s="37" t="s">
        <v>1936</v>
      </c>
      <c r="AJ579" s="32">
        <v>0</v>
      </c>
      <c r="AK579" s="32">
        <v>0</v>
      </c>
      <c r="AL579" s="37" t="s">
        <v>1936</v>
      </c>
      <c r="AM579" t="s">
        <v>386</v>
      </c>
      <c r="AN579" s="34">
        <v>5</v>
      </c>
      <c r="AX579"/>
      <c r="AY579"/>
    </row>
    <row r="580" spans="1:51" x14ac:dyDescent="0.25">
      <c r="A580" t="s">
        <v>1812</v>
      </c>
      <c r="B580" t="s">
        <v>857</v>
      </c>
      <c r="C580" t="s">
        <v>1444</v>
      </c>
      <c r="D580" t="s">
        <v>1745</v>
      </c>
      <c r="E580" s="32">
        <v>149.42222222222222</v>
      </c>
      <c r="F580" s="32">
        <v>305.18788888888889</v>
      </c>
      <c r="G580" s="32">
        <v>7.4351111111111132</v>
      </c>
      <c r="H580" s="37">
        <v>2.4362405527232595E-2</v>
      </c>
      <c r="I580" s="32">
        <v>261.41011111111112</v>
      </c>
      <c r="J580" s="32">
        <v>7.4351111111111132</v>
      </c>
      <c r="K580" s="37">
        <v>2.844232413011314E-2</v>
      </c>
      <c r="L580" s="32">
        <v>50.500000000000007</v>
      </c>
      <c r="M580" s="32">
        <v>0</v>
      </c>
      <c r="N580" s="37">
        <v>0</v>
      </c>
      <c r="O580" s="32">
        <v>41.2</v>
      </c>
      <c r="P580" s="32">
        <v>0</v>
      </c>
      <c r="Q580" s="37">
        <v>0</v>
      </c>
      <c r="R580" s="32">
        <v>5.6</v>
      </c>
      <c r="S580" s="32">
        <v>0</v>
      </c>
      <c r="T580" s="37">
        <v>0</v>
      </c>
      <c r="U580" s="32">
        <v>3.7</v>
      </c>
      <c r="V580" s="32">
        <v>0</v>
      </c>
      <c r="W580" s="37">
        <v>0</v>
      </c>
      <c r="X580" s="32">
        <v>68.013888888888886</v>
      </c>
      <c r="Y580" s="32">
        <v>0</v>
      </c>
      <c r="Z580" s="37">
        <v>0</v>
      </c>
      <c r="AA580" s="32">
        <v>34.477777777777774</v>
      </c>
      <c r="AB580" s="32">
        <v>0</v>
      </c>
      <c r="AC580" s="37">
        <v>0</v>
      </c>
      <c r="AD580" s="32">
        <v>152.19622222222225</v>
      </c>
      <c r="AE580" s="32">
        <v>7.4351111111111132</v>
      </c>
      <c r="AF580" s="37">
        <v>4.8852139708534165E-2</v>
      </c>
      <c r="AG580" s="32">
        <v>0</v>
      </c>
      <c r="AH580" s="32">
        <v>0</v>
      </c>
      <c r="AI580" s="37" t="s">
        <v>1936</v>
      </c>
      <c r="AJ580" s="32">
        <v>0</v>
      </c>
      <c r="AK580" s="32">
        <v>0</v>
      </c>
      <c r="AL580" s="37" t="s">
        <v>1936</v>
      </c>
      <c r="AM580" t="s">
        <v>168</v>
      </c>
      <c r="AN580" s="34">
        <v>5</v>
      </c>
      <c r="AX580"/>
      <c r="AY580"/>
    </row>
    <row r="581" spans="1:51" x14ac:dyDescent="0.25">
      <c r="A581" t="s">
        <v>1812</v>
      </c>
      <c r="B581" t="s">
        <v>1277</v>
      </c>
      <c r="C581" t="s">
        <v>1628</v>
      </c>
      <c r="D581" t="s">
        <v>1745</v>
      </c>
      <c r="E581" s="32">
        <v>45.1</v>
      </c>
      <c r="F581" s="32">
        <v>216.20799999999997</v>
      </c>
      <c r="G581" s="32">
        <v>103.90355555555556</v>
      </c>
      <c r="H581" s="37">
        <v>0.48057220618827967</v>
      </c>
      <c r="I581" s="32">
        <v>187.56144444444442</v>
      </c>
      <c r="J581" s="32">
        <v>85</v>
      </c>
      <c r="K581" s="37">
        <v>0.45318482298837781</v>
      </c>
      <c r="L581" s="32">
        <v>77.61044444444444</v>
      </c>
      <c r="M581" s="32">
        <v>67.867444444444445</v>
      </c>
      <c r="N581" s="37">
        <v>0.87446277276540674</v>
      </c>
      <c r="O581" s="32">
        <v>54.008333333333333</v>
      </c>
      <c r="P581" s="32">
        <v>54.008333333333333</v>
      </c>
      <c r="Q581" s="37">
        <v>1</v>
      </c>
      <c r="R581" s="32">
        <v>18.273888888888887</v>
      </c>
      <c r="S581" s="32">
        <v>13.859111111111108</v>
      </c>
      <c r="T581" s="37">
        <v>0.75841060407989536</v>
      </c>
      <c r="U581" s="32">
        <v>5.3282222222222222</v>
      </c>
      <c r="V581" s="32">
        <v>0</v>
      </c>
      <c r="W581" s="37">
        <v>0</v>
      </c>
      <c r="X581" s="32">
        <v>15.75</v>
      </c>
      <c r="Y581" s="32">
        <v>15.75</v>
      </c>
      <c r="Z581" s="37">
        <v>1</v>
      </c>
      <c r="AA581" s="32">
        <v>5.0444444444444443</v>
      </c>
      <c r="AB581" s="32">
        <v>5.0444444444444443</v>
      </c>
      <c r="AC581" s="37">
        <v>1</v>
      </c>
      <c r="AD581" s="32">
        <v>117.80311111111109</v>
      </c>
      <c r="AE581" s="32">
        <v>15.241666666666667</v>
      </c>
      <c r="AF581" s="37">
        <v>0.12938254790479031</v>
      </c>
      <c r="AG581" s="32">
        <v>0</v>
      </c>
      <c r="AH581" s="32">
        <v>0</v>
      </c>
      <c r="AI581" s="37" t="s">
        <v>1936</v>
      </c>
      <c r="AJ581" s="32">
        <v>0</v>
      </c>
      <c r="AK581" s="32">
        <v>0</v>
      </c>
      <c r="AL581" s="37" t="s">
        <v>1936</v>
      </c>
      <c r="AM581" t="s">
        <v>589</v>
      </c>
      <c r="AN581" s="34">
        <v>5</v>
      </c>
      <c r="AX581"/>
      <c r="AY581"/>
    </row>
    <row r="582" spans="1:51" x14ac:dyDescent="0.25">
      <c r="A582" t="s">
        <v>1812</v>
      </c>
      <c r="B582" t="s">
        <v>1123</v>
      </c>
      <c r="C582" t="s">
        <v>1444</v>
      </c>
      <c r="D582" t="s">
        <v>1745</v>
      </c>
      <c r="E582" s="32">
        <v>43.988888888888887</v>
      </c>
      <c r="F582" s="32">
        <v>219.69922222222226</v>
      </c>
      <c r="G582" s="32">
        <v>70.99144444444444</v>
      </c>
      <c r="H582" s="37">
        <v>0.32313015825171071</v>
      </c>
      <c r="I582" s="32">
        <v>203.61333333333337</v>
      </c>
      <c r="J582" s="32">
        <v>60.072222222222223</v>
      </c>
      <c r="K582" s="37">
        <v>0.295030886429616</v>
      </c>
      <c r="L582" s="32">
        <v>40.93888888888889</v>
      </c>
      <c r="M582" s="32">
        <v>35.772222222222219</v>
      </c>
      <c r="N582" s="37">
        <v>0.87379563034333008</v>
      </c>
      <c r="O582" s="32">
        <v>35.677777777777777</v>
      </c>
      <c r="P582" s="32">
        <v>35.677777777777777</v>
      </c>
      <c r="Q582" s="37">
        <v>1</v>
      </c>
      <c r="R582" s="32">
        <v>0</v>
      </c>
      <c r="S582" s="32">
        <v>0</v>
      </c>
      <c r="T582" s="37" t="s">
        <v>1936</v>
      </c>
      <c r="U582" s="32">
        <v>5.2611111111111111</v>
      </c>
      <c r="V582" s="32">
        <v>9.4444444444444442E-2</v>
      </c>
      <c r="W582" s="37">
        <v>1.7951425554382259E-2</v>
      </c>
      <c r="X582" s="32">
        <v>24.394444444444446</v>
      </c>
      <c r="Y582" s="32">
        <v>24.394444444444446</v>
      </c>
      <c r="Z582" s="37">
        <v>1</v>
      </c>
      <c r="AA582" s="32">
        <v>10.824777777777781</v>
      </c>
      <c r="AB582" s="32">
        <v>10.824777777777781</v>
      </c>
      <c r="AC582" s="37">
        <v>1</v>
      </c>
      <c r="AD582" s="32">
        <v>143.54111111111115</v>
      </c>
      <c r="AE582" s="32">
        <v>0</v>
      </c>
      <c r="AF582" s="37">
        <v>0</v>
      </c>
      <c r="AG582" s="32">
        <v>0</v>
      </c>
      <c r="AH582" s="32">
        <v>0</v>
      </c>
      <c r="AI582" s="37" t="s">
        <v>1936</v>
      </c>
      <c r="AJ582" s="32">
        <v>0</v>
      </c>
      <c r="AK582" s="32">
        <v>0</v>
      </c>
      <c r="AL582" s="37" t="s">
        <v>1936</v>
      </c>
      <c r="AM582" t="s">
        <v>434</v>
      </c>
      <c r="AN582" s="34">
        <v>5</v>
      </c>
      <c r="AX582"/>
      <c r="AY582"/>
    </row>
    <row r="583" spans="1:51" x14ac:dyDescent="0.25">
      <c r="A583" t="s">
        <v>1812</v>
      </c>
      <c r="B583" t="s">
        <v>903</v>
      </c>
      <c r="C583" t="s">
        <v>1548</v>
      </c>
      <c r="D583" t="s">
        <v>1768</v>
      </c>
      <c r="E583" s="32">
        <v>80.455555555555549</v>
      </c>
      <c r="F583" s="32">
        <v>357.41511111111112</v>
      </c>
      <c r="G583" s="32">
        <v>100.99566666666666</v>
      </c>
      <c r="H583" s="37">
        <v>0.28257245854182622</v>
      </c>
      <c r="I583" s="32">
        <v>327.35400000000004</v>
      </c>
      <c r="J583" s="32">
        <v>100.80955555555556</v>
      </c>
      <c r="K583" s="37">
        <v>0.30795272260475065</v>
      </c>
      <c r="L583" s="32">
        <v>30.394444444444442</v>
      </c>
      <c r="M583" s="32">
        <v>8.4638888888888886</v>
      </c>
      <c r="N583" s="37">
        <v>0.27846828733321149</v>
      </c>
      <c r="O583" s="32">
        <v>20.883333333333333</v>
      </c>
      <c r="P583" s="32">
        <v>8.4638888888888886</v>
      </c>
      <c r="Q583" s="37">
        <v>0.40529396115988292</v>
      </c>
      <c r="R583" s="32">
        <v>3.2888888888888888</v>
      </c>
      <c r="S583" s="32">
        <v>0</v>
      </c>
      <c r="T583" s="37">
        <v>0</v>
      </c>
      <c r="U583" s="32">
        <v>6.2222222222222223</v>
      </c>
      <c r="V583" s="32">
        <v>0</v>
      </c>
      <c r="W583" s="37">
        <v>0</v>
      </c>
      <c r="X583" s="32">
        <v>63.011222222222194</v>
      </c>
      <c r="Y583" s="32">
        <v>14.558444444444444</v>
      </c>
      <c r="Z583" s="37">
        <v>0.23104526354212046</v>
      </c>
      <c r="AA583" s="32">
        <v>20.55</v>
      </c>
      <c r="AB583" s="32">
        <v>0.18611111111111112</v>
      </c>
      <c r="AC583" s="37">
        <v>9.0565017572316834E-3</v>
      </c>
      <c r="AD583" s="32">
        <v>243.18722222222226</v>
      </c>
      <c r="AE583" s="32">
        <v>77.515000000000001</v>
      </c>
      <c r="AF583" s="37">
        <v>0.31874618777942004</v>
      </c>
      <c r="AG583" s="32">
        <v>0.2722222222222222</v>
      </c>
      <c r="AH583" s="32">
        <v>0.2722222222222222</v>
      </c>
      <c r="AI583" s="37">
        <v>1</v>
      </c>
      <c r="AJ583" s="32">
        <v>0</v>
      </c>
      <c r="AK583" s="32">
        <v>0</v>
      </c>
      <c r="AL583" s="37" t="s">
        <v>1936</v>
      </c>
      <c r="AM583" t="s">
        <v>214</v>
      </c>
      <c r="AN583" s="34">
        <v>5</v>
      </c>
      <c r="AX583"/>
      <c r="AY583"/>
    </row>
    <row r="584" spans="1:51" x14ac:dyDescent="0.25">
      <c r="A584" t="s">
        <v>1812</v>
      </c>
      <c r="B584" t="s">
        <v>1067</v>
      </c>
      <c r="C584" t="s">
        <v>1606</v>
      </c>
      <c r="D584" t="s">
        <v>1748</v>
      </c>
      <c r="E584" s="32">
        <v>50.3</v>
      </c>
      <c r="F584" s="32">
        <v>130.29222222222222</v>
      </c>
      <c r="G584" s="32">
        <v>0</v>
      </c>
      <c r="H584" s="37">
        <v>0</v>
      </c>
      <c r="I584" s="32">
        <v>114.77244444444443</v>
      </c>
      <c r="J584" s="32">
        <v>0</v>
      </c>
      <c r="K584" s="37">
        <v>0</v>
      </c>
      <c r="L584" s="32">
        <v>36.18522222222223</v>
      </c>
      <c r="M584" s="32">
        <v>0</v>
      </c>
      <c r="N584" s="37">
        <v>0</v>
      </c>
      <c r="O584" s="32">
        <v>30.618555555555563</v>
      </c>
      <c r="P584" s="32">
        <v>0</v>
      </c>
      <c r="Q584" s="37">
        <v>0</v>
      </c>
      <c r="R584" s="32">
        <v>5.5666666666666664</v>
      </c>
      <c r="S584" s="32">
        <v>0</v>
      </c>
      <c r="T584" s="37">
        <v>0</v>
      </c>
      <c r="U584" s="32">
        <v>0</v>
      </c>
      <c r="V584" s="32">
        <v>0</v>
      </c>
      <c r="W584" s="37" t="s">
        <v>1936</v>
      </c>
      <c r="X584" s="32">
        <v>7.621777777777778</v>
      </c>
      <c r="Y584" s="32">
        <v>0</v>
      </c>
      <c r="Z584" s="37">
        <v>0</v>
      </c>
      <c r="AA584" s="32">
        <v>9.9531111111111148</v>
      </c>
      <c r="AB584" s="32">
        <v>0</v>
      </c>
      <c r="AC584" s="37">
        <v>0</v>
      </c>
      <c r="AD584" s="32">
        <v>76.532111111111092</v>
      </c>
      <c r="AE584" s="32">
        <v>0</v>
      </c>
      <c r="AF584" s="37">
        <v>0</v>
      </c>
      <c r="AG584" s="32">
        <v>0</v>
      </c>
      <c r="AH584" s="32">
        <v>0</v>
      </c>
      <c r="AI584" s="37" t="s">
        <v>1936</v>
      </c>
      <c r="AJ584" s="32">
        <v>0</v>
      </c>
      <c r="AK584" s="32">
        <v>0</v>
      </c>
      <c r="AL584" s="37" t="s">
        <v>1936</v>
      </c>
      <c r="AM584" t="s">
        <v>378</v>
      </c>
      <c r="AN584" s="34">
        <v>5</v>
      </c>
      <c r="AX584"/>
      <c r="AY584"/>
    </row>
    <row r="585" spans="1:51" x14ac:dyDescent="0.25">
      <c r="A585" t="s">
        <v>1812</v>
      </c>
      <c r="B585" t="s">
        <v>913</v>
      </c>
      <c r="C585" t="s">
        <v>1554</v>
      </c>
      <c r="D585" t="s">
        <v>1745</v>
      </c>
      <c r="E585" s="32">
        <v>107.28888888888889</v>
      </c>
      <c r="F585" s="32">
        <v>364.26522222222218</v>
      </c>
      <c r="G585" s="32">
        <v>55.085333333333324</v>
      </c>
      <c r="H585" s="37">
        <v>0.15122314723673561</v>
      </c>
      <c r="I585" s="32">
        <v>341.8407777777777</v>
      </c>
      <c r="J585" s="32">
        <v>51.35755555555555</v>
      </c>
      <c r="K585" s="37">
        <v>0.15023823631989813</v>
      </c>
      <c r="L585" s="32">
        <v>97.975555555555559</v>
      </c>
      <c r="M585" s="32">
        <v>5.7866666666666671</v>
      </c>
      <c r="N585" s="37">
        <v>5.9062351153348909E-2</v>
      </c>
      <c r="O585" s="32">
        <v>75.740000000000009</v>
      </c>
      <c r="P585" s="32">
        <v>2.0588888888888888</v>
      </c>
      <c r="Q585" s="37">
        <v>2.7183639937798897E-2</v>
      </c>
      <c r="R585" s="32">
        <v>16.724444444444444</v>
      </c>
      <c r="S585" s="32">
        <v>3.7277777777777779</v>
      </c>
      <c r="T585" s="37">
        <v>0.22289396757905927</v>
      </c>
      <c r="U585" s="32">
        <v>5.5111111111111111</v>
      </c>
      <c r="V585" s="32">
        <v>0</v>
      </c>
      <c r="W585" s="37">
        <v>0</v>
      </c>
      <c r="X585" s="32">
        <v>72.746000000000009</v>
      </c>
      <c r="Y585" s="32">
        <v>17.41044444444444</v>
      </c>
      <c r="Z585" s="37">
        <v>0.23933198312545623</v>
      </c>
      <c r="AA585" s="32">
        <v>0.18888888888888888</v>
      </c>
      <c r="AB585" s="32">
        <v>0</v>
      </c>
      <c r="AC585" s="37">
        <v>0</v>
      </c>
      <c r="AD585" s="32">
        <v>193.35477777777771</v>
      </c>
      <c r="AE585" s="32">
        <v>31.888222222222222</v>
      </c>
      <c r="AF585" s="37">
        <v>0.16492078752184389</v>
      </c>
      <c r="AG585" s="32">
        <v>0</v>
      </c>
      <c r="AH585" s="32">
        <v>0</v>
      </c>
      <c r="AI585" s="37" t="s">
        <v>1936</v>
      </c>
      <c r="AJ585" s="32">
        <v>0</v>
      </c>
      <c r="AK585" s="32">
        <v>0</v>
      </c>
      <c r="AL585" s="37" t="s">
        <v>1936</v>
      </c>
      <c r="AM585" t="s">
        <v>224</v>
      </c>
      <c r="AN585" s="34">
        <v>5</v>
      </c>
      <c r="AX585"/>
      <c r="AY585"/>
    </row>
    <row r="586" spans="1:51" x14ac:dyDescent="0.25">
      <c r="A586" t="s">
        <v>1812</v>
      </c>
      <c r="B586" t="s">
        <v>1295</v>
      </c>
      <c r="C586" t="s">
        <v>1574</v>
      </c>
      <c r="D586" t="s">
        <v>1745</v>
      </c>
      <c r="E586" s="32">
        <v>133.07777777777778</v>
      </c>
      <c r="F586" s="32">
        <v>363.13000000000005</v>
      </c>
      <c r="G586" s="32">
        <v>153.18000000000004</v>
      </c>
      <c r="H586" s="37">
        <v>0.42183240161925484</v>
      </c>
      <c r="I586" s="32">
        <v>342.53444444444449</v>
      </c>
      <c r="J586" s="32">
        <v>153.18000000000004</v>
      </c>
      <c r="K586" s="37">
        <v>0.44719590243965734</v>
      </c>
      <c r="L586" s="32">
        <v>37.643333333333338</v>
      </c>
      <c r="M586" s="32">
        <v>12.224444444444442</v>
      </c>
      <c r="N586" s="37">
        <v>0.32474394167478371</v>
      </c>
      <c r="O586" s="32">
        <v>30.265555555555558</v>
      </c>
      <c r="P586" s="32">
        <v>12.224444444444442</v>
      </c>
      <c r="Q586" s="37">
        <v>0.40390616395609225</v>
      </c>
      <c r="R586" s="32">
        <v>0</v>
      </c>
      <c r="S586" s="32">
        <v>0</v>
      </c>
      <c r="T586" s="37" t="s">
        <v>1936</v>
      </c>
      <c r="U586" s="32">
        <v>7.3777777777777782</v>
      </c>
      <c r="V586" s="32">
        <v>0</v>
      </c>
      <c r="W586" s="37">
        <v>0</v>
      </c>
      <c r="X586" s="32">
        <v>110.84166666666671</v>
      </c>
      <c r="Y586" s="32">
        <v>61.437222222222225</v>
      </c>
      <c r="Z586" s="37">
        <v>0.55427912688269032</v>
      </c>
      <c r="AA586" s="32">
        <v>13.217777777777776</v>
      </c>
      <c r="AB586" s="32">
        <v>0</v>
      </c>
      <c r="AC586" s="37">
        <v>0</v>
      </c>
      <c r="AD586" s="32">
        <v>201.42722222222224</v>
      </c>
      <c r="AE586" s="32">
        <v>79.518333333333374</v>
      </c>
      <c r="AF586" s="37">
        <v>0.39477451188601359</v>
      </c>
      <c r="AG586" s="32">
        <v>0</v>
      </c>
      <c r="AH586" s="32">
        <v>0</v>
      </c>
      <c r="AI586" s="37" t="s">
        <v>1936</v>
      </c>
      <c r="AJ586" s="32">
        <v>0</v>
      </c>
      <c r="AK586" s="32">
        <v>0</v>
      </c>
      <c r="AL586" s="37" t="s">
        <v>1936</v>
      </c>
      <c r="AM586" t="s">
        <v>607</v>
      </c>
      <c r="AN586" s="34">
        <v>5</v>
      </c>
      <c r="AX586"/>
      <c r="AY586"/>
    </row>
    <row r="587" spans="1:51" x14ac:dyDescent="0.25">
      <c r="A587" t="s">
        <v>1812</v>
      </c>
      <c r="B587" t="s">
        <v>798</v>
      </c>
      <c r="C587" t="s">
        <v>1491</v>
      </c>
      <c r="D587" t="s">
        <v>1773</v>
      </c>
      <c r="E587" s="32">
        <v>88.666666666666671</v>
      </c>
      <c r="F587" s="32">
        <v>251.66944444444445</v>
      </c>
      <c r="G587" s="32">
        <v>16.983333333333334</v>
      </c>
      <c r="H587" s="37">
        <v>6.7482698866458427E-2</v>
      </c>
      <c r="I587" s="32">
        <v>250.60277777777779</v>
      </c>
      <c r="J587" s="32">
        <v>16.983333333333334</v>
      </c>
      <c r="K587" s="37">
        <v>6.7769932496092755E-2</v>
      </c>
      <c r="L587" s="32">
        <v>16.838888888888889</v>
      </c>
      <c r="M587" s="32">
        <v>2.9666666666666668</v>
      </c>
      <c r="N587" s="37">
        <v>0.17617947871989442</v>
      </c>
      <c r="O587" s="32">
        <v>15.772222222222222</v>
      </c>
      <c r="P587" s="32">
        <v>2.9666666666666668</v>
      </c>
      <c r="Q587" s="37">
        <v>0.18809439943642128</v>
      </c>
      <c r="R587" s="32">
        <v>1.0666666666666667</v>
      </c>
      <c r="S587" s="32">
        <v>0</v>
      </c>
      <c r="T587" s="37">
        <v>0</v>
      </c>
      <c r="U587" s="32">
        <v>0</v>
      </c>
      <c r="V587" s="32">
        <v>0</v>
      </c>
      <c r="W587" s="37" t="s">
        <v>1936</v>
      </c>
      <c r="X587" s="32">
        <v>78.061111111111117</v>
      </c>
      <c r="Y587" s="32">
        <v>1.9333333333333333</v>
      </c>
      <c r="Z587" s="37">
        <v>2.4766920503878725E-2</v>
      </c>
      <c r="AA587" s="32">
        <v>0</v>
      </c>
      <c r="AB587" s="32">
        <v>0</v>
      </c>
      <c r="AC587" s="37" t="s">
        <v>1936</v>
      </c>
      <c r="AD587" s="32">
        <v>156.76944444444445</v>
      </c>
      <c r="AE587" s="32">
        <v>12.083333333333334</v>
      </c>
      <c r="AF587" s="37">
        <v>7.7077094813686062E-2</v>
      </c>
      <c r="AG587" s="32">
        <v>0</v>
      </c>
      <c r="AH587" s="32">
        <v>0</v>
      </c>
      <c r="AI587" s="37" t="s">
        <v>1936</v>
      </c>
      <c r="AJ587" s="32">
        <v>0</v>
      </c>
      <c r="AK587" s="32">
        <v>0</v>
      </c>
      <c r="AL587" s="37" t="s">
        <v>1936</v>
      </c>
      <c r="AM587" t="s">
        <v>109</v>
      </c>
      <c r="AN587" s="34">
        <v>5</v>
      </c>
      <c r="AX587"/>
      <c r="AY587"/>
    </row>
    <row r="588" spans="1:51" x14ac:dyDescent="0.25">
      <c r="A588" t="s">
        <v>1812</v>
      </c>
      <c r="B588" t="s">
        <v>1132</v>
      </c>
      <c r="C588" t="s">
        <v>1444</v>
      </c>
      <c r="D588" t="s">
        <v>1745</v>
      </c>
      <c r="E588" s="32">
        <v>174.9</v>
      </c>
      <c r="F588" s="32">
        <v>402.97777777777776</v>
      </c>
      <c r="G588" s="32">
        <v>0.36666666666666664</v>
      </c>
      <c r="H588" s="37">
        <v>9.0989301863902061E-4</v>
      </c>
      <c r="I588" s="32">
        <v>372.99722222222226</v>
      </c>
      <c r="J588" s="32">
        <v>0.36666666666666664</v>
      </c>
      <c r="K588" s="37">
        <v>9.8302787479799514E-4</v>
      </c>
      <c r="L588" s="32">
        <v>37.405555555555559</v>
      </c>
      <c r="M588" s="32">
        <v>0.1111111111111111</v>
      </c>
      <c r="N588" s="37">
        <v>2.9704440813901672E-3</v>
      </c>
      <c r="O588" s="32">
        <v>22.077777777777779</v>
      </c>
      <c r="P588" s="32">
        <v>0.1111111111111111</v>
      </c>
      <c r="Q588" s="37">
        <v>5.0327126321087056E-3</v>
      </c>
      <c r="R588" s="32">
        <v>9.6388888888888893</v>
      </c>
      <c r="S588" s="32">
        <v>0</v>
      </c>
      <c r="T588" s="37">
        <v>0</v>
      </c>
      <c r="U588" s="32">
        <v>5.6888888888888891</v>
      </c>
      <c r="V588" s="32">
        <v>0</v>
      </c>
      <c r="W588" s="37">
        <v>0</v>
      </c>
      <c r="X588" s="32">
        <v>128.375</v>
      </c>
      <c r="Y588" s="32">
        <v>0</v>
      </c>
      <c r="Z588" s="37">
        <v>0</v>
      </c>
      <c r="AA588" s="32">
        <v>14.652777777777779</v>
      </c>
      <c r="AB588" s="32">
        <v>0</v>
      </c>
      <c r="AC588" s="37">
        <v>0</v>
      </c>
      <c r="AD588" s="32">
        <v>222.54444444444445</v>
      </c>
      <c r="AE588" s="32">
        <v>0.25555555555555554</v>
      </c>
      <c r="AF588" s="37">
        <v>1.1483349143741573E-3</v>
      </c>
      <c r="AG588" s="32">
        <v>0</v>
      </c>
      <c r="AH588" s="32">
        <v>0</v>
      </c>
      <c r="AI588" s="37" t="s">
        <v>1936</v>
      </c>
      <c r="AJ588" s="32">
        <v>0</v>
      </c>
      <c r="AK588" s="32">
        <v>0</v>
      </c>
      <c r="AL588" s="37" t="s">
        <v>1936</v>
      </c>
      <c r="AM588" t="s">
        <v>443</v>
      </c>
      <c r="AN588" s="34">
        <v>5</v>
      </c>
      <c r="AX588"/>
      <c r="AY588"/>
    </row>
    <row r="589" spans="1:51" x14ac:dyDescent="0.25">
      <c r="A589" t="s">
        <v>1812</v>
      </c>
      <c r="B589" t="s">
        <v>1318</v>
      </c>
      <c r="C589" t="s">
        <v>1444</v>
      </c>
      <c r="D589" t="s">
        <v>1745</v>
      </c>
      <c r="E589" s="32">
        <v>155.05555555555554</v>
      </c>
      <c r="F589" s="32">
        <v>300.13277777777768</v>
      </c>
      <c r="G589" s="32">
        <v>20.458333333333332</v>
      </c>
      <c r="H589" s="37">
        <v>6.8164275441054814E-2</v>
      </c>
      <c r="I589" s="32">
        <v>279.60766666666655</v>
      </c>
      <c r="J589" s="32">
        <v>20.458333333333332</v>
      </c>
      <c r="K589" s="37">
        <v>7.3167998493126704E-2</v>
      </c>
      <c r="L589" s="32">
        <v>46.689666666666689</v>
      </c>
      <c r="M589" s="32">
        <v>0</v>
      </c>
      <c r="N589" s="37">
        <v>0</v>
      </c>
      <c r="O589" s="32">
        <v>35.545111111111133</v>
      </c>
      <c r="P589" s="32">
        <v>0</v>
      </c>
      <c r="Q589" s="37">
        <v>0</v>
      </c>
      <c r="R589" s="32">
        <v>3.7111111111111112</v>
      </c>
      <c r="S589" s="32">
        <v>0</v>
      </c>
      <c r="T589" s="37">
        <v>0</v>
      </c>
      <c r="U589" s="32">
        <v>7.4334444444444445</v>
      </c>
      <c r="V589" s="32">
        <v>0</v>
      </c>
      <c r="W589" s="37">
        <v>0</v>
      </c>
      <c r="X589" s="32">
        <v>77.16599999999994</v>
      </c>
      <c r="Y589" s="32">
        <v>17.774999999999999</v>
      </c>
      <c r="Z589" s="37">
        <v>0.23034756239794743</v>
      </c>
      <c r="AA589" s="32">
        <v>9.3805555555555564</v>
      </c>
      <c r="AB589" s="32">
        <v>0</v>
      </c>
      <c r="AC589" s="37">
        <v>0</v>
      </c>
      <c r="AD589" s="32">
        <v>166.89655555555549</v>
      </c>
      <c r="AE589" s="32">
        <v>2.6833333333333331</v>
      </c>
      <c r="AF589" s="37">
        <v>1.6077823322364022E-2</v>
      </c>
      <c r="AG589" s="32">
        <v>0</v>
      </c>
      <c r="AH589" s="32">
        <v>0</v>
      </c>
      <c r="AI589" s="37" t="s">
        <v>1936</v>
      </c>
      <c r="AJ589" s="32">
        <v>0</v>
      </c>
      <c r="AK589" s="32">
        <v>0</v>
      </c>
      <c r="AL589" s="37" t="s">
        <v>1936</v>
      </c>
      <c r="AM589" t="s">
        <v>630</v>
      </c>
      <c r="AN589" s="34">
        <v>5</v>
      </c>
      <c r="AX589"/>
      <c r="AY589"/>
    </row>
    <row r="590" spans="1:51" x14ac:dyDescent="0.25">
      <c r="A590" t="s">
        <v>1812</v>
      </c>
      <c r="B590" t="s">
        <v>1327</v>
      </c>
      <c r="C590" t="s">
        <v>1431</v>
      </c>
      <c r="D590" t="s">
        <v>1754</v>
      </c>
      <c r="E590" s="32">
        <v>82.933333333333337</v>
      </c>
      <c r="F590" s="32">
        <v>227.20277777777778</v>
      </c>
      <c r="G590" s="32">
        <v>19.763888888888889</v>
      </c>
      <c r="H590" s="37">
        <v>8.6987884048757222E-2</v>
      </c>
      <c r="I590" s="32">
        <v>219.38055555555556</v>
      </c>
      <c r="J590" s="32">
        <v>19.763888888888889</v>
      </c>
      <c r="K590" s="37">
        <v>9.0089519733593318E-2</v>
      </c>
      <c r="L590" s="32">
        <v>29.291666666666664</v>
      </c>
      <c r="M590" s="32">
        <v>4.6222222222222218</v>
      </c>
      <c r="N590" s="37">
        <v>0.15779990516832623</v>
      </c>
      <c r="O590" s="32">
        <v>27.069444444444443</v>
      </c>
      <c r="P590" s="32">
        <v>4.6222222222222218</v>
      </c>
      <c r="Q590" s="37">
        <v>0.17075423293996922</v>
      </c>
      <c r="R590" s="32">
        <v>1.9555555555555555</v>
      </c>
      <c r="S590" s="32">
        <v>0</v>
      </c>
      <c r="T590" s="37">
        <v>0</v>
      </c>
      <c r="U590" s="32">
        <v>0.26666666666666666</v>
      </c>
      <c r="V590" s="32">
        <v>0</v>
      </c>
      <c r="W590" s="37">
        <v>0</v>
      </c>
      <c r="X590" s="32">
        <v>57.166666666666664</v>
      </c>
      <c r="Y590" s="32">
        <v>15.141666666666667</v>
      </c>
      <c r="Z590" s="37">
        <v>0.26486880466472307</v>
      </c>
      <c r="AA590" s="32">
        <v>5.6</v>
      </c>
      <c r="AB590" s="32">
        <v>0</v>
      </c>
      <c r="AC590" s="37">
        <v>0</v>
      </c>
      <c r="AD590" s="32">
        <v>135.14444444444445</v>
      </c>
      <c r="AE590" s="32">
        <v>0</v>
      </c>
      <c r="AF590" s="37">
        <v>0</v>
      </c>
      <c r="AG590" s="32">
        <v>0</v>
      </c>
      <c r="AH590" s="32">
        <v>0</v>
      </c>
      <c r="AI590" s="37" t="s">
        <v>1936</v>
      </c>
      <c r="AJ590" s="32">
        <v>0</v>
      </c>
      <c r="AK590" s="32">
        <v>0</v>
      </c>
      <c r="AL590" s="37" t="s">
        <v>1936</v>
      </c>
      <c r="AM590" t="s">
        <v>640</v>
      </c>
      <c r="AN590" s="34">
        <v>5</v>
      </c>
      <c r="AX590"/>
      <c r="AY590"/>
    </row>
    <row r="591" spans="1:51" x14ac:dyDescent="0.25">
      <c r="A591" t="s">
        <v>1812</v>
      </c>
      <c r="B591" t="s">
        <v>1328</v>
      </c>
      <c r="C591" t="s">
        <v>1435</v>
      </c>
      <c r="D591" t="s">
        <v>1758</v>
      </c>
      <c r="E591" s="32">
        <v>83.277777777777771</v>
      </c>
      <c r="F591" s="32">
        <v>332.07033333333339</v>
      </c>
      <c r="G591" s="32">
        <v>88.37777777777778</v>
      </c>
      <c r="H591" s="37">
        <v>0.2661417444028758</v>
      </c>
      <c r="I591" s="32">
        <v>332.07033333333339</v>
      </c>
      <c r="J591" s="32">
        <v>88.37777777777778</v>
      </c>
      <c r="K591" s="37">
        <v>0.2661417444028758</v>
      </c>
      <c r="L591" s="32">
        <v>75.26188888888889</v>
      </c>
      <c r="M591" s="32">
        <v>9.155555555555555</v>
      </c>
      <c r="N591" s="37">
        <v>0.12164929276585315</v>
      </c>
      <c r="O591" s="32">
        <v>75.26188888888889</v>
      </c>
      <c r="P591" s="32">
        <v>9.155555555555555</v>
      </c>
      <c r="Q591" s="37">
        <v>0.12164929276585315</v>
      </c>
      <c r="R591" s="32">
        <v>0</v>
      </c>
      <c r="S591" s="32">
        <v>0</v>
      </c>
      <c r="T591" s="37" t="s">
        <v>1936</v>
      </c>
      <c r="U591" s="32">
        <v>0</v>
      </c>
      <c r="V591" s="32">
        <v>0</v>
      </c>
      <c r="W591" s="37" t="s">
        <v>1936</v>
      </c>
      <c r="X591" s="32">
        <v>67.554333333333346</v>
      </c>
      <c r="Y591" s="32">
        <v>5.7333333333333334</v>
      </c>
      <c r="Z591" s="37">
        <v>8.4869956528818763E-2</v>
      </c>
      <c r="AA591" s="32">
        <v>0</v>
      </c>
      <c r="AB591" s="32">
        <v>0</v>
      </c>
      <c r="AC591" s="37" t="s">
        <v>1936</v>
      </c>
      <c r="AD591" s="32">
        <v>189.25411111111117</v>
      </c>
      <c r="AE591" s="32">
        <v>73.488888888888894</v>
      </c>
      <c r="AF591" s="37">
        <v>0.38830801855471203</v>
      </c>
      <c r="AG591" s="32">
        <v>0</v>
      </c>
      <c r="AH591" s="32">
        <v>0</v>
      </c>
      <c r="AI591" s="37" t="s">
        <v>1936</v>
      </c>
      <c r="AJ591" s="32">
        <v>0</v>
      </c>
      <c r="AK591" s="32">
        <v>0</v>
      </c>
      <c r="AL591" s="37" t="s">
        <v>1936</v>
      </c>
      <c r="AM591" t="s">
        <v>641</v>
      </c>
      <c r="AN591" s="34">
        <v>5</v>
      </c>
      <c r="AX591"/>
      <c r="AY591"/>
    </row>
    <row r="592" spans="1:51" x14ac:dyDescent="0.25">
      <c r="A592" t="s">
        <v>1812</v>
      </c>
      <c r="B592" t="s">
        <v>799</v>
      </c>
      <c r="C592" t="s">
        <v>1492</v>
      </c>
      <c r="D592" t="s">
        <v>1753</v>
      </c>
      <c r="E592" s="32">
        <v>79.011111111111106</v>
      </c>
      <c r="F592" s="32">
        <v>166.94444444444446</v>
      </c>
      <c r="G592" s="32">
        <v>1.8000000000000003</v>
      </c>
      <c r="H592" s="37">
        <v>1.0782029950083195E-2</v>
      </c>
      <c r="I592" s="32">
        <v>155.52222222222224</v>
      </c>
      <c r="J592" s="32">
        <v>1.8000000000000003</v>
      </c>
      <c r="K592" s="37">
        <v>1.1573908694720298E-2</v>
      </c>
      <c r="L592" s="32">
        <v>25.472222222222221</v>
      </c>
      <c r="M592" s="32">
        <v>0.7055555555555556</v>
      </c>
      <c r="N592" s="37">
        <v>2.7699018538713198E-2</v>
      </c>
      <c r="O592" s="32">
        <v>14.05</v>
      </c>
      <c r="P592" s="32">
        <v>0.7055555555555556</v>
      </c>
      <c r="Q592" s="37">
        <v>5.0217477263740609E-2</v>
      </c>
      <c r="R592" s="32">
        <v>2.1777777777777776</v>
      </c>
      <c r="S592" s="32">
        <v>0</v>
      </c>
      <c r="T592" s="37">
        <v>0</v>
      </c>
      <c r="U592" s="32">
        <v>9.2444444444444436</v>
      </c>
      <c r="V592" s="32">
        <v>0</v>
      </c>
      <c r="W592" s="37">
        <v>0</v>
      </c>
      <c r="X592" s="32">
        <v>42.380555555555553</v>
      </c>
      <c r="Y592" s="32">
        <v>1.0944444444444446</v>
      </c>
      <c r="Z592" s="37">
        <v>2.5824211837189491E-2</v>
      </c>
      <c r="AA592" s="32">
        <v>0</v>
      </c>
      <c r="AB592" s="32">
        <v>0</v>
      </c>
      <c r="AC592" s="37" t="s">
        <v>1936</v>
      </c>
      <c r="AD592" s="32">
        <v>99.091666666666669</v>
      </c>
      <c r="AE592" s="32">
        <v>0</v>
      </c>
      <c r="AF592" s="37">
        <v>0</v>
      </c>
      <c r="AG592" s="32">
        <v>0</v>
      </c>
      <c r="AH592" s="32">
        <v>0</v>
      </c>
      <c r="AI592" s="37" t="s">
        <v>1936</v>
      </c>
      <c r="AJ592" s="32">
        <v>0</v>
      </c>
      <c r="AK592" s="32">
        <v>0</v>
      </c>
      <c r="AL592" s="37" t="s">
        <v>1936</v>
      </c>
      <c r="AM592" t="s">
        <v>110</v>
      </c>
      <c r="AN592" s="34">
        <v>5</v>
      </c>
      <c r="AX592"/>
      <c r="AY592"/>
    </row>
    <row r="593" spans="1:51" x14ac:dyDescent="0.25">
      <c r="A593" t="s">
        <v>1812</v>
      </c>
      <c r="B593" t="s">
        <v>997</v>
      </c>
      <c r="C593" t="s">
        <v>1505</v>
      </c>
      <c r="D593" t="s">
        <v>1736</v>
      </c>
      <c r="E593" s="32">
        <v>95.411111111111111</v>
      </c>
      <c r="F593" s="32">
        <v>308.09355555555555</v>
      </c>
      <c r="G593" s="32">
        <v>168.54355555555551</v>
      </c>
      <c r="H593" s="37">
        <v>0.54705316783285873</v>
      </c>
      <c r="I593" s="32">
        <v>295.85466666666667</v>
      </c>
      <c r="J593" s="32">
        <v>163.91022222222219</v>
      </c>
      <c r="K593" s="37">
        <v>0.55402277094008612</v>
      </c>
      <c r="L593" s="32">
        <v>37.716666666666669</v>
      </c>
      <c r="M593" s="32">
        <v>7.677777777777778</v>
      </c>
      <c r="N593" s="37">
        <v>0.20356458977758138</v>
      </c>
      <c r="O593" s="32">
        <v>26.805555555555557</v>
      </c>
      <c r="P593" s="32">
        <v>3.0444444444444443</v>
      </c>
      <c r="Q593" s="37">
        <v>0.11357512953367874</v>
      </c>
      <c r="R593" s="32">
        <v>5.7555555555555555</v>
      </c>
      <c r="S593" s="32">
        <v>0.45555555555555555</v>
      </c>
      <c r="T593" s="37">
        <v>7.9150579150579145E-2</v>
      </c>
      <c r="U593" s="32">
        <v>5.1555555555555559</v>
      </c>
      <c r="V593" s="32">
        <v>4.177777777777778</v>
      </c>
      <c r="W593" s="37">
        <v>0.81034482758620685</v>
      </c>
      <c r="X593" s="32">
        <v>91.947222222222223</v>
      </c>
      <c r="Y593" s="32">
        <v>47.180555555555557</v>
      </c>
      <c r="Z593" s="37">
        <v>0.51312649164677804</v>
      </c>
      <c r="AA593" s="32">
        <v>1.3277777777777777</v>
      </c>
      <c r="AB593" s="32">
        <v>0</v>
      </c>
      <c r="AC593" s="37">
        <v>0</v>
      </c>
      <c r="AD593" s="32">
        <v>177.10188888888888</v>
      </c>
      <c r="AE593" s="32">
        <v>113.68522222222218</v>
      </c>
      <c r="AF593" s="37">
        <v>0.64191987412142515</v>
      </c>
      <c r="AG593" s="32">
        <v>0</v>
      </c>
      <c r="AH593" s="32">
        <v>0</v>
      </c>
      <c r="AI593" s="37" t="s">
        <v>1936</v>
      </c>
      <c r="AJ593" s="32">
        <v>0</v>
      </c>
      <c r="AK593" s="32">
        <v>0</v>
      </c>
      <c r="AL593" s="37" t="s">
        <v>1936</v>
      </c>
      <c r="AM593" t="s">
        <v>308</v>
      </c>
      <c r="AN593" s="34">
        <v>5</v>
      </c>
      <c r="AX593"/>
      <c r="AY593"/>
    </row>
    <row r="594" spans="1:51" x14ac:dyDescent="0.25">
      <c r="A594" t="s">
        <v>1812</v>
      </c>
      <c r="B594" t="s">
        <v>916</v>
      </c>
      <c r="C594" t="s">
        <v>1556</v>
      </c>
      <c r="D594" t="s">
        <v>1754</v>
      </c>
      <c r="E594" s="32">
        <v>74.466666666666669</v>
      </c>
      <c r="F594" s="32">
        <v>268.49188888888887</v>
      </c>
      <c r="G594" s="32">
        <v>93.461111111111109</v>
      </c>
      <c r="H594" s="37">
        <v>0.34809659054463471</v>
      </c>
      <c r="I594" s="32">
        <v>230.35133333333329</v>
      </c>
      <c r="J594" s="32">
        <v>83.330555555555563</v>
      </c>
      <c r="K594" s="37">
        <v>0.36175417068227195</v>
      </c>
      <c r="L594" s="32">
        <v>44.361111111111107</v>
      </c>
      <c r="M594" s="32">
        <v>10.341666666666667</v>
      </c>
      <c r="N594" s="37">
        <v>0.23312460864120227</v>
      </c>
      <c r="O594" s="32">
        <v>7.6183333333333341</v>
      </c>
      <c r="P594" s="32">
        <v>0.21111111111111111</v>
      </c>
      <c r="Q594" s="37">
        <v>2.7710931233136438E-2</v>
      </c>
      <c r="R594" s="32">
        <v>31.503888888888888</v>
      </c>
      <c r="S594" s="32">
        <v>10.130555555555556</v>
      </c>
      <c r="T594" s="37">
        <v>0.32156523885940014</v>
      </c>
      <c r="U594" s="32">
        <v>5.2388888888888889</v>
      </c>
      <c r="V594" s="32">
        <v>0</v>
      </c>
      <c r="W594" s="37">
        <v>0</v>
      </c>
      <c r="X594" s="32">
        <v>76.943888888888878</v>
      </c>
      <c r="Y594" s="32">
        <v>30.008333333333333</v>
      </c>
      <c r="Z594" s="37">
        <v>0.39000281590480801</v>
      </c>
      <c r="AA594" s="32">
        <v>1.3977777777777778</v>
      </c>
      <c r="AB594" s="32">
        <v>0</v>
      </c>
      <c r="AC594" s="37">
        <v>0</v>
      </c>
      <c r="AD594" s="32">
        <v>145.78911111111108</v>
      </c>
      <c r="AE594" s="32">
        <v>53.111111111111114</v>
      </c>
      <c r="AF594" s="37">
        <v>0.36430094611546976</v>
      </c>
      <c r="AG594" s="32">
        <v>0</v>
      </c>
      <c r="AH594" s="32">
        <v>0</v>
      </c>
      <c r="AI594" s="37" t="s">
        <v>1936</v>
      </c>
      <c r="AJ594" s="32">
        <v>0</v>
      </c>
      <c r="AK594" s="32">
        <v>0</v>
      </c>
      <c r="AL594" s="37" t="s">
        <v>1936</v>
      </c>
      <c r="AM594" t="s">
        <v>227</v>
      </c>
      <c r="AN594" s="34">
        <v>5</v>
      </c>
      <c r="AX594"/>
      <c r="AY594"/>
    </row>
    <row r="595" spans="1:51" x14ac:dyDescent="0.25">
      <c r="A595" t="s">
        <v>1812</v>
      </c>
      <c r="B595" t="s">
        <v>936</v>
      </c>
      <c r="C595" t="s">
        <v>1444</v>
      </c>
      <c r="D595" t="s">
        <v>1745</v>
      </c>
      <c r="E595" s="32">
        <v>45.144444444444446</v>
      </c>
      <c r="F595" s="32">
        <v>167.81133333333332</v>
      </c>
      <c r="G595" s="32">
        <v>76.424888888888887</v>
      </c>
      <c r="H595" s="37">
        <v>0.45542149848176061</v>
      </c>
      <c r="I595" s="32">
        <v>158.74455555555554</v>
      </c>
      <c r="J595" s="32">
        <v>76.424888888888887</v>
      </c>
      <c r="K595" s="37">
        <v>0.48143313401474491</v>
      </c>
      <c r="L595" s="32">
        <v>47.374111111111105</v>
      </c>
      <c r="M595" s="32">
        <v>28.847111111111108</v>
      </c>
      <c r="N595" s="37">
        <v>0.60892142215509171</v>
      </c>
      <c r="O595" s="32">
        <v>38.307333333333325</v>
      </c>
      <c r="P595" s="32">
        <v>28.847111111111108</v>
      </c>
      <c r="Q595" s="37">
        <v>0.75304409367513048</v>
      </c>
      <c r="R595" s="32">
        <v>3.8222222222222224</v>
      </c>
      <c r="S595" s="32">
        <v>0</v>
      </c>
      <c r="T595" s="37">
        <v>0</v>
      </c>
      <c r="U595" s="32">
        <v>5.2445555555555554</v>
      </c>
      <c r="V595" s="32">
        <v>0</v>
      </c>
      <c r="W595" s="37">
        <v>0</v>
      </c>
      <c r="X595" s="32">
        <v>16.63977777777778</v>
      </c>
      <c r="Y595" s="32">
        <v>11.411111111111111</v>
      </c>
      <c r="Z595" s="37">
        <v>0.68577304718278809</v>
      </c>
      <c r="AA595" s="32">
        <v>0</v>
      </c>
      <c r="AB595" s="32">
        <v>0</v>
      </c>
      <c r="AC595" s="37" t="s">
        <v>1936</v>
      </c>
      <c r="AD595" s="32">
        <v>103.79744444444442</v>
      </c>
      <c r="AE595" s="32">
        <v>36.166666666666664</v>
      </c>
      <c r="AF595" s="37">
        <v>0.34843503961240757</v>
      </c>
      <c r="AG595" s="32">
        <v>0</v>
      </c>
      <c r="AH595" s="32">
        <v>0</v>
      </c>
      <c r="AI595" s="37" t="s">
        <v>1936</v>
      </c>
      <c r="AJ595" s="32">
        <v>0</v>
      </c>
      <c r="AK595" s="32">
        <v>0</v>
      </c>
      <c r="AL595" s="37" t="s">
        <v>1936</v>
      </c>
      <c r="AM595" t="s">
        <v>247</v>
      </c>
      <c r="AN595" s="34">
        <v>5</v>
      </c>
      <c r="AX595"/>
      <c r="AY595"/>
    </row>
    <row r="596" spans="1:51" x14ac:dyDescent="0.25">
      <c r="A596" t="s">
        <v>1812</v>
      </c>
      <c r="B596" t="s">
        <v>1104</v>
      </c>
      <c r="C596" t="s">
        <v>1435</v>
      </c>
      <c r="D596" t="s">
        <v>1758</v>
      </c>
      <c r="E596" s="32">
        <v>129.98888888888888</v>
      </c>
      <c r="F596" s="32">
        <v>513.95277777777778</v>
      </c>
      <c r="G596" s="32">
        <v>57.75</v>
      </c>
      <c r="H596" s="37">
        <v>0.11236440874918253</v>
      </c>
      <c r="I596" s="32">
        <v>496.53055555555557</v>
      </c>
      <c r="J596" s="32">
        <v>57.75</v>
      </c>
      <c r="K596" s="37">
        <v>0.1163070416389279</v>
      </c>
      <c r="L596" s="32">
        <v>151.22777777777776</v>
      </c>
      <c r="M596" s="32">
        <v>3.1305555555555555</v>
      </c>
      <c r="N596" s="37">
        <v>2.070092942948459E-2</v>
      </c>
      <c r="O596" s="32">
        <v>133.80555555555554</v>
      </c>
      <c r="P596" s="32">
        <v>3.1305555555555555</v>
      </c>
      <c r="Q596" s="37">
        <v>2.3396304753996264E-2</v>
      </c>
      <c r="R596" s="32">
        <v>11.822222222222223</v>
      </c>
      <c r="S596" s="32">
        <v>0</v>
      </c>
      <c r="T596" s="37">
        <v>0</v>
      </c>
      <c r="U596" s="32">
        <v>5.6</v>
      </c>
      <c r="V596" s="32">
        <v>0</v>
      </c>
      <c r="W596" s="37">
        <v>0</v>
      </c>
      <c r="X596" s="32">
        <v>56.144444444444446</v>
      </c>
      <c r="Y596" s="32">
        <v>14.686111111111112</v>
      </c>
      <c r="Z596" s="37">
        <v>0.26157728082327331</v>
      </c>
      <c r="AA596" s="32">
        <v>0</v>
      </c>
      <c r="AB596" s="32">
        <v>0</v>
      </c>
      <c r="AC596" s="37" t="s">
        <v>1936</v>
      </c>
      <c r="AD596" s="32">
        <v>306.58055555555558</v>
      </c>
      <c r="AE596" s="32">
        <v>39.93333333333333</v>
      </c>
      <c r="AF596" s="37">
        <v>0.13025396624052041</v>
      </c>
      <c r="AG596" s="32">
        <v>0</v>
      </c>
      <c r="AH596" s="32">
        <v>0</v>
      </c>
      <c r="AI596" s="37" t="s">
        <v>1936</v>
      </c>
      <c r="AJ596" s="32">
        <v>0</v>
      </c>
      <c r="AK596" s="32">
        <v>0</v>
      </c>
      <c r="AL596" s="37" t="s">
        <v>1936</v>
      </c>
      <c r="AM596" t="s">
        <v>415</v>
      </c>
      <c r="AN596" s="34">
        <v>5</v>
      </c>
      <c r="AX596"/>
      <c r="AY596"/>
    </row>
    <row r="597" spans="1:51" x14ac:dyDescent="0.25">
      <c r="A597" t="s">
        <v>1812</v>
      </c>
      <c r="B597" t="s">
        <v>1287</v>
      </c>
      <c r="C597" t="s">
        <v>1441</v>
      </c>
      <c r="D597" t="s">
        <v>1721</v>
      </c>
      <c r="E597" s="32">
        <v>95.333333333333329</v>
      </c>
      <c r="F597" s="32">
        <v>329.54177777777778</v>
      </c>
      <c r="G597" s="32">
        <v>0.13333333333333333</v>
      </c>
      <c r="H597" s="37">
        <v>4.0460221533199632E-4</v>
      </c>
      <c r="I597" s="32">
        <v>321.2667777777778</v>
      </c>
      <c r="J597" s="32">
        <v>0.13333333333333333</v>
      </c>
      <c r="K597" s="37">
        <v>4.150237203348826E-4</v>
      </c>
      <c r="L597" s="32">
        <v>35.794444444444444</v>
      </c>
      <c r="M597" s="32">
        <v>0</v>
      </c>
      <c r="N597" s="37">
        <v>0</v>
      </c>
      <c r="O597" s="32">
        <v>28.272222222222222</v>
      </c>
      <c r="P597" s="32">
        <v>0</v>
      </c>
      <c r="Q597" s="37">
        <v>0</v>
      </c>
      <c r="R597" s="32">
        <v>0</v>
      </c>
      <c r="S597" s="32">
        <v>0</v>
      </c>
      <c r="T597" s="37" t="s">
        <v>1936</v>
      </c>
      <c r="U597" s="32">
        <v>7.5222222222222221</v>
      </c>
      <c r="V597" s="32">
        <v>0</v>
      </c>
      <c r="W597" s="37">
        <v>0</v>
      </c>
      <c r="X597" s="32">
        <v>98.977888888888884</v>
      </c>
      <c r="Y597" s="32">
        <v>0.13333333333333333</v>
      </c>
      <c r="Z597" s="37">
        <v>1.3471022147482996E-3</v>
      </c>
      <c r="AA597" s="32">
        <v>0.75277777777777777</v>
      </c>
      <c r="AB597" s="32">
        <v>0</v>
      </c>
      <c r="AC597" s="37">
        <v>0</v>
      </c>
      <c r="AD597" s="32">
        <v>194.01666666666668</v>
      </c>
      <c r="AE597" s="32">
        <v>0</v>
      </c>
      <c r="AF597" s="37">
        <v>0</v>
      </c>
      <c r="AG597" s="32">
        <v>0</v>
      </c>
      <c r="AH597" s="32">
        <v>0</v>
      </c>
      <c r="AI597" s="37" t="s">
        <v>1936</v>
      </c>
      <c r="AJ597" s="32">
        <v>0</v>
      </c>
      <c r="AK597" s="32">
        <v>0</v>
      </c>
      <c r="AL597" s="37" t="s">
        <v>1936</v>
      </c>
      <c r="AM597" t="s">
        <v>599</v>
      </c>
      <c r="AN597" s="34">
        <v>5</v>
      </c>
      <c r="AX597"/>
      <c r="AY597"/>
    </row>
    <row r="598" spans="1:51" x14ac:dyDescent="0.25">
      <c r="A598" t="s">
        <v>1812</v>
      </c>
      <c r="B598" t="s">
        <v>1085</v>
      </c>
      <c r="C598" t="s">
        <v>1617</v>
      </c>
      <c r="D598" t="s">
        <v>1711</v>
      </c>
      <c r="E598" s="32">
        <v>95.688888888888883</v>
      </c>
      <c r="F598" s="32">
        <v>308.71644444444439</v>
      </c>
      <c r="G598" s="32">
        <v>195.9426666666667</v>
      </c>
      <c r="H598" s="37">
        <v>0.63470109931875662</v>
      </c>
      <c r="I598" s="32">
        <v>293.94022222222219</v>
      </c>
      <c r="J598" s="32">
        <v>195.85377777777782</v>
      </c>
      <c r="K598" s="37">
        <v>0.66630478910678004</v>
      </c>
      <c r="L598" s="32">
        <v>23.460666666666668</v>
      </c>
      <c r="M598" s="32">
        <v>13.864777777777777</v>
      </c>
      <c r="N598" s="37">
        <v>0.59097970124937238</v>
      </c>
      <c r="O598" s="32">
        <v>18.571777777777779</v>
      </c>
      <c r="P598" s="32">
        <v>13.775888888888888</v>
      </c>
      <c r="Q598" s="37">
        <v>0.74176468476661117</v>
      </c>
      <c r="R598" s="32">
        <v>0.17777777777777778</v>
      </c>
      <c r="S598" s="32">
        <v>8.8888888888888892E-2</v>
      </c>
      <c r="T598" s="37">
        <v>0.5</v>
      </c>
      <c r="U598" s="32">
        <v>4.7111111111111112</v>
      </c>
      <c r="V598" s="32">
        <v>0</v>
      </c>
      <c r="W598" s="37">
        <v>0</v>
      </c>
      <c r="X598" s="32">
        <v>89.582999999999984</v>
      </c>
      <c r="Y598" s="32">
        <v>24.432111111111105</v>
      </c>
      <c r="Z598" s="37">
        <v>0.27273155745075639</v>
      </c>
      <c r="AA598" s="32">
        <v>9.8873333333333342</v>
      </c>
      <c r="AB598" s="32">
        <v>0</v>
      </c>
      <c r="AC598" s="37">
        <v>0</v>
      </c>
      <c r="AD598" s="32">
        <v>185.78544444444444</v>
      </c>
      <c r="AE598" s="32">
        <v>157.64577777777782</v>
      </c>
      <c r="AF598" s="37">
        <v>0.84853675296892683</v>
      </c>
      <c r="AG598" s="32">
        <v>0</v>
      </c>
      <c r="AH598" s="32">
        <v>0</v>
      </c>
      <c r="AI598" s="37" t="s">
        <v>1936</v>
      </c>
      <c r="AJ598" s="32">
        <v>0</v>
      </c>
      <c r="AK598" s="32">
        <v>0</v>
      </c>
      <c r="AL598" s="37" t="s">
        <v>1936</v>
      </c>
      <c r="AM598" t="s">
        <v>396</v>
      </c>
      <c r="AN598" s="34">
        <v>5</v>
      </c>
      <c r="AX598"/>
      <c r="AY598"/>
    </row>
    <row r="599" spans="1:51" x14ac:dyDescent="0.25">
      <c r="A599" t="s">
        <v>1812</v>
      </c>
      <c r="B599" t="s">
        <v>1117</v>
      </c>
      <c r="C599" t="s">
        <v>1457</v>
      </c>
      <c r="D599" t="s">
        <v>1764</v>
      </c>
      <c r="E599" s="32">
        <v>54.011111111111113</v>
      </c>
      <c r="F599" s="32">
        <v>162.73599999999999</v>
      </c>
      <c r="G599" s="32">
        <v>40.720666666666673</v>
      </c>
      <c r="H599" s="37">
        <v>0.2502253138006752</v>
      </c>
      <c r="I599" s="32">
        <v>143.327</v>
      </c>
      <c r="J599" s="32">
        <v>38.95055555555556</v>
      </c>
      <c r="K599" s="37">
        <v>0.27176007001859775</v>
      </c>
      <c r="L599" s="32">
        <v>41.692999999999998</v>
      </c>
      <c r="M599" s="32">
        <v>14.812444444444445</v>
      </c>
      <c r="N599" s="37">
        <v>0.35527413341434882</v>
      </c>
      <c r="O599" s="32">
        <v>22.283999999999995</v>
      </c>
      <c r="P599" s="32">
        <v>13.042333333333334</v>
      </c>
      <c r="Q599" s="37">
        <v>0.58527792736193396</v>
      </c>
      <c r="R599" s="32">
        <v>18.731222222222222</v>
      </c>
      <c r="S599" s="32">
        <v>1.7701111111111112</v>
      </c>
      <c r="T599" s="37">
        <v>9.4500566493258442E-2</v>
      </c>
      <c r="U599" s="32">
        <v>0.67777777777777781</v>
      </c>
      <c r="V599" s="32">
        <v>0</v>
      </c>
      <c r="W599" s="37">
        <v>0</v>
      </c>
      <c r="X599" s="32">
        <v>8.5035555555555558</v>
      </c>
      <c r="Y599" s="32">
        <v>8.5035555555555558</v>
      </c>
      <c r="Z599" s="37">
        <v>1</v>
      </c>
      <c r="AA599" s="32">
        <v>0</v>
      </c>
      <c r="AB599" s="32">
        <v>0</v>
      </c>
      <c r="AC599" s="37" t="s">
        <v>1936</v>
      </c>
      <c r="AD599" s="32">
        <v>112.53944444444444</v>
      </c>
      <c r="AE599" s="32">
        <v>17.404666666666671</v>
      </c>
      <c r="AF599" s="37">
        <v>0.15465392380942983</v>
      </c>
      <c r="AG599" s="32">
        <v>0</v>
      </c>
      <c r="AH599" s="32">
        <v>0</v>
      </c>
      <c r="AI599" s="37" t="s">
        <v>1936</v>
      </c>
      <c r="AJ599" s="32">
        <v>0</v>
      </c>
      <c r="AK599" s="32">
        <v>0</v>
      </c>
      <c r="AL599" s="37" t="s">
        <v>1936</v>
      </c>
      <c r="AM599" t="s">
        <v>428</v>
      </c>
      <c r="AN599" s="34">
        <v>5</v>
      </c>
      <c r="AX599"/>
      <c r="AY599"/>
    </row>
    <row r="600" spans="1:51" x14ac:dyDescent="0.25">
      <c r="A600" t="s">
        <v>1812</v>
      </c>
      <c r="B600" t="s">
        <v>1305</v>
      </c>
      <c r="C600" t="s">
        <v>1386</v>
      </c>
      <c r="D600" t="s">
        <v>1704</v>
      </c>
      <c r="E600" s="32">
        <v>49.133333333333333</v>
      </c>
      <c r="F600" s="32">
        <v>162.16633333333334</v>
      </c>
      <c r="G600" s="32">
        <v>0</v>
      </c>
      <c r="H600" s="37">
        <v>0</v>
      </c>
      <c r="I600" s="32">
        <v>158.15733333333333</v>
      </c>
      <c r="J600" s="32">
        <v>0</v>
      </c>
      <c r="K600" s="37">
        <v>0</v>
      </c>
      <c r="L600" s="32">
        <v>55.691777777777766</v>
      </c>
      <c r="M600" s="32">
        <v>0</v>
      </c>
      <c r="N600" s="37">
        <v>0</v>
      </c>
      <c r="O600" s="32">
        <v>51.682777777777765</v>
      </c>
      <c r="P600" s="32">
        <v>0</v>
      </c>
      <c r="Q600" s="37">
        <v>0</v>
      </c>
      <c r="R600" s="32">
        <v>4.0089999999999995</v>
      </c>
      <c r="S600" s="32">
        <v>0</v>
      </c>
      <c r="T600" s="37">
        <v>0</v>
      </c>
      <c r="U600" s="32">
        <v>0</v>
      </c>
      <c r="V600" s="32">
        <v>0</v>
      </c>
      <c r="W600" s="37" t="s">
        <v>1936</v>
      </c>
      <c r="X600" s="32">
        <v>26.687444444444434</v>
      </c>
      <c r="Y600" s="32">
        <v>0</v>
      </c>
      <c r="Z600" s="37">
        <v>0</v>
      </c>
      <c r="AA600" s="32">
        <v>0</v>
      </c>
      <c r="AB600" s="32">
        <v>0</v>
      </c>
      <c r="AC600" s="37" t="s">
        <v>1936</v>
      </c>
      <c r="AD600" s="32">
        <v>79.78711111111113</v>
      </c>
      <c r="AE600" s="32">
        <v>0</v>
      </c>
      <c r="AF600" s="37">
        <v>0</v>
      </c>
      <c r="AG600" s="32">
        <v>0</v>
      </c>
      <c r="AH600" s="32">
        <v>0</v>
      </c>
      <c r="AI600" s="37" t="s">
        <v>1936</v>
      </c>
      <c r="AJ600" s="32">
        <v>0</v>
      </c>
      <c r="AK600" s="32">
        <v>0</v>
      </c>
      <c r="AL600" s="37" t="s">
        <v>1936</v>
      </c>
      <c r="AM600" t="s">
        <v>617</v>
      </c>
      <c r="AN600" s="34">
        <v>5</v>
      </c>
      <c r="AX600"/>
      <c r="AY600"/>
    </row>
    <row r="601" spans="1:51" x14ac:dyDescent="0.25">
      <c r="A601" t="s">
        <v>1812</v>
      </c>
      <c r="B601" t="s">
        <v>789</v>
      </c>
      <c r="C601" t="s">
        <v>1487</v>
      </c>
      <c r="D601" t="s">
        <v>1771</v>
      </c>
      <c r="E601" s="32">
        <v>55.666666666666664</v>
      </c>
      <c r="F601" s="32">
        <v>170.54577777777777</v>
      </c>
      <c r="G601" s="32">
        <v>0</v>
      </c>
      <c r="H601" s="37">
        <v>0</v>
      </c>
      <c r="I601" s="32">
        <v>157.42255555555556</v>
      </c>
      <c r="J601" s="32">
        <v>0</v>
      </c>
      <c r="K601" s="37">
        <v>0</v>
      </c>
      <c r="L601" s="32">
        <v>15.911555555555555</v>
      </c>
      <c r="M601" s="32">
        <v>0</v>
      </c>
      <c r="N601" s="37">
        <v>0</v>
      </c>
      <c r="O601" s="32">
        <v>6.4831111111111115</v>
      </c>
      <c r="P601" s="32">
        <v>0</v>
      </c>
      <c r="Q601" s="37">
        <v>0</v>
      </c>
      <c r="R601" s="32">
        <v>3.3097777777777777</v>
      </c>
      <c r="S601" s="32">
        <v>0</v>
      </c>
      <c r="T601" s="37">
        <v>0</v>
      </c>
      <c r="U601" s="32">
        <v>6.118666666666666</v>
      </c>
      <c r="V601" s="32">
        <v>0</v>
      </c>
      <c r="W601" s="37">
        <v>0</v>
      </c>
      <c r="X601" s="32">
        <v>36.962888888888877</v>
      </c>
      <c r="Y601" s="32">
        <v>0</v>
      </c>
      <c r="Z601" s="37">
        <v>0</v>
      </c>
      <c r="AA601" s="32">
        <v>3.6947777777777779</v>
      </c>
      <c r="AB601" s="32">
        <v>0</v>
      </c>
      <c r="AC601" s="37">
        <v>0</v>
      </c>
      <c r="AD601" s="32">
        <v>109.07677777777778</v>
      </c>
      <c r="AE601" s="32">
        <v>0</v>
      </c>
      <c r="AF601" s="37">
        <v>0</v>
      </c>
      <c r="AG601" s="32">
        <v>4.8997777777777776</v>
      </c>
      <c r="AH601" s="32">
        <v>0</v>
      </c>
      <c r="AI601" s="37">
        <v>0</v>
      </c>
      <c r="AJ601" s="32">
        <v>0</v>
      </c>
      <c r="AK601" s="32">
        <v>0</v>
      </c>
      <c r="AL601" s="37" t="s">
        <v>1936</v>
      </c>
      <c r="AM601" t="s">
        <v>100</v>
      </c>
      <c r="AN601" s="34">
        <v>5</v>
      </c>
      <c r="AX601"/>
      <c r="AY601"/>
    </row>
    <row r="602" spans="1:51" x14ac:dyDescent="0.25">
      <c r="A602" t="s">
        <v>1812</v>
      </c>
      <c r="B602" t="s">
        <v>1243</v>
      </c>
      <c r="C602" t="s">
        <v>1671</v>
      </c>
      <c r="D602" t="s">
        <v>1795</v>
      </c>
      <c r="E602" s="32">
        <v>74.688888888888883</v>
      </c>
      <c r="F602" s="32">
        <v>198.10833333333335</v>
      </c>
      <c r="G602" s="32">
        <v>37.155555555555551</v>
      </c>
      <c r="H602" s="37">
        <v>0.18755170431441828</v>
      </c>
      <c r="I602" s="32">
        <v>185.09722222222223</v>
      </c>
      <c r="J602" s="32">
        <v>37.155555555555551</v>
      </c>
      <c r="K602" s="37">
        <v>0.20073534929091316</v>
      </c>
      <c r="L602" s="32">
        <v>31.6</v>
      </c>
      <c r="M602" s="32">
        <v>0</v>
      </c>
      <c r="N602" s="37">
        <v>0</v>
      </c>
      <c r="O602" s="32">
        <v>21.622222222222224</v>
      </c>
      <c r="P602" s="32">
        <v>0</v>
      </c>
      <c r="Q602" s="37">
        <v>0</v>
      </c>
      <c r="R602" s="32">
        <v>4.6222222222222218</v>
      </c>
      <c r="S602" s="32">
        <v>0</v>
      </c>
      <c r="T602" s="37">
        <v>0</v>
      </c>
      <c r="U602" s="32">
        <v>5.3555555555555552</v>
      </c>
      <c r="V602" s="32">
        <v>0</v>
      </c>
      <c r="W602" s="37">
        <v>0</v>
      </c>
      <c r="X602" s="32">
        <v>58.786111111111111</v>
      </c>
      <c r="Y602" s="32">
        <v>8</v>
      </c>
      <c r="Z602" s="37">
        <v>0.13608656617681802</v>
      </c>
      <c r="AA602" s="32">
        <v>3.0333333333333332</v>
      </c>
      <c r="AB602" s="32">
        <v>0</v>
      </c>
      <c r="AC602" s="37">
        <v>0</v>
      </c>
      <c r="AD602" s="32">
        <v>104.68888888888888</v>
      </c>
      <c r="AE602" s="32">
        <v>29.155555555555555</v>
      </c>
      <c r="AF602" s="37">
        <v>0.27849713436637658</v>
      </c>
      <c r="AG602" s="32">
        <v>0</v>
      </c>
      <c r="AH602" s="32">
        <v>0</v>
      </c>
      <c r="AI602" s="37" t="s">
        <v>1936</v>
      </c>
      <c r="AJ602" s="32">
        <v>0</v>
      </c>
      <c r="AK602" s="32">
        <v>0</v>
      </c>
      <c r="AL602" s="37" t="s">
        <v>1936</v>
      </c>
      <c r="AM602" t="s">
        <v>555</v>
      </c>
      <c r="AN602" s="34">
        <v>5</v>
      </c>
      <c r="AX602"/>
      <c r="AY602"/>
    </row>
    <row r="603" spans="1:51" x14ac:dyDescent="0.25">
      <c r="A603" t="s">
        <v>1812</v>
      </c>
      <c r="B603" t="s">
        <v>1115</v>
      </c>
      <c r="C603" t="s">
        <v>1431</v>
      </c>
      <c r="D603" t="s">
        <v>1754</v>
      </c>
      <c r="E603" s="32">
        <v>124.81111111111112</v>
      </c>
      <c r="F603" s="32">
        <v>621.52222222222224</v>
      </c>
      <c r="G603" s="32">
        <v>117.82222222222222</v>
      </c>
      <c r="H603" s="37">
        <v>0.18957040956790674</v>
      </c>
      <c r="I603" s="32">
        <v>577.94722222222219</v>
      </c>
      <c r="J603" s="32">
        <v>117.82222222222222</v>
      </c>
      <c r="K603" s="37">
        <v>0.20386329009280932</v>
      </c>
      <c r="L603" s="32">
        <v>139.93055555555557</v>
      </c>
      <c r="M603" s="32">
        <v>0.35555555555555557</v>
      </c>
      <c r="N603" s="37">
        <v>2.540942928039702E-3</v>
      </c>
      <c r="O603" s="32">
        <v>96.355555555555554</v>
      </c>
      <c r="P603" s="32">
        <v>0.35555555555555557</v>
      </c>
      <c r="Q603" s="37">
        <v>3.690036900369004E-3</v>
      </c>
      <c r="R603" s="32">
        <v>38.424999999999997</v>
      </c>
      <c r="S603" s="32">
        <v>0</v>
      </c>
      <c r="T603" s="37">
        <v>0</v>
      </c>
      <c r="U603" s="32">
        <v>5.15</v>
      </c>
      <c r="V603" s="32">
        <v>0</v>
      </c>
      <c r="W603" s="37">
        <v>0</v>
      </c>
      <c r="X603" s="32">
        <v>107.58611111111111</v>
      </c>
      <c r="Y603" s="32">
        <v>3.2555555555555555</v>
      </c>
      <c r="Z603" s="37">
        <v>3.0259998450853323E-2</v>
      </c>
      <c r="AA603" s="32">
        <v>0</v>
      </c>
      <c r="AB603" s="32">
        <v>0</v>
      </c>
      <c r="AC603" s="37" t="s">
        <v>1936</v>
      </c>
      <c r="AD603" s="32">
        <v>374.00555555555553</v>
      </c>
      <c r="AE603" s="32">
        <v>114.21111111111111</v>
      </c>
      <c r="AF603" s="37">
        <v>0.30537276629877752</v>
      </c>
      <c r="AG603" s="32">
        <v>0</v>
      </c>
      <c r="AH603" s="32">
        <v>0</v>
      </c>
      <c r="AI603" s="37" t="s">
        <v>1936</v>
      </c>
      <c r="AJ603" s="32">
        <v>0</v>
      </c>
      <c r="AK603" s="32">
        <v>0</v>
      </c>
      <c r="AL603" s="37" t="s">
        <v>1936</v>
      </c>
      <c r="AM603" t="s">
        <v>426</v>
      </c>
      <c r="AN603" s="34">
        <v>5</v>
      </c>
      <c r="AX603"/>
      <c r="AY603"/>
    </row>
    <row r="604" spans="1:51" x14ac:dyDescent="0.25">
      <c r="A604" t="s">
        <v>1812</v>
      </c>
      <c r="B604" t="s">
        <v>1041</v>
      </c>
      <c r="C604" t="s">
        <v>1602</v>
      </c>
      <c r="D604" t="s">
        <v>1767</v>
      </c>
      <c r="E604" s="32">
        <v>73.822222222222223</v>
      </c>
      <c r="F604" s="32">
        <v>204.57777777777773</v>
      </c>
      <c r="G604" s="32">
        <v>1.9888888888888887</v>
      </c>
      <c r="H604" s="37">
        <v>9.7219204866391493E-3</v>
      </c>
      <c r="I604" s="32">
        <v>192.85777777777773</v>
      </c>
      <c r="J604" s="32">
        <v>0.65555555555555556</v>
      </c>
      <c r="K604" s="37">
        <v>3.3991657640633291E-3</v>
      </c>
      <c r="L604" s="32">
        <v>35.596888888888891</v>
      </c>
      <c r="M604" s="32">
        <v>0.88888888888888884</v>
      </c>
      <c r="N604" s="37">
        <v>2.4970971245926607E-2</v>
      </c>
      <c r="O604" s="32">
        <v>30.794111111111114</v>
      </c>
      <c r="P604" s="32">
        <v>0</v>
      </c>
      <c r="Q604" s="37">
        <v>0</v>
      </c>
      <c r="R604" s="32">
        <v>0.88888888888888884</v>
      </c>
      <c r="S604" s="32">
        <v>0.88888888888888884</v>
      </c>
      <c r="T604" s="37">
        <v>1</v>
      </c>
      <c r="U604" s="32">
        <v>3.9138888888888888</v>
      </c>
      <c r="V604" s="32">
        <v>0</v>
      </c>
      <c r="W604" s="37">
        <v>0</v>
      </c>
      <c r="X604" s="32">
        <v>32.066888888888876</v>
      </c>
      <c r="Y604" s="32">
        <v>0.10555555555555556</v>
      </c>
      <c r="Z604" s="37">
        <v>3.2917304800382549E-3</v>
      </c>
      <c r="AA604" s="32">
        <v>6.9172222222222217</v>
      </c>
      <c r="AB604" s="32">
        <v>0.44444444444444442</v>
      </c>
      <c r="AC604" s="37">
        <v>6.425186731989399E-2</v>
      </c>
      <c r="AD604" s="32">
        <v>129.99677777777774</v>
      </c>
      <c r="AE604" s="32">
        <v>0.55000000000000004</v>
      </c>
      <c r="AF604" s="37">
        <v>4.2308740985887699E-3</v>
      </c>
      <c r="AG604" s="32">
        <v>0</v>
      </c>
      <c r="AH604" s="32">
        <v>0</v>
      </c>
      <c r="AI604" s="37" t="s">
        <v>1936</v>
      </c>
      <c r="AJ604" s="32">
        <v>0</v>
      </c>
      <c r="AK604" s="32">
        <v>0</v>
      </c>
      <c r="AL604" s="37" t="s">
        <v>1936</v>
      </c>
      <c r="AM604" t="s">
        <v>352</v>
      </c>
      <c r="AN604" s="34">
        <v>5</v>
      </c>
      <c r="AX604"/>
      <c r="AY604"/>
    </row>
    <row r="605" spans="1:51" x14ac:dyDescent="0.25">
      <c r="A605" t="s">
        <v>1812</v>
      </c>
      <c r="B605" t="s">
        <v>1053</v>
      </c>
      <c r="C605" t="s">
        <v>1418</v>
      </c>
      <c r="D605" t="s">
        <v>1739</v>
      </c>
      <c r="E605" s="32">
        <v>88.644444444444446</v>
      </c>
      <c r="F605" s="32">
        <v>357.47500000000002</v>
      </c>
      <c r="G605" s="32">
        <v>0</v>
      </c>
      <c r="H605" s="37">
        <v>0</v>
      </c>
      <c r="I605" s="32">
        <v>303.62222222222221</v>
      </c>
      <c r="J605" s="32">
        <v>0</v>
      </c>
      <c r="K605" s="37">
        <v>0</v>
      </c>
      <c r="L605" s="32">
        <v>53.783333333333339</v>
      </c>
      <c r="M605" s="32">
        <v>0</v>
      </c>
      <c r="N605" s="37">
        <v>0</v>
      </c>
      <c r="O605" s="32">
        <v>37.713888888888889</v>
      </c>
      <c r="P605" s="32">
        <v>0</v>
      </c>
      <c r="Q605" s="37">
        <v>0</v>
      </c>
      <c r="R605" s="32">
        <v>10.736111111111111</v>
      </c>
      <c r="S605" s="32">
        <v>0</v>
      </c>
      <c r="T605" s="37">
        <v>0</v>
      </c>
      <c r="U605" s="32">
        <v>5.333333333333333</v>
      </c>
      <c r="V605" s="32">
        <v>0</v>
      </c>
      <c r="W605" s="37">
        <v>0</v>
      </c>
      <c r="X605" s="32">
        <v>51.802777777777777</v>
      </c>
      <c r="Y605" s="32">
        <v>0</v>
      </c>
      <c r="Z605" s="37">
        <v>0</v>
      </c>
      <c r="AA605" s="32">
        <v>37.783333333333331</v>
      </c>
      <c r="AB605" s="32">
        <v>0</v>
      </c>
      <c r="AC605" s="37">
        <v>0</v>
      </c>
      <c r="AD605" s="32">
        <v>214.10555555555555</v>
      </c>
      <c r="AE605" s="32">
        <v>0</v>
      </c>
      <c r="AF605" s="37">
        <v>0</v>
      </c>
      <c r="AG605" s="32">
        <v>0</v>
      </c>
      <c r="AH605" s="32">
        <v>0</v>
      </c>
      <c r="AI605" s="37" t="s">
        <v>1936</v>
      </c>
      <c r="AJ605" s="32">
        <v>0</v>
      </c>
      <c r="AK605" s="32">
        <v>0</v>
      </c>
      <c r="AL605" s="37" t="s">
        <v>1936</v>
      </c>
      <c r="AM605" t="s">
        <v>364</v>
      </c>
      <c r="AN605" s="34">
        <v>5</v>
      </c>
      <c r="AX605"/>
      <c r="AY605"/>
    </row>
    <row r="606" spans="1:51" x14ac:dyDescent="0.25">
      <c r="A606" t="s">
        <v>1812</v>
      </c>
      <c r="B606" t="s">
        <v>1176</v>
      </c>
      <c r="C606" t="s">
        <v>1559</v>
      </c>
      <c r="D606" t="s">
        <v>1721</v>
      </c>
      <c r="E606" s="32">
        <v>37.911111111111111</v>
      </c>
      <c r="F606" s="32">
        <v>164.33244444444446</v>
      </c>
      <c r="G606" s="32">
        <v>73.516222222222211</v>
      </c>
      <c r="H606" s="37">
        <v>0.44736279844650939</v>
      </c>
      <c r="I606" s="32">
        <v>150.46655555555557</v>
      </c>
      <c r="J606" s="32">
        <v>73.516222222222211</v>
      </c>
      <c r="K606" s="37">
        <v>0.48858845708791676</v>
      </c>
      <c r="L606" s="32">
        <v>9.3517777777777784</v>
      </c>
      <c r="M606" s="32">
        <v>1.224</v>
      </c>
      <c r="N606" s="37">
        <v>0.13088420502340611</v>
      </c>
      <c r="O606" s="32">
        <v>1.224</v>
      </c>
      <c r="P606" s="32">
        <v>1.224</v>
      </c>
      <c r="Q606" s="37">
        <v>1</v>
      </c>
      <c r="R606" s="32">
        <v>3.7111111111111112</v>
      </c>
      <c r="S606" s="32">
        <v>0</v>
      </c>
      <c r="T606" s="37">
        <v>0</v>
      </c>
      <c r="U606" s="32">
        <v>4.416666666666667</v>
      </c>
      <c r="V606" s="32">
        <v>0</v>
      </c>
      <c r="W606" s="37">
        <v>0</v>
      </c>
      <c r="X606" s="32">
        <v>45.19177777777778</v>
      </c>
      <c r="Y606" s="32">
        <v>36.504111111111108</v>
      </c>
      <c r="Z606" s="37">
        <v>0.8077600153420238</v>
      </c>
      <c r="AA606" s="32">
        <v>5.7381111111111114</v>
      </c>
      <c r="AB606" s="32">
        <v>0</v>
      </c>
      <c r="AC606" s="37">
        <v>0</v>
      </c>
      <c r="AD606" s="32">
        <v>95.309333333333342</v>
      </c>
      <c r="AE606" s="32">
        <v>35.788111111111107</v>
      </c>
      <c r="AF606" s="37">
        <v>0.37549429693256103</v>
      </c>
      <c r="AG606" s="32">
        <v>8.7414444444444452</v>
      </c>
      <c r="AH606" s="32">
        <v>0</v>
      </c>
      <c r="AI606" s="37">
        <v>0</v>
      </c>
      <c r="AJ606" s="32">
        <v>0</v>
      </c>
      <c r="AK606" s="32">
        <v>0</v>
      </c>
      <c r="AL606" s="37" t="s">
        <v>1936</v>
      </c>
      <c r="AM606" t="s">
        <v>488</v>
      </c>
      <c r="AN606" s="34">
        <v>5</v>
      </c>
      <c r="AX606"/>
      <c r="AY606"/>
    </row>
    <row r="607" spans="1:51" x14ac:dyDescent="0.25">
      <c r="A607" t="s">
        <v>1812</v>
      </c>
      <c r="B607" t="s">
        <v>1178</v>
      </c>
      <c r="C607" t="s">
        <v>1444</v>
      </c>
      <c r="D607" t="s">
        <v>1745</v>
      </c>
      <c r="E607" s="32">
        <v>152.67777777777778</v>
      </c>
      <c r="F607" s="32">
        <v>409.09444444444443</v>
      </c>
      <c r="G607" s="32">
        <v>0</v>
      </c>
      <c r="H607" s="37">
        <v>0</v>
      </c>
      <c r="I607" s="32">
        <v>373.46666666666664</v>
      </c>
      <c r="J607" s="32">
        <v>0</v>
      </c>
      <c r="K607" s="37">
        <v>0</v>
      </c>
      <c r="L607" s="32">
        <v>32.883333333333333</v>
      </c>
      <c r="M607" s="32">
        <v>0</v>
      </c>
      <c r="N607" s="37">
        <v>0</v>
      </c>
      <c r="O607" s="32">
        <v>25.933333333333334</v>
      </c>
      <c r="P607" s="32">
        <v>0</v>
      </c>
      <c r="Q607" s="37">
        <v>0</v>
      </c>
      <c r="R607" s="32">
        <v>3.0388888888888888</v>
      </c>
      <c r="S607" s="32">
        <v>0</v>
      </c>
      <c r="T607" s="37">
        <v>0</v>
      </c>
      <c r="U607" s="32">
        <v>3.911111111111111</v>
      </c>
      <c r="V607" s="32">
        <v>0</v>
      </c>
      <c r="W607" s="37">
        <v>0</v>
      </c>
      <c r="X607" s="32">
        <v>104.41111111111111</v>
      </c>
      <c r="Y607" s="32">
        <v>0</v>
      </c>
      <c r="Z607" s="37">
        <v>0</v>
      </c>
      <c r="AA607" s="32">
        <v>28.677777777777777</v>
      </c>
      <c r="AB607" s="32">
        <v>0</v>
      </c>
      <c r="AC607" s="37">
        <v>0</v>
      </c>
      <c r="AD607" s="32">
        <v>241.65277777777777</v>
      </c>
      <c r="AE607" s="32">
        <v>0</v>
      </c>
      <c r="AF607" s="37">
        <v>0</v>
      </c>
      <c r="AG607" s="32">
        <v>1.4694444444444446</v>
      </c>
      <c r="AH607" s="32">
        <v>0</v>
      </c>
      <c r="AI607" s="37">
        <v>0</v>
      </c>
      <c r="AJ607" s="32">
        <v>0</v>
      </c>
      <c r="AK607" s="32">
        <v>0</v>
      </c>
      <c r="AL607" s="37" t="s">
        <v>1936</v>
      </c>
      <c r="AM607" t="s">
        <v>490</v>
      </c>
      <c r="AN607" s="34">
        <v>5</v>
      </c>
      <c r="AX607"/>
      <c r="AY607"/>
    </row>
    <row r="608" spans="1:51" x14ac:dyDescent="0.25">
      <c r="A608" t="s">
        <v>1812</v>
      </c>
      <c r="B608" t="s">
        <v>1186</v>
      </c>
      <c r="C608" t="s">
        <v>1444</v>
      </c>
      <c r="D608" t="s">
        <v>1745</v>
      </c>
      <c r="E608" s="32">
        <v>200.26666666666668</v>
      </c>
      <c r="F608" s="32">
        <v>410.1583333333333</v>
      </c>
      <c r="G608" s="32">
        <v>0</v>
      </c>
      <c r="H608" s="37">
        <v>0</v>
      </c>
      <c r="I608" s="32">
        <v>392.49166666666667</v>
      </c>
      <c r="J608" s="32">
        <v>0</v>
      </c>
      <c r="K608" s="37">
        <v>0</v>
      </c>
      <c r="L608" s="32">
        <v>38.519444444444446</v>
      </c>
      <c r="M608" s="32">
        <v>0</v>
      </c>
      <c r="N608" s="37">
        <v>0</v>
      </c>
      <c r="O608" s="32">
        <v>27.247222222222224</v>
      </c>
      <c r="P608" s="32">
        <v>0</v>
      </c>
      <c r="Q608" s="37">
        <v>0</v>
      </c>
      <c r="R608" s="32">
        <v>5.8666666666666663</v>
      </c>
      <c r="S608" s="32">
        <v>0</v>
      </c>
      <c r="T608" s="37">
        <v>0</v>
      </c>
      <c r="U608" s="32">
        <v>5.4055555555555559</v>
      </c>
      <c r="V608" s="32">
        <v>0</v>
      </c>
      <c r="W608" s="37">
        <v>0</v>
      </c>
      <c r="X608" s="32">
        <v>129.89722222222221</v>
      </c>
      <c r="Y608" s="32">
        <v>0</v>
      </c>
      <c r="Z608" s="37">
        <v>0</v>
      </c>
      <c r="AA608" s="32">
        <v>6.3944444444444448</v>
      </c>
      <c r="AB608" s="32">
        <v>0</v>
      </c>
      <c r="AC608" s="37">
        <v>0</v>
      </c>
      <c r="AD608" s="32">
        <v>214.64444444444442</v>
      </c>
      <c r="AE608" s="32">
        <v>0</v>
      </c>
      <c r="AF608" s="37">
        <v>0</v>
      </c>
      <c r="AG608" s="32">
        <v>20.702777777777779</v>
      </c>
      <c r="AH608" s="32">
        <v>0</v>
      </c>
      <c r="AI608" s="37">
        <v>0</v>
      </c>
      <c r="AJ608" s="32">
        <v>0</v>
      </c>
      <c r="AK608" s="32">
        <v>0</v>
      </c>
      <c r="AL608" s="37" t="s">
        <v>1936</v>
      </c>
      <c r="AM608" t="s">
        <v>498</v>
      </c>
      <c r="AN608" s="34">
        <v>5</v>
      </c>
      <c r="AX608"/>
      <c r="AY608"/>
    </row>
    <row r="609" spans="1:51" x14ac:dyDescent="0.25">
      <c r="A609" t="s">
        <v>1812</v>
      </c>
      <c r="B609" t="s">
        <v>1215</v>
      </c>
      <c r="C609" t="s">
        <v>1658</v>
      </c>
      <c r="D609" t="s">
        <v>1783</v>
      </c>
      <c r="E609" s="32">
        <v>50.088888888888889</v>
      </c>
      <c r="F609" s="32">
        <v>177.17777777777778</v>
      </c>
      <c r="G609" s="32">
        <v>0</v>
      </c>
      <c r="H609" s="37">
        <v>0</v>
      </c>
      <c r="I609" s="32">
        <v>157.71111111111111</v>
      </c>
      <c r="J609" s="32">
        <v>0</v>
      </c>
      <c r="K609" s="37">
        <v>0</v>
      </c>
      <c r="L609" s="32">
        <v>58.991666666666667</v>
      </c>
      <c r="M609" s="32">
        <v>0</v>
      </c>
      <c r="N609" s="37">
        <v>0</v>
      </c>
      <c r="O609" s="32">
        <v>39.524999999999999</v>
      </c>
      <c r="P609" s="32">
        <v>0</v>
      </c>
      <c r="Q609" s="37">
        <v>0</v>
      </c>
      <c r="R609" s="32">
        <v>13.955555555555556</v>
      </c>
      <c r="S609" s="32">
        <v>0</v>
      </c>
      <c r="T609" s="37">
        <v>0</v>
      </c>
      <c r="U609" s="32">
        <v>5.5111111111111111</v>
      </c>
      <c r="V609" s="32">
        <v>0</v>
      </c>
      <c r="W609" s="37">
        <v>0</v>
      </c>
      <c r="X609" s="32">
        <v>30.027777777777779</v>
      </c>
      <c r="Y609" s="32">
        <v>0</v>
      </c>
      <c r="Z609" s="37">
        <v>0</v>
      </c>
      <c r="AA609" s="32">
        <v>0</v>
      </c>
      <c r="AB609" s="32">
        <v>0</v>
      </c>
      <c r="AC609" s="37" t="s">
        <v>1936</v>
      </c>
      <c r="AD609" s="32">
        <v>88.158333333333331</v>
      </c>
      <c r="AE609" s="32">
        <v>0</v>
      </c>
      <c r="AF609" s="37">
        <v>0</v>
      </c>
      <c r="AG609" s="32">
        <v>0</v>
      </c>
      <c r="AH609" s="32">
        <v>0</v>
      </c>
      <c r="AI609" s="37" t="s">
        <v>1936</v>
      </c>
      <c r="AJ609" s="32">
        <v>0</v>
      </c>
      <c r="AK609" s="32">
        <v>0</v>
      </c>
      <c r="AL609" s="37" t="s">
        <v>1936</v>
      </c>
      <c r="AM609" t="s">
        <v>527</v>
      </c>
      <c r="AN609" s="34">
        <v>5</v>
      </c>
      <c r="AX609"/>
      <c r="AY609"/>
    </row>
    <row r="610" spans="1:51" x14ac:dyDescent="0.25">
      <c r="A610" t="s">
        <v>1812</v>
      </c>
      <c r="B610" t="s">
        <v>927</v>
      </c>
      <c r="C610" t="s">
        <v>1444</v>
      </c>
      <c r="D610" t="s">
        <v>1745</v>
      </c>
      <c r="E610" s="32">
        <v>231.66666666666666</v>
      </c>
      <c r="F610" s="32">
        <v>456.54722222222222</v>
      </c>
      <c r="G610" s="32">
        <v>0</v>
      </c>
      <c r="H610" s="37">
        <v>0</v>
      </c>
      <c r="I610" s="32">
        <v>425.08611111111111</v>
      </c>
      <c r="J610" s="32">
        <v>0</v>
      </c>
      <c r="K610" s="37">
        <v>0</v>
      </c>
      <c r="L610" s="32">
        <v>82.430555555555557</v>
      </c>
      <c r="M610" s="32">
        <v>0</v>
      </c>
      <c r="N610" s="37">
        <v>0</v>
      </c>
      <c r="O610" s="32">
        <v>66.408333333333331</v>
      </c>
      <c r="P610" s="32">
        <v>0</v>
      </c>
      <c r="Q610" s="37">
        <v>0</v>
      </c>
      <c r="R610" s="32">
        <v>11.222222222222221</v>
      </c>
      <c r="S610" s="32">
        <v>0</v>
      </c>
      <c r="T610" s="37">
        <v>0</v>
      </c>
      <c r="U610" s="32">
        <v>4.8</v>
      </c>
      <c r="V610" s="32">
        <v>0</v>
      </c>
      <c r="W610" s="37">
        <v>0</v>
      </c>
      <c r="X610" s="32">
        <v>124.27777777777777</v>
      </c>
      <c r="Y610" s="32">
        <v>0</v>
      </c>
      <c r="Z610" s="37">
        <v>0</v>
      </c>
      <c r="AA610" s="32">
        <v>15.438888888888888</v>
      </c>
      <c r="AB610" s="32">
        <v>0</v>
      </c>
      <c r="AC610" s="37">
        <v>0</v>
      </c>
      <c r="AD610" s="32">
        <v>231.47777777777779</v>
      </c>
      <c r="AE610" s="32">
        <v>0</v>
      </c>
      <c r="AF610" s="37">
        <v>0</v>
      </c>
      <c r="AG610" s="32">
        <v>2.9222222222222221</v>
      </c>
      <c r="AH610" s="32">
        <v>0</v>
      </c>
      <c r="AI610" s="37">
        <v>0</v>
      </c>
      <c r="AJ610" s="32">
        <v>0</v>
      </c>
      <c r="AK610" s="32">
        <v>0</v>
      </c>
      <c r="AL610" s="37" t="s">
        <v>1936</v>
      </c>
      <c r="AM610" t="s">
        <v>238</v>
      </c>
      <c r="AN610" s="34">
        <v>5</v>
      </c>
      <c r="AX610"/>
      <c r="AY610"/>
    </row>
    <row r="611" spans="1:51" x14ac:dyDescent="0.25">
      <c r="A611" t="s">
        <v>1812</v>
      </c>
      <c r="B611" t="s">
        <v>1055</v>
      </c>
      <c r="C611" t="s">
        <v>1425</v>
      </c>
      <c r="D611" t="s">
        <v>1745</v>
      </c>
      <c r="E611" s="32">
        <v>100.46666666666667</v>
      </c>
      <c r="F611" s="32">
        <v>324.45555555555552</v>
      </c>
      <c r="G611" s="32">
        <v>0</v>
      </c>
      <c r="H611" s="37">
        <v>0</v>
      </c>
      <c r="I611" s="32">
        <v>304.04444444444448</v>
      </c>
      <c r="J611" s="32">
        <v>0</v>
      </c>
      <c r="K611" s="37">
        <v>0</v>
      </c>
      <c r="L611" s="32">
        <v>80.172222222222217</v>
      </c>
      <c r="M611" s="32">
        <v>0</v>
      </c>
      <c r="N611" s="37">
        <v>0</v>
      </c>
      <c r="O611" s="32">
        <v>62.394444444444446</v>
      </c>
      <c r="P611" s="32">
        <v>0</v>
      </c>
      <c r="Q611" s="37">
        <v>0</v>
      </c>
      <c r="R611" s="32">
        <v>12.533333333333333</v>
      </c>
      <c r="S611" s="32">
        <v>0</v>
      </c>
      <c r="T611" s="37">
        <v>0</v>
      </c>
      <c r="U611" s="32">
        <v>5.2444444444444445</v>
      </c>
      <c r="V611" s="32">
        <v>0</v>
      </c>
      <c r="W611" s="37">
        <v>0</v>
      </c>
      <c r="X611" s="32">
        <v>71.150000000000006</v>
      </c>
      <c r="Y611" s="32">
        <v>0</v>
      </c>
      <c r="Z611" s="37">
        <v>0</v>
      </c>
      <c r="AA611" s="32">
        <v>2.6333333333333333</v>
      </c>
      <c r="AB611" s="32">
        <v>0</v>
      </c>
      <c r="AC611" s="37">
        <v>0</v>
      </c>
      <c r="AD611" s="32">
        <v>170.5</v>
      </c>
      <c r="AE611" s="32">
        <v>0</v>
      </c>
      <c r="AF611" s="37">
        <v>0</v>
      </c>
      <c r="AG611" s="32">
        <v>0</v>
      </c>
      <c r="AH611" s="32">
        <v>0</v>
      </c>
      <c r="AI611" s="37" t="s">
        <v>1936</v>
      </c>
      <c r="AJ611" s="32">
        <v>0</v>
      </c>
      <c r="AK611" s="32">
        <v>0</v>
      </c>
      <c r="AL611" s="37" t="s">
        <v>1936</v>
      </c>
      <c r="AM611" t="s">
        <v>366</v>
      </c>
      <c r="AN611" s="34">
        <v>5</v>
      </c>
      <c r="AX611"/>
      <c r="AY611"/>
    </row>
    <row r="612" spans="1:51" x14ac:dyDescent="0.25">
      <c r="A612" t="s">
        <v>1812</v>
      </c>
      <c r="B612" t="s">
        <v>1183</v>
      </c>
      <c r="C612" t="s">
        <v>1475</v>
      </c>
      <c r="D612" t="s">
        <v>1731</v>
      </c>
      <c r="E612" s="32">
        <v>72.900000000000006</v>
      </c>
      <c r="F612" s="32">
        <v>203.49666666666667</v>
      </c>
      <c r="G612" s="32">
        <v>0</v>
      </c>
      <c r="H612" s="37">
        <v>0</v>
      </c>
      <c r="I612" s="32">
        <v>192.47444444444446</v>
      </c>
      <c r="J612" s="32">
        <v>0</v>
      </c>
      <c r="K612" s="37">
        <v>0</v>
      </c>
      <c r="L612" s="32">
        <v>42.102777777777781</v>
      </c>
      <c r="M612" s="32">
        <v>0</v>
      </c>
      <c r="N612" s="37">
        <v>0</v>
      </c>
      <c r="O612" s="32">
        <v>31.080555555555556</v>
      </c>
      <c r="P612" s="32">
        <v>0</v>
      </c>
      <c r="Q612" s="37">
        <v>0</v>
      </c>
      <c r="R612" s="32">
        <v>5.5111111111111111</v>
      </c>
      <c r="S612" s="32">
        <v>0</v>
      </c>
      <c r="T612" s="37">
        <v>0</v>
      </c>
      <c r="U612" s="32">
        <v>5.5111111111111111</v>
      </c>
      <c r="V612" s="32">
        <v>0</v>
      </c>
      <c r="W612" s="37">
        <v>0</v>
      </c>
      <c r="X612" s="32">
        <v>30.494444444444444</v>
      </c>
      <c r="Y612" s="32">
        <v>0</v>
      </c>
      <c r="Z612" s="37">
        <v>0</v>
      </c>
      <c r="AA612" s="32">
        <v>0</v>
      </c>
      <c r="AB612" s="32">
        <v>0</v>
      </c>
      <c r="AC612" s="37" t="s">
        <v>1936</v>
      </c>
      <c r="AD612" s="32">
        <v>128.46333333333334</v>
      </c>
      <c r="AE612" s="32">
        <v>0</v>
      </c>
      <c r="AF612" s="37">
        <v>0</v>
      </c>
      <c r="AG612" s="32">
        <v>2.4361111111111109</v>
      </c>
      <c r="AH612" s="32">
        <v>0</v>
      </c>
      <c r="AI612" s="37">
        <v>0</v>
      </c>
      <c r="AJ612" s="32">
        <v>0</v>
      </c>
      <c r="AK612" s="32">
        <v>0</v>
      </c>
      <c r="AL612" s="37" t="s">
        <v>1936</v>
      </c>
      <c r="AM612" t="s">
        <v>495</v>
      </c>
      <c r="AN612" s="34">
        <v>5</v>
      </c>
      <c r="AX612"/>
      <c r="AY612"/>
    </row>
    <row r="613" spans="1:51" x14ac:dyDescent="0.25">
      <c r="A613" t="s">
        <v>1812</v>
      </c>
      <c r="B613" t="s">
        <v>768</v>
      </c>
      <c r="C613" t="s">
        <v>1475</v>
      </c>
      <c r="D613" t="s">
        <v>1731</v>
      </c>
      <c r="E613" s="32">
        <v>72.688888888888883</v>
      </c>
      <c r="F613" s="32">
        <v>190.624</v>
      </c>
      <c r="G613" s="32">
        <v>0</v>
      </c>
      <c r="H613" s="37">
        <v>0</v>
      </c>
      <c r="I613" s="32">
        <v>169.25177777777779</v>
      </c>
      <c r="J613" s="32">
        <v>0</v>
      </c>
      <c r="K613" s="37">
        <v>0</v>
      </c>
      <c r="L613" s="32">
        <v>41.958333333333329</v>
      </c>
      <c r="M613" s="32">
        <v>0</v>
      </c>
      <c r="N613" s="37">
        <v>0</v>
      </c>
      <c r="O613" s="32">
        <v>31.991666666666667</v>
      </c>
      <c r="P613" s="32">
        <v>0</v>
      </c>
      <c r="Q613" s="37">
        <v>0</v>
      </c>
      <c r="R613" s="32">
        <v>5.2555555555555555</v>
      </c>
      <c r="S613" s="32">
        <v>0</v>
      </c>
      <c r="T613" s="37">
        <v>0</v>
      </c>
      <c r="U613" s="32">
        <v>4.7111111111111112</v>
      </c>
      <c r="V613" s="32">
        <v>0</v>
      </c>
      <c r="W613" s="37">
        <v>0</v>
      </c>
      <c r="X613" s="32">
        <v>35.924999999999997</v>
      </c>
      <c r="Y613" s="32">
        <v>0</v>
      </c>
      <c r="Z613" s="37">
        <v>0</v>
      </c>
      <c r="AA613" s="32">
        <v>11.405555555555555</v>
      </c>
      <c r="AB613" s="32">
        <v>0</v>
      </c>
      <c r="AC613" s="37">
        <v>0</v>
      </c>
      <c r="AD613" s="32">
        <v>101.12677777777778</v>
      </c>
      <c r="AE613" s="32">
        <v>0</v>
      </c>
      <c r="AF613" s="37">
        <v>0</v>
      </c>
      <c r="AG613" s="32">
        <v>0.20833333333333334</v>
      </c>
      <c r="AH613" s="32">
        <v>0</v>
      </c>
      <c r="AI613" s="37">
        <v>0</v>
      </c>
      <c r="AJ613" s="32">
        <v>0</v>
      </c>
      <c r="AK613" s="32">
        <v>0</v>
      </c>
      <c r="AL613" s="37" t="s">
        <v>1936</v>
      </c>
      <c r="AM613" t="s">
        <v>79</v>
      </c>
      <c r="AN613" s="34">
        <v>5</v>
      </c>
      <c r="AX613"/>
      <c r="AY613"/>
    </row>
    <row r="614" spans="1:51" x14ac:dyDescent="0.25">
      <c r="A614" t="s">
        <v>1812</v>
      </c>
      <c r="B614" t="s">
        <v>777</v>
      </c>
      <c r="C614" t="s">
        <v>1444</v>
      </c>
      <c r="D614" t="s">
        <v>1745</v>
      </c>
      <c r="E614" s="32">
        <v>205.24444444444444</v>
      </c>
      <c r="F614" s="32">
        <v>507.14444444444445</v>
      </c>
      <c r="G614" s="32">
        <v>0</v>
      </c>
      <c r="H614" s="37">
        <v>0</v>
      </c>
      <c r="I614" s="32">
        <v>477.79722222222222</v>
      </c>
      <c r="J614" s="32">
        <v>0</v>
      </c>
      <c r="K614" s="37">
        <v>0</v>
      </c>
      <c r="L614" s="32">
        <v>37.355555555555554</v>
      </c>
      <c r="M614" s="32">
        <v>0</v>
      </c>
      <c r="N614" s="37">
        <v>0</v>
      </c>
      <c r="O614" s="32">
        <v>26.427777777777777</v>
      </c>
      <c r="P614" s="32">
        <v>0</v>
      </c>
      <c r="Q614" s="37">
        <v>0</v>
      </c>
      <c r="R614" s="32">
        <v>6.1277777777777782</v>
      </c>
      <c r="S614" s="32">
        <v>0</v>
      </c>
      <c r="T614" s="37">
        <v>0</v>
      </c>
      <c r="U614" s="32">
        <v>4.8</v>
      </c>
      <c r="V614" s="32">
        <v>0</v>
      </c>
      <c r="W614" s="37">
        <v>0</v>
      </c>
      <c r="X614" s="32">
        <v>164.20833333333334</v>
      </c>
      <c r="Y614" s="32">
        <v>0</v>
      </c>
      <c r="Z614" s="37">
        <v>0</v>
      </c>
      <c r="AA614" s="32">
        <v>18.419444444444444</v>
      </c>
      <c r="AB614" s="32">
        <v>0</v>
      </c>
      <c r="AC614" s="37">
        <v>0</v>
      </c>
      <c r="AD614" s="32">
        <v>287.01666666666665</v>
      </c>
      <c r="AE614" s="32">
        <v>0</v>
      </c>
      <c r="AF614" s="37">
        <v>0</v>
      </c>
      <c r="AG614" s="32">
        <v>0.14444444444444443</v>
      </c>
      <c r="AH614" s="32">
        <v>0</v>
      </c>
      <c r="AI614" s="37">
        <v>0</v>
      </c>
      <c r="AJ614" s="32">
        <v>0</v>
      </c>
      <c r="AK614" s="32">
        <v>0</v>
      </c>
      <c r="AL614" s="37" t="s">
        <v>1936</v>
      </c>
      <c r="AM614" t="s">
        <v>88</v>
      </c>
      <c r="AN614" s="34">
        <v>5</v>
      </c>
      <c r="AX614"/>
      <c r="AY614"/>
    </row>
    <row r="615" spans="1:51" x14ac:dyDescent="0.25">
      <c r="A615" t="s">
        <v>1812</v>
      </c>
      <c r="B615" t="s">
        <v>1064</v>
      </c>
      <c r="C615" t="s">
        <v>1610</v>
      </c>
      <c r="D615" t="s">
        <v>1738</v>
      </c>
      <c r="E615" s="32">
        <v>139.54444444444445</v>
      </c>
      <c r="F615" s="32">
        <v>384.6611111111111</v>
      </c>
      <c r="G615" s="32">
        <v>0</v>
      </c>
      <c r="H615" s="37">
        <v>0</v>
      </c>
      <c r="I615" s="32">
        <v>346.72222222222217</v>
      </c>
      <c r="J615" s="32">
        <v>0</v>
      </c>
      <c r="K615" s="37">
        <v>0</v>
      </c>
      <c r="L615" s="32">
        <v>99.322222222222223</v>
      </c>
      <c r="M615" s="32">
        <v>0</v>
      </c>
      <c r="N615" s="37">
        <v>0</v>
      </c>
      <c r="O615" s="32">
        <v>66.400000000000006</v>
      </c>
      <c r="P615" s="32">
        <v>0</v>
      </c>
      <c r="Q615" s="37">
        <v>0</v>
      </c>
      <c r="R615" s="32">
        <v>27.233333333333334</v>
      </c>
      <c r="S615" s="32">
        <v>0</v>
      </c>
      <c r="T615" s="37">
        <v>0</v>
      </c>
      <c r="U615" s="32">
        <v>5.6888888888888891</v>
      </c>
      <c r="V615" s="32">
        <v>0</v>
      </c>
      <c r="W615" s="37">
        <v>0</v>
      </c>
      <c r="X615" s="32">
        <v>88.674999999999997</v>
      </c>
      <c r="Y615" s="32">
        <v>0</v>
      </c>
      <c r="Z615" s="37">
        <v>0</v>
      </c>
      <c r="AA615" s="32">
        <v>5.0166666666666666</v>
      </c>
      <c r="AB615" s="32">
        <v>0</v>
      </c>
      <c r="AC615" s="37">
        <v>0</v>
      </c>
      <c r="AD615" s="32">
        <v>191.64722222222221</v>
      </c>
      <c r="AE615" s="32">
        <v>0</v>
      </c>
      <c r="AF615" s="37">
        <v>0</v>
      </c>
      <c r="AG615" s="32">
        <v>0</v>
      </c>
      <c r="AH615" s="32">
        <v>0</v>
      </c>
      <c r="AI615" s="37" t="s">
        <v>1936</v>
      </c>
      <c r="AJ615" s="32">
        <v>0</v>
      </c>
      <c r="AK615" s="32">
        <v>0</v>
      </c>
      <c r="AL615" s="37" t="s">
        <v>1936</v>
      </c>
      <c r="AM615" t="s">
        <v>375</v>
      </c>
      <c r="AN615" s="34">
        <v>5</v>
      </c>
      <c r="AX615"/>
      <c r="AY615"/>
    </row>
    <row r="616" spans="1:51" x14ac:dyDescent="0.25">
      <c r="A616" t="s">
        <v>1812</v>
      </c>
      <c r="B616" t="s">
        <v>954</v>
      </c>
      <c r="C616" t="s">
        <v>1444</v>
      </c>
      <c r="D616" t="s">
        <v>1745</v>
      </c>
      <c r="E616" s="32">
        <v>180.23333333333332</v>
      </c>
      <c r="F616" s="32">
        <v>408.30277777777775</v>
      </c>
      <c r="G616" s="32">
        <v>0</v>
      </c>
      <c r="H616" s="37">
        <v>0</v>
      </c>
      <c r="I616" s="32">
        <v>384.14444444444445</v>
      </c>
      <c r="J616" s="32">
        <v>0</v>
      </c>
      <c r="K616" s="37">
        <v>0</v>
      </c>
      <c r="L616" s="32">
        <v>39.697222222222223</v>
      </c>
      <c r="M616" s="32">
        <v>0</v>
      </c>
      <c r="N616" s="37">
        <v>0</v>
      </c>
      <c r="O616" s="32">
        <v>27.341666666666665</v>
      </c>
      <c r="P616" s="32">
        <v>0</v>
      </c>
      <c r="Q616" s="37">
        <v>0</v>
      </c>
      <c r="R616" s="32">
        <v>7.2888888888888888</v>
      </c>
      <c r="S616" s="32">
        <v>0</v>
      </c>
      <c r="T616" s="37">
        <v>0</v>
      </c>
      <c r="U616" s="32">
        <v>5.0666666666666664</v>
      </c>
      <c r="V616" s="32">
        <v>0</v>
      </c>
      <c r="W616" s="37">
        <v>0</v>
      </c>
      <c r="X616" s="32">
        <v>122.75833333333334</v>
      </c>
      <c r="Y616" s="32">
        <v>0</v>
      </c>
      <c r="Z616" s="37">
        <v>0</v>
      </c>
      <c r="AA616" s="32">
        <v>11.802777777777777</v>
      </c>
      <c r="AB616" s="32">
        <v>0</v>
      </c>
      <c r="AC616" s="37">
        <v>0</v>
      </c>
      <c r="AD616" s="32">
        <v>212.71944444444443</v>
      </c>
      <c r="AE616" s="32">
        <v>0</v>
      </c>
      <c r="AF616" s="37">
        <v>0</v>
      </c>
      <c r="AG616" s="32">
        <v>21.324999999999999</v>
      </c>
      <c r="AH616" s="32">
        <v>0</v>
      </c>
      <c r="AI616" s="37">
        <v>0</v>
      </c>
      <c r="AJ616" s="32">
        <v>0</v>
      </c>
      <c r="AK616" s="32">
        <v>0</v>
      </c>
      <c r="AL616" s="37" t="s">
        <v>1936</v>
      </c>
      <c r="AM616" t="s">
        <v>265</v>
      </c>
      <c r="AN616" s="34">
        <v>5</v>
      </c>
      <c r="AX616"/>
      <c r="AY616"/>
    </row>
    <row r="617" spans="1:51" x14ac:dyDescent="0.25">
      <c r="A617" t="s">
        <v>1812</v>
      </c>
      <c r="B617" t="s">
        <v>1304</v>
      </c>
      <c r="C617" t="s">
        <v>1692</v>
      </c>
      <c r="D617" t="s">
        <v>1745</v>
      </c>
      <c r="E617" s="32">
        <v>93.13333333333334</v>
      </c>
      <c r="F617" s="32">
        <v>257.46822222222227</v>
      </c>
      <c r="G617" s="32">
        <v>0</v>
      </c>
      <c r="H617" s="37">
        <v>0</v>
      </c>
      <c r="I617" s="32">
        <v>229.40100000000001</v>
      </c>
      <c r="J617" s="32">
        <v>0</v>
      </c>
      <c r="K617" s="37">
        <v>0</v>
      </c>
      <c r="L617" s="32">
        <v>61.894999999999996</v>
      </c>
      <c r="M617" s="32">
        <v>0</v>
      </c>
      <c r="N617" s="37">
        <v>0</v>
      </c>
      <c r="O617" s="32">
        <v>44.541666666666664</v>
      </c>
      <c r="P617" s="32">
        <v>0</v>
      </c>
      <c r="Q617" s="37">
        <v>0</v>
      </c>
      <c r="R617" s="32">
        <v>15.486666666666666</v>
      </c>
      <c r="S617" s="32">
        <v>0</v>
      </c>
      <c r="T617" s="37">
        <v>0</v>
      </c>
      <c r="U617" s="32">
        <v>1.8666666666666667</v>
      </c>
      <c r="V617" s="32">
        <v>0</v>
      </c>
      <c r="W617" s="37">
        <v>0</v>
      </c>
      <c r="X617" s="32">
        <v>75.580555555555549</v>
      </c>
      <c r="Y617" s="32">
        <v>0</v>
      </c>
      <c r="Z617" s="37">
        <v>0</v>
      </c>
      <c r="AA617" s="32">
        <v>10.713888888888889</v>
      </c>
      <c r="AB617" s="32">
        <v>0</v>
      </c>
      <c r="AC617" s="37">
        <v>0</v>
      </c>
      <c r="AD617" s="32">
        <v>104.45100000000001</v>
      </c>
      <c r="AE617" s="32">
        <v>0</v>
      </c>
      <c r="AF617" s="37">
        <v>0</v>
      </c>
      <c r="AG617" s="32">
        <v>4.8277777777777775</v>
      </c>
      <c r="AH617" s="32">
        <v>0</v>
      </c>
      <c r="AI617" s="37">
        <v>0</v>
      </c>
      <c r="AJ617" s="32">
        <v>0</v>
      </c>
      <c r="AK617" s="32">
        <v>0</v>
      </c>
      <c r="AL617" s="37" t="s">
        <v>1936</v>
      </c>
      <c r="AM617" t="s">
        <v>616</v>
      </c>
      <c r="AN617" s="34">
        <v>5</v>
      </c>
      <c r="AX617"/>
      <c r="AY617"/>
    </row>
    <row r="618" spans="1:51" x14ac:dyDescent="0.25">
      <c r="A618" t="s">
        <v>1812</v>
      </c>
      <c r="B618" t="s">
        <v>871</v>
      </c>
      <c r="C618" t="s">
        <v>1444</v>
      </c>
      <c r="D618" t="s">
        <v>1745</v>
      </c>
      <c r="E618" s="32">
        <v>193.12222222222223</v>
      </c>
      <c r="F618" s="32">
        <v>591.93055555555554</v>
      </c>
      <c r="G618" s="32">
        <v>0</v>
      </c>
      <c r="H618" s="37">
        <v>0</v>
      </c>
      <c r="I618" s="32">
        <v>563.55555555555554</v>
      </c>
      <c r="J618" s="32">
        <v>0</v>
      </c>
      <c r="K618" s="37">
        <v>0</v>
      </c>
      <c r="L618" s="32">
        <v>122.26944444444445</v>
      </c>
      <c r="M618" s="32">
        <v>0</v>
      </c>
      <c r="N618" s="37">
        <v>0</v>
      </c>
      <c r="O618" s="32">
        <v>102.70277777777778</v>
      </c>
      <c r="P618" s="32">
        <v>0</v>
      </c>
      <c r="Q618" s="37">
        <v>0</v>
      </c>
      <c r="R618" s="32">
        <v>13.966666666666667</v>
      </c>
      <c r="S618" s="32">
        <v>0</v>
      </c>
      <c r="T618" s="37">
        <v>0</v>
      </c>
      <c r="U618" s="32">
        <v>5.6</v>
      </c>
      <c r="V618" s="32">
        <v>0</v>
      </c>
      <c r="W618" s="37">
        <v>0</v>
      </c>
      <c r="X618" s="32">
        <v>146.34444444444443</v>
      </c>
      <c r="Y618" s="32">
        <v>0</v>
      </c>
      <c r="Z618" s="37">
        <v>0</v>
      </c>
      <c r="AA618" s="32">
        <v>8.8083333333333336</v>
      </c>
      <c r="AB618" s="32">
        <v>0</v>
      </c>
      <c r="AC618" s="37">
        <v>0</v>
      </c>
      <c r="AD618" s="32">
        <v>300.12777777777779</v>
      </c>
      <c r="AE618" s="32">
        <v>0</v>
      </c>
      <c r="AF618" s="37">
        <v>0</v>
      </c>
      <c r="AG618" s="32">
        <v>14.380555555555556</v>
      </c>
      <c r="AH618" s="32">
        <v>0</v>
      </c>
      <c r="AI618" s="37">
        <v>0</v>
      </c>
      <c r="AJ618" s="32">
        <v>0</v>
      </c>
      <c r="AK618" s="32">
        <v>0</v>
      </c>
      <c r="AL618" s="37" t="s">
        <v>1936</v>
      </c>
      <c r="AM618" t="s">
        <v>182</v>
      </c>
      <c r="AN618" s="34">
        <v>5</v>
      </c>
      <c r="AX618"/>
      <c r="AY618"/>
    </row>
    <row r="619" spans="1:51" x14ac:dyDescent="0.25">
      <c r="A619" t="s">
        <v>1812</v>
      </c>
      <c r="B619" t="s">
        <v>1026</v>
      </c>
      <c r="C619" t="s">
        <v>1444</v>
      </c>
      <c r="D619" t="s">
        <v>1745</v>
      </c>
      <c r="E619" s="32">
        <v>211.44444444444446</v>
      </c>
      <c r="F619" s="32">
        <v>611.01388888888891</v>
      </c>
      <c r="G619" s="32">
        <v>0</v>
      </c>
      <c r="H619" s="37">
        <v>0</v>
      </c>
      <c r="I619" s="32">
        <v>585.68333333333339</v>
      </c>
      <c r="J619" s="32">
        <v>0</v>
      </c>
      <c r="K619" s="37">
        <v>0</v>
      </c>
      <c r="L619" s="32">
        <v>53.763888888888893</v>
      </c>
      <c r="M619" s="32">
        <v>0</v>
      </c>
      <c r="N619" s="37">
        <v>0</v>
      </c>
      <c r="O619" s="32">
        <v>35.652777777777779</v>
      </c>
      <c r="P619" s="32">
        <v>0</v>
      </c>
      <c r="Q619" s="37">
        <v>0</v>
      </c>
      <c r="R619" s="32">
        <v>12.866666666666667</v>
      </c>
      <c r="S619" s="32">
        <v>0</v>
      </c>
      <c r="T619" s="37">
        <v>0</v>
      </c>
      <c r="U619" s="32">
        <v>5.2444444444444445</v>
      </c>
      <c r="V619" s="32">
        <v>0</v>
      </c>
      <c r="W619" s="37">
        <v>0</v>
      </c>
      <c r="X619" s="32">
        <v>168.7138888888889</v>
      </c>
      <c r="Y619" s="32">
        <v>0</v>
      </c>
      <c r="Z619" s="37">
        <v>0</v>
      </c>
      <c r="AA619" s="32">
        <v>7.2194444444444441</v>
      </c>
      <c r="AB619" s="32">
        <v>0</v>
      </c>
      <c r="AC619" s="37">
        <v>0</v>
      </c>
      <c r="AD619" s="32">
        <v>344.22500000000002</v>
      </c>
      <c r="AE619" s="32">
        <v>0</v>
      </c>
      <c r="AF619" s="37">
        <v>0</v>
      </c>
      <c r="AG619" s="32">
        <v>37.091666666666669</v>
      </c>
      <c r="AH619" s="32">
        <v>0</v>
      </c>
      <c r="AI619" s="37">
        <v>0</v>
      </c>
      <c r="AJ619" s="32">
        <v>0</v>
      </c>
      <c r="AK619" s="32">
        <v>0</v>
      </c>
      <c r="AL619" s="37" t="s">
        <v>1936</v>
      </c>
      <c r="AM619" t="s">
        <v>337</v>
      </c>
      <c r="AN619" s="34">
        <v>5</v>
      </c>
      <c r="AX619"/>
      <c r="AY619"/>
    </row>
    <row r="620" spans="1:51" x14ac:dyDescent="0.25">
      <c r="A620" t="s">
        <v>1812</v>
      </c>
      <c r="B620" t="s">
        <v>1172</v>
      </c>
      <c r="C620" t="s">
        <v>1444</v>
      </c>
      <c r="D620" t="s">
        <v>1745</v>
      </c>
      <c r="E620" s="32">
        <v>178.04444444444445</v>
      </c>
      <c r="F620" s="32">
        <v>425.59500000000003</v>
      </c>
      <c r="G620" s="32">
        <v>0</v>
      </c>
      <c r="H620" s="37">
        <v>0</v>
      </c>
      <c r="I620" s="32">
        <v>374.84222222222218</v>
      </c>
      <c r="J620" s="32">
        <v>0</v>
      </c>
      <c r="K620" s="37">
        <v>0</v>
      </c>
      <c r="L620" s="32">
        <v>46.38944444444445</v>
      </c>
      <c r="M620" s="32">
        <v>0</v>
      </c>
      <c r="N620" s="37">
        <v>0</v>
      </c>
      <c r="O620" s="32">
        <v>24.364444444444448</v>
      </c>
      <c r="P620" s="32">
        <v>0</v>
      </c>
      <c r="Q620" s="37">
        <v>0</v>
      </c>
      <c r="R620" s="32">
        <v>16.458333333333332</v>
      </c>
      <c r="S620" s="32">
        <v>0</v>
      </c>
      <c r="T620" s="37">
        <v>0</v>
      </c>
      <c r="U620" s="32">
        <v>5.5666666666666664</v>
      </c>
      <c r="V620" s="32">
        <v>0</v>
      </c>
      <c r="W620" s="37">
        <v>0</v>
      </c>
      <c r="X620" s="32">
        <v>119.87777777777778</v>
      </c>
      <c r="Y620" s="32">
        <v>0</v>
      </c>
      <c r="Z620" s="37">
        <v>0</v>
      </c>
      <c r="AA620" s="32">
        <v>28.727777777777778</v>
      </c>
      <c r="AB620" s="32">
        <v>0</v>
      </c>
      <c r="AC620" s="37">
        <v>0</v>
      </c>
      <c r="AD620" s="32">
        <v>218.45</v>
      </c>
      <c r="AE620" s="32">
        <v>0</v>
      </c>
      <c r="AF620" s="37">
        <v>0</v>
      </c>
      <c r="AG620" s="32">
        <v>12.15</v>
      </c>
      <c r="AH620" s="32">
        <v>0</v>
      </c>
      <c r="AI620" s="37">
        <v>0</v>
      </c>
      <c r="AJ620" s="32">
        <v>0</v>
      </c>
      <c r="AK620" s="32">
        <v>0</v>
      </c>
      <c r="AL620" s="37" t="s">
        <v>1936</v>
      </c>
      <c r="AM620" t="s">
        <v>484</v>
      </c>
      <c r="AN620" s="34">
        <v>5</v>
      </c>
      <c r="AX620"/>
      <c r="AY620"/>
    </row>
    <row r="621" spans="1:51" x14ac:dyDescent="0.25">
      <c r="A621" t="s">
        <v>1812</v>
      </c>
      <c r="B621" t="s">
        <v>1079</v>
      </c>
      <c r="C621" t="s">
        <v>1435</v>
      </c>
      <c r="D621" t="s">
        <v>1758</v>
      </c>
      <c r="E621" s="32">
        <v>74.266666666666666</v>
      </c>
      <c r="F621" s="32">
        <v>305.24166666666667</v>
      </c>
      <c r="G621" s="32">
        <v>62.277777777777779</v>
      </c>
      <c r="H621" s="37">
        <v>0.2040277739860038</v>
      </c>
      <c r="I621" s="32">
        <v>281.3</v>
      </c>
      <c r="J621" s="32">
        <v>62.277777777777779</v>
      </c>
      <c r="K621" s="37">
        <v>0.22139274005608878</v>
      </c>
      <c r="L621" s="32">
        <v>154.98333333333332</v>
      </c>
      <c r="M621" s="32">
        <v>0</v>
      </c>
      <c r="N621" s="37">
        <v>0</v>
      </c>
      <c r="O621" s="32">
        <v>131.04166666666666</v>
      </c>
      <c r="P621" s="32">
        <v>0</v>
      </c>
      <c r="Q621" s="37">
        <v>0</v>
      </c>
      <c r="R621" s="32">
        <v>23.941666666666666</v>
      </c>
      <c r="S621" s="32">
        <v>0</v>
      </c>
      <c r="T621" s="37">
        <v>0</v>
      </c>
      <c r="U621" s="32">
        <v>0</v>
      </c>
      <c r="V621" s="32">
        <v>0</v>
      </c>
      <c r="W621" s="37" t="s">
        <v>1936</v>
      </c>
      <c r="X621" s="32">
        <v>11.563888888888888</v>
      </c>
      <c r="Y621" s="32">
        <v>0</v>
      </c>
      <c r="Z621" s="37">
        <v>0</v>
      </c>
      <c r="AA621" s="32">
        <v>0</v>
      </c>
      <c r="AB621" s="32">
        <v>0</v>
      </c>
      <c r="AC621" s="37" t="s">
        <v>1936</v>
      </c>
      <c r="AD621" s="32">
        <v>138.69444444444446</v>
      </c>
      <c r="AE621" s="32">
        <v>62.277777777777779</v>
      </c>
      <c r="AF621" s="37">
        <v>0.44902864009613458</v>
      </c>
      <c r="AG621" s="32">
        <v>0</v>
      </c>
      <c r="AH621" s="32">
        <v>0</v>
      </c>
      <c r="AI621" s="37" t="s">
        <v>1936</v>
      </c>
      <c r="AJ621" s="32">
        <v>0</v>
      </c>
      <c r="AK621" s="32">
        <v>0</v>
      </c>
      <c r="AL621" s="37" t="s">
        <v>1936</v>
      </c>
      <c r="AM621" t="s">
        <v>390</v>
      </c>
      <c r="AN621" s="34">
        <v>5</v>
      </c>
      <c r="AX621"/>
      <c r="AY621"/>
    </row>
    <row r="622" spans="1:51" x14ac:dyDescent="0.25">
      <c r="A622" t="s">
        <v>1812</v>
      </c>
      <c r="B622" t="s">
        <v>868</v>
      </c>
      <c r="C622" t="s">
        <v>1534</v>
      </c>
      <c r="D622" t="s">
        <v>1765</v>
      </c>
      <c r="E622" s="32">
        <v>64.433333333333337</v>
      </c>
      <c r="F622" s="32">
        <v>172.93033333333329</v>
      </c>
      <c r="G622" s="32">
        <v>21.385222222222218</v>
      </c>
      <c r="H622" s="37">
        <v>0.12366380038718225</v>
      </c>
      <c r="I622" s="32">
        <v>157.8952222222222</v>
      </c>
      <c r="J622" s="32">
        <v>21.385222222222218</v>
      </c>
      <c r="K622" s="37">
        <v>0.13543932439022502</v>
      </c>
      <c r="L622" s="32">
        <v>18.944666666666667</v>
      </c>
      <c r="M622" s="32">
        <v>0</v>
      </c>
      <c r="N622" s="37">
        <v>0</v>
      </c>
      <c r="O622" s="32">
        <v>3.9095555555555563</v>
      </c>
      <c r="P622" s="32">
        <v>0</v>
      </c>
      <c r="Q622" s="37">
        <v>0</v>
      </c>
      <c r="R622" s="32">
        <v>10.190666666666665</v>
      </c>
      <c r="S622" s="32">
        <v>0</v>
      </c>
      <c r="T622" s="37">
        <v>0</v>
      </c>
      <c r="U622" s="32">
        <v>4.8444444444444441</v>
      </c>
      <c r="V622" s="32">
        <v>0</v>
      </c>
      <c r="W622" s="37">
        <v>0</v>
      </c>
      <c r="X622" s="32">
        <v>40.273444444444429</v>
      </c>
      <c r="Y622" s="32">
        <v>3.1352222222222217</v>
      </c>
      <c r="Z622" s="37">
        <v>7.7848375411423587E-2</v>
      </c>
      <c r="AA622" s="32">
        <v>0</v>
      </c>
      <c r="AB622" s="32">
        <v>0</v>
      </c>
      <c r="AC622" s="37" t="s">
        <v>1936</v>
      </c>
      <c r="AD622" s="32">
        <v>113.71222222222221</v>
      </c>
      <c r="AE622" s="32">
        <v>18.249999999999996</v>
      </c>
      <c r="AF622" s="37">
        <v>0.16049286209827926</v>
      </c>
      <c r="AG622" s="32">
        <v>0</v>
      </c>
      <c r="AH622" s="32">
        <v>0</v>
      </c>
      <c r="AI622" s="37" t="s">
        <v>1936</v>
      </c>
      <c r="AJ622" s="32">
        <v>0</v>
      </c>
      <c r="AK622" s="32">
        <v>0</v>
      </c>
      <c r="AL622" s="37" t="s">
        <v>1936</v>
      </c>
      <c r="AM622" t="s">
        <v>179</v>
      </c>
      <c r="AN622" s="34">
        <v>5</v>
      </c>
      <c r="AX622"/>
      <c r="AY622"/>
    </row>
    <row r="623" spans="1:51" x14ac:dyDescent="0.25">
      <c r="A623" t="s">
        <v>1812</v>
      </c>
      <c r="B623" t="s">
        <v>1227</v>
      </c>
      <c r="C623" t="s">
        <v>1534</v>
      </c>
      <c r="D623" t="s">
        <v>1765</v>
      </c>
      <c r="E623" s="32">
        <v>69.311111111111117</v>
      </c>
      <c r="F623" s="32">
        <v>196.04499999999999</v>
      </c>
      <c r="G623" s="32">
        <v>1.6</v>
      </c>
      <c r="H623" s="37">
        <v>8.1613915172536935E-3</v>
      </c>
      <c r="I623" s="32">
        <v>185.10011111111109</v>
      </c>
      <c r="J623" s="32">
        <v>0</v>
      </c>
      <c r="K623" s="37">
        <v>0</v>
      </c>
      <c r="L623" s="32">
        <v>36.166777777777767</v>
      </c>
      <c r="M623" s="32">
        <v>0.71111111111111114</v>
      </c>
      <c r="N623" s="37">
        <v>1.9661997966212093E-2</v>
      </c>
      <c r="O623" s="32">
        <v>27.355222222222213</v>
      </c>
      <c r="P623" s="32">
        <v>0</v>
      </c>
      <c r="Q623" s="37">
        <v>0</v>
      </c>
      <c r="R623" s="32">
        <v>1.9555555555555555</v>
      </c>
      <c r="S623" s="32">
        <v>0.71111111111111114</v>
      </c>
      <c r="T623" s="37">
        <v>0.36363636363636365</v>
      </c>
      <c r="U623" s="32">
        <v>6.8559999999999999</v>
      </c>
      <c r="V623" s="32">
        <v>0</v>
      </c>
      <c r="W623" s="37">
        <v>0</v>
      </c>
      <c r="X623" s="32">
        <v>49.105888888888884</v>
      </c>
      <c r="Y623" s="32">
        <v>0</v>
      </c>
      <c r="Z623" s="37">
        <v>0</v>
      </c>
      <c r="AA623" s="32">
        <v>2.1333333333333333</v>
      </c>
      <c r="AB623" s="32">
        <v>0.88888888888888884</v>
      </c>
      <c r="AC623" s="37">
        <v>0.41666666666666663</v>
      </c>
      <c r="AD623" s="32">
        <v>106.65944444444445</v>
      </c>
      <c r="AE623" s="32">
        <v>0</v>
      </c>
      <c r="AF623" s="37">
        <v>0</v>
      </c>
      <c r="AG623" s="32">
        <v>1.9795555555555555</v>
      </c>
      <c r="AH623" s="32">
        <v>0</v>
      </c>
      <c r="AI623" s="37">
        <v>0</v>
      </c>
      <c r="AJ623" s="32">
        <v>0</v>
      </c>
      <c r="AK623" s="32">
        <v>0</v>
      </c>
      <c r="AL623" s="37" t="s">
        <v>1936</v>
      </c>
      <c r="AM623" t="s">
        <v>539</v>
      </c>
      <c r="AN623" s="34">
        <v>5</v>
      </c>
      <c r="AX623"/>
      <c r="AY623"/>
    </row>
    <row r="624" spans="1:51" x14ac:dyDescent="0.25">
      <c r="A624" t="s">
        <v>1812</v>
      </c>
      <c r="B624" t="s">
        <v>1302</v>
      </c>
      <c r="C624" t="s">
        <v>1444</v>
      </c>
      <c r="D624" t="s">
        <v>1745</v>
      </c>
      <c r="E624" s="32">
        <v>44.766666666666666</v>
      </c>
      <c r="F624" s="32">
        <v>199.82344444444445</v>
      </c>
      <c r="G624" s="32">
        <v>14.274999999999999</v>
      </c>
      <c r="H624" s="37">
        <v>7.1438063935329574E-2</v>
      </c>
      <c r="I624" s="32">
        <v>190.2211111111111</v>
      </c>
      <c r="J624" s="32">
        <v>14.274999999999999</v>
      </c>
      <c r="K624" s="37">
        <v>7.5044246753777771E-2</v>
      </c>
      <c r="L624" s="32">
        <v>77.574555555555563</v>
      </c>
      <c r="M624" s="32">
        <v>1.6333333333333333</v>
      </c>
      <c r="N624" s="37">
        <v>2.1055013743051486E-2</v>
      </c>
      <c r="O624" s="32">
        <v>67.972222222222229</v>
      </c>
      <c r="P624" s="32">
        <v>1.6333333333333333</v>
      </c>
      <c r="Q624" s="37">
        <v>2.4029423784225578E-2</v>
      </c>
      <c r="R624" s="32">
        <v>3.9134444444444449</v>
      </c>
      <c r="S624" s="32">
        <v>0</v>
      </c>
      <c r="T624" s="37">
        <v>0</v>
      </c>
      <c r="U624" s="32">
        <v>5.6888888888888891</v>
      </c>
      <c r="V624" s="32">
        <v>0</v>
      </c>
      <c r="W624" s="37">
        <v>0</v>
      </c>
      <c r="X624" s="32">
        <v>7.2611111111111111</v>
      </c>
      <c r="Y624" s="32">
        <v>6.7277777777777779</v>
      </c>
      <c r="Z624" s="37">
        <v>0.92654934965570013</v>
      </c>
      <c r="AA624" s="32">
        <v>0</v>
      </c>
      <c r="AB624" s="32">
        <v>0</v>
      </c>
      <c r="AC624" s="37" t="s">
        <v>1936</v>
      </c>
      <c r="AD624" s="32">
        <v>114.98777777777778</v>
      </c>
      <c r="AE624" s="32">
        <v>5.9138888888888888</v>
      </c>
      <c r="AF624" s="37">
        <v>5.1430586825652963E-2</v>
      </c>
      <c r="AG624" s="32">
        <v>0</v>
      </c>
      <c r="AH624" s="32">
        <v>0</v>
      </c>
      <c r="AI624" s="37" t="s">
        <v>1936</v>
      </c>
      <c r="AJ624" s="32">
        <v>0</v>
      </c>
      <c r="AK624" s="32">
        <v>0</v>
      </c>
      <c r="AL624" s="37" t="s">
        <v>1936</v>
      </c>
      <c r="AM624" t="s">
        <v>614</v>
      </c>
      <c r="AN624" s="34">
        <v>5</v>
      </c>
      <c r="AX624"/>
      <c r="AY624"/>
    </row>
    <row r="625" spans="1:51" x14ac:dyDescent="0.25">
      <c r="A625" t="s">
        <v>1812</v>
      </c>
      <c r="B625" t="s">
        <v>1317</v>
      </c>
      <c r="C625" t="s">
        <v>1560</v>
      </c>
      <c r="D625" t="s">
        <v>1738</v>
      </c>
      <c r="E625" s="32">
        <v>67.922222222222217</v>
      </c>
      <c r="F625" s="32">
        <v>216.38166666666666</v>
      </c>
      <c r="G625" s="32">
        <v>53.49711111111111</v>
      </c>
      <c r="H625" s="37">
        <v>0.24723495264283532</v>
      </c>
      <c r="I625" s="32">
        <v>207.03788888888886</v>
      </c>
      <c r="J625" s="32">
        <v>53.49711111111111</v>
      </c>
      <c r="K625" s="37">
        <v>0.25839285455533906</v>
      </c>
      <c r="L625" s="32">
        <v>46.807888888888904</v>
      </c>
      <c r="M625" s="32">
        <v>11.162333333333335</v>
      </c>
      <c r="N625" s="37">
        <v>0.23847119787500204</v>
      </c>
      <c r="O625" s="32">
        <v>39.95855555555557</v>
      </c>
      <c r="P625" s="32">
        <v>11.162333333333335</v>
      </c>
      <c r="Q625" s="37">
        <v>0.27934776866030631</v>
      </c>
      <c r="R625" s="32">
        <v>0</v>
      </c>
      <c r="S625" s="32">
        <v>0</v>
      </c>
      <c r="T625" s="37" t="s">
        <v>1936</v>
      </c>
      <c r="U625" s="32">
        <v>6.8493333333333339</v>
      </c>
      <c r="V625" s="32">
        <v>0</v>
      </c>
      <c r="W625" s="37">
        <v>0</v>
      </c>
      <c r="X625" s="32">
        <v>41.194777777777787</v>
      </c>
      <c r="Y625" s="32">
        <v>6.610555555555556</v>
      </c>
      <c r="Z625" s="37">
        <v>0.1604707177015425</v>
      </c>
      <c r="AA625" s="32">
        <v>2.4944444444444445</v>
      </c>
      <c r="AB625" s="32">
        <v>0</v>
      </c>
      <c r="AC625" s="37">
        <v>0</v>
      </c>
      <c r="AD625" s="32">
        <v>125.88455555555551</v>
      </c>
      <c r="AE625" s="32">
        <v>35.724222222222224</v>
      </c>
      <c r="AF625" s="37">
        <v>0.28378558485243549</v>
      </c>
      <c r="AG625" s="32">
        <v>0</v>
      </c>
      <c r="AH625" s="32">
        <v>0</v>
      </c>
      <c r="AI625" s="37" t="s">
        <v>1936</v>
      </c>
      <c r="AJ625" s="32">
        <v>0</v>
      </c>
      <c r="AK625" s="32">
        <v>0</v>
      </c>
      <c r="AL625" s="37" t="s">
        <v>1936</v>
      </c>
      <c r="AM625" t="s">
        <v>629</v>
      </c>
      <c r="AN625" s="34">
        <v>5</v>
      </c>
      <c r="AX625"/>
      <c r="AY625"/>
    </row>
    <row r="626" spans="1:51" x14ac:dyDescent="0.25">
      <c r="A626" t="s">
        <v>1812</v>
      </c>
      <c r="B626" t="s">
        <v>865</v>
      </c>
      <c r="C626" t="s">
        <v>1411</v>
      </c>
      <c r="D626" t="s">
        <v>1716</v>
      </c>
      <c r="E626" s="32">
        <v>38.855555555555554</v>
      </c>
      <c r="F626" s="32">
        <v>143.31388888888887</v>
      </c>
      <c r="G626" s="32">
        <v>0</v>
      </c>
      <c r="H626" s="37">
        <v>0</v>
      </c>
      <c r="I626" s="32">
        <v>121.74722222222221</v>
      </c>
      <c r="J626" s="32">
        <v>0</v>
      </c>
      <c r="K626" s="37">
        <v>0</v>
      </c>
      <c r="L626" s="32">
        <v>8.4805555555555561</v>
      </c>
      <c r="M626" s="32">
        <v>0</v>
      </c>
      <c r="N626" s="37">
        <v>0</v>
      </c>
      <c r="O626" s="32">
        <v>3.3555555555555556</v>
      </c>
      <c r="P626" s="32">
        <v>0</v>
      </c>
      <c r="Q626" s="37">
        <v>0</v>
      </c>
      <c r="R626" s="32">
        <v>0</v>
      </c>
      <c r="S626" s="32">
        <v>0</v>
      </c>
      <c r="T626" s="37" t="s">
        <v>1936</v>
      </c>
      <c r="U626" s="32">
        <v>5.125</v>
      </c>
      <c r="V626" s="32">
        <v>0</v>
      </c>
      <c r="W626" s="37">
        <v>0</v>
      </c>
      <c r="X626" s="32">
        <v>39.955555555555556</v>
      </c>
      <c r="Y626" s="32">
        <v>0</v>
      </c>
      <c r="Z626" s="37">
        <v>0</v>
      </c>
      <c r="AA626" s="32">
        <v>16.441666666666666</v>
      </c>
      <c r="AB626" s="32">
        <v>0</v>
      </c>
      <c r="AC626" s="37">
        <v>0</v>
      </c>
      <c r="AD626" s="32">
        <v>75.24444444444444</v>
      </c>
      <c r="AE626" s="32">
        <v>0</v>
      </c>
      <c r="AF626" s="37">
        <v>0</v>
      </c>
      <c r="AG626" s="32">
        <v>3.1916666666666669</v>
      </c>
      <c r="AH626" s="32">
        <v>0</v>
      </c>
      <c r="AI626" s="37">
        <v>0</v>
      </c>
      <c r="AJ626" s="32">
        <v>0</v>
      </c>
      <c r="AK626" s="32">
        <v>0</v>
      </c>
      <c r="AL626" s="37" t="s">
        <v>1936</v>
      </c>
      <c r="AM626" t="s">
        <v>176</v>
      </c>
      <c r="AN626" s="34">
        <v>5</v>
      </c>
      <c r="AX626"/>
      <c r="AY626"/>
    </row>
    <row r="627" spans="1:51" x14ac:dyDescent="0.25">
      <c r="A627" t="s">
        <v>1812</v>
      </c>
      <c r="B627" t="s">
        <v>1347</v>
      </c>
      <c r="C627" t="s">
        <v>1405</v>
      </c>
      <c r="D627" t="s">
        <v>1758</v>
      </c>
      <c r="E627" s="32">
        <v>45.411111111111111</v>
      </c>
      <c r="F627" s="32">
        <v>226.69311111111111</v>
      </c>
      <c r="G627" s="32">
        <v>13.671888888888889</v>
      </c>
      <c r="H627" s="37">
        <v>6.0310120681998862E-2</v>
      </c>
      <c r="I627" s="32">
        <v>110.31733333333335</v>
      </c>
      <c r="J627" s="32">
        <v>13.671888888888889</v>
      </c>
      <c r="K627" s="37">
        <v>0.12393237287179609</v>
      </c>
      <c r="L627" s="32">
        <v>113.14888888888889</v>
      </c>
      <c r="M627" s="32">
        <v>1.3576666666666666</v>
      </c>
      <c r="N627" s="37">
        <v>1.1998939450478228E-2</v>
      </c>
      <c r="O627" s="32">
        <v>3.402333333333333</v>
      </c>
      <c r="P627" s="32">
        <v>1.3576666666666666</v>
      </c>
      <c r="Q627" s="37">
        <v>0.3990398745958656</v>
      </c>
      <c r="R627" s="32">
        <v>0</v>
      </c>
      <c r="S627" s="32">
        <v>0</v>
      </c>
      <c r="T627" s="37" t="s">
        <v>1936</v>
      </c>
      <c r="U627" s="32">
        <v>109.74655555555556</v>
      </c>
      <c r="V627" s="32">
        <v>0</v>
      </c>
      <c r="W627" s="37">
        <v>0</v>
      </c>
      <c r="X627" s="32">
        <v>10.264444444444443</v>
      </c>
      <c r="Y627" s="32">
        <v>2.468777777777778</v>
      </c>
      <c r="Z627" s="37">
        <v>0.24051742801472184</v>
      </c>
      <c r="AA627" s="32">
        <v>6.6292222222222223</v>
      </c>
      <c r="AB627" s="32">
        <v>0</v>
      </c>
      <c r="AC627" s="37">
        <v>0</v>
      </c>
      <c r="AD627" s="32">
        <v>96.65055555555557</v>
      </c>
      <c r="AE627" s="32">
        <v>9.8454444444444444</v>
      </c>
      <c r="AF627" s="37">
        <v>0.10186640302119317</v>
      </c>
      <c r="AG627" s="32">
        <v>0</v>
      </c>
      <c r="AH627" s="32">
        <v>0</v>
      </c>
      <c r="AI627" s="37" t="s">
        <v>1936</v>
      </c>
      <c r="AJ627" s="32">
        <v>0</v>
      </c>
      <c r="AK627" s="32">
        <v>0</v>
      </c>
      <c r="AL627" s="37" t="s">
        <v>1936</v>
      </c>
      <c r="AM627" t="s">
        <v>661</v>
      </c>
      <c r="AN627" s="34">
        <v>5</v>
      </c>
      <c r="AX627"/>
      <c r="AY627"/>
    </row>
    <row r="628" spans="1:51" x14ac:dyDescent="0.25">
      <c r="A628" t="s">
        <v>1812</v>
      </c>
      <c r="B628" t="s">
        <v>845</v>
      </c>
      <c r="C628" t="s">
        <v>1520</v>
      </c>
      <c r="D628" t="s">
        <v>1738</v>
      </c>
      <c r="E628" s="32">
        <v>143.05555555555554</v>
      </c>
      <c r="F628" s="32">
        <v>416.31933333333325</v>
      </c>
      <c r="G628" s="32">
        <v>139.60188888888894</v>
      </c>
      <c r="H628" s="37">
        <v>0.33532405946930716</v>
      </c>
      <c r="I628" s="32">
        <v>390.61166666666657</v>
      </c>
      <c r="J628" s="32">
        <v>139.60188888888894</v>
      </c>
      <c r="K628" s="37">
        <v>0.3573930345711358</v>
      </c>
      <c r="L628" s="32">
        <v>145.42166666666657</v>
      </c>
      <c r="M628" s="32">
        <v>38.679777777777808</v>
      </c>
      <c r="N628" s="37">
        <v>0.26598359559747747</v>
      </c>
      <c r="O628" s="32">
        <v>120.52511111111103</v>
      </c>
      <c r="P628" s="32">
        <v>38.679777777777808</v>
      </c>
      <c r="Q628" s="37">
        <v>0.32092712814111629</v>
      </c>
      <c r="R628" s="32">
        <v>18.136111111111113</v>
      </c>
      <c r="S628" s="32">
        <v>0</v>
      </c>
      <c r="T628" s="37">
        <v>0</v>
      </c>
      <c r="U628" s="32">
        <v>6.7604444444444454</v>
      </c>
      <c r="V628" s="32">
        <v>0</v>
      </c>
      <c r="W628" s="37">
        <v>0</v>
      </c>
      <c r="X628" s="32">
        <v>58.215111111111099</v>
      </c>
      <c r="Y628" s="32">
        <v>26.218555555555557</v>
      </c>
      <c r="Z628" s="37">
        <v>0.45037370976607843</v>
      </c>
      <c r="AA628" s="32">
        <v>0.81111111111111112</v>
      </c>
      <c r="AB628" s="32">
        <v>0</v>
      </c>
      <c r="AC628" s="37">
        <v>0</v>
      </c>
      <c r="AD628" s="32">
        <v>211.87144444444445</v>
      </c>
      <c r="AE628" s="32">
        <v>74.703555555555553</v>
      </c>
      <c r="AF628" s="37">
        <v>0.35258906999684819</v>
      </c>
      <c r="AG628" s="32">
        <v>0</v>
      </c>
      <c r="AH628" s="32">
        <v>0</v>
      </c>
      <c r="AI628" s="37" t="s">
        <v>1936</v>
      </c>
      <c r="AJ628" s="32">
        <v>0</v>
      </c>
      <c r="AK628" s="32">
        <v>0</v>
      </c>
      <c r="AL628" s="37" t="s">
        <v>1936</v>
      </c>
      <c r="AM628" t="s">
        <v>156</v>
      </c>
      <c r="AN628" s="34">
        <v>5</v>
      </c>
      <c r="AX628"/>
      <c r="AY628"/>
    </row>
    <row r="629" spans="1:51" x14ac:dyDescent="0.25">
      <c r="A629" t="s">
        <v>1812</v>
      </c>
      <c r="B629" t="s">
        <v>1345</v>
      </c>
      <c r="C629" t="s">
        <v>1668</v>
      </c>
      <c r="D629" t="s">
        <v>1758</v>
      </c>
      <c r="E629" s="32">
        <v>49.18888888888889</v>
      </c>
      <c r="F629" s="32">
        <v>263.77011111111108</v>
      </c>
      <c r="G629" s="32">
        <v>63.584555555555561</v>
      </c>
      <c r="H629" s="37">
        <v>0.24106050260096024</v>
      </c>
      <c r="I629" s="32">
        <v>194.48933333333326</v>
      </c>
      <c r="J629" s="32">
        <v>63.584555555555561</v>
      </c>
      <c r="K629" s="37">
        <v>0.3269308114012538</v>
      </c>
      <c r="L629" s="32">
        <v>99.082888888888903</v>
      </c>
      <c r="M629" s="32">
        <v>29.875000000000004</v>
      </c>
      <c r="N629" s="37">
        <v>0.30151522967302347</v>
      </c>
      <c r="O629" s="32">
        <v>36.711222222222233</v>
      </c>
      <c r="P629" s="32">
        <v>29.875000000000004</v>
      </c>
      <c r="Q629" s="37">
        <v>0.8137838565863903</v>
      </c>
      <c r="R629" s="32">
        <v>5.5638888888888891</v>
      </c>
      <c r="S629" s="32">
        <v>0</v>
      </c>
      <c r="T629" s="37">
        <v>0</v>
      </c>
      <c r="U629" s="32">
        <v>56.807777777777773</v>
      </c>
      <c r="V629" s="32">
        <v>0</v>
      </c>
      <c r="W629" s="37">
        <v>0</v>
      </c>
      <c r="X629" s="32">
        <v>39.550666666666686</v>
      </c>
      <c r="Y629" s="32">
        <v>15.80522222222222</v>
      </c>
      <c r="Z629" s="37">
        <v>0.39961961590758383</v>
      </c>
      <c r="AA629" s="32">
        <v>6.9091111111111116</v>
      </c>
      <c r="AB629" s="32">
        <v>0</v>
      </c>
      <c r="AC629" s="37">
        <v>0</v>
      </c>
      <c r="AD629" s="32">
        <v>118.22744444444436</v>
      </c>
      <c r="AE629" s="32">
        <v>17.904333333333334</v>
      </c>
      <c r="AF629" s="37">
        <v>0.15143973903408414</v>
      </c>
      <c r="AG629" s="32">
        <v>0</v>
      </c>
      <c r="AH629" s="32">
        <v>0</v>
      </c>
      <c r="AI629" s="37" t="s">
        <v>1936</v>
      </c>
      <c r="AJ629" s="32">
        <v>0</v>
      </c>
      <c r="AK629" s="32">
        <v>0</v>
      </c>
      <c r="AL629" s="37" t="s">
        <v>1936</v>
      </c>
      <c r="AM629" t="s">
        <v>659</v>
      </c>
      <c r="AN629" s="34">
        <v>5</v>
      </c>
      <c r="AX629"/>
      <c r="AY629"/>
    </row>
    <row r="630" spans="1:51" x14ac:dyDescent="0.25">
      <c r="A630" t="s">
        <v>1812</v>
      </c>
      <c r="B630" t="s">
        <v>1000</v>
      </c>
      <c r="C630" t="s">
        <v>1588</v>
      </c>
      <c r="D630" t="s">
        <v>1739</v>
      </c>
      <c r="E630" s="32">
        <v>59.422222222222224</v>
      </c>
      <c r="F630" s="32">
        <v>159.86666666666667</v>
      </c>
      <c r="G630" s="32">
        <v>0</v>
      </c>
      <c r="H630" s="37">
        <v>0</v>
      </c>
      <c r="I630" s="32">
        <v>149.12666666666669</v>
      </c>
      <c r="J630" s="32">
        <v>0</v>
      </c>
      <c r="K630" s="37">
        <v>0</v>
      </c>
      <c r="L630" s="32">
        <v>58.805555555555564</v>
      </c>
      <c r="M630" s="32">
        <v>0</v>
      </c>
      <c r="N630" s="37">
        <v>0</v>
      </c>
      <c r="O630" s="32">
        <v>54.325555555555567</v>
      </c>
      <c r="P630" s="32">
        <v>0</v>
      </c>
      <c r="Q630" s="37">
        <v>0</v>
      </c>
      <c r="R630" s="32">
        <v>0</v>
      </c>
      <c r="S630" s="32">
        <v>0</v>
      </c>
      <c r="T630" s="37" t="s">
        <v>1936</v>
      </c>
      <c r="U630" s="32">
        <v>4.4799999999999995</v>
      </c>
      <c r="V630" s="32">
        <v>0</v>
      </c>
      <c r="W630" s="37">
        <v>0</v>
      </c>
      <c r="X630" s="32">
        <v>9.0811111111111096</v>
      </c>
      <c r="Y630" s="32">
        <v>0</v>
      </c>
      <c r="Z630" s="37">
        <v>0</v>
      </c>
      <c r="AA630" s="32">
        <v>6.26</v>
      </c>
      <c r="AB630" s="32">
        <v>0</v>
      </c>
      <c r="AC630" s="37">
        <v>0</v>
      </c>
      <c r="AD630" s="32">
        <v>85.720000000000013</v>
      </c>
      <c r="AE630" s="32">
        <v>0</v>
      </c>
      <c r="AF630" s="37">
        <v>0</v>
      </c>
      <c r="AG630" s="32">
        <v>0</v>
      </c>
      <c r="AH630" s="32">
        <v>0</v>
      </c>
      <c r="AI630" s="37" t="s">
        <v>1936</v>
      </c>
      <c r="AJ630" s="32">
        <v>0</v>
      </c>
      <c r="AK630" s="32">
        <v>0</v>
      </c>
      <c r="AL630" s="37" t="s">
        <v>1936</v>
      </c>
      <c r="AM630" t="s">
        <v>311</v>
      </c>
      <c r="AN630" s="34">
        <v>5</v>
      </c>
      <c r="AX630"/>
      <c r="AY630"/>
    </row>
    <row r="631" spans="1:51" x14ac:dyDescent="0.25">
      <c r="A631" t="s">
        <v>1812</v>
      </c>
      <c r="B631" t="s">
        <v>756</v>
      </c>
      <c r="C631" t="s">
        <v>1470</v>
      </c>
      <c r="D631" t="s">
        <v>1747</v>
      </c>
      <c r="E631" s="32">
        <v>57.588888888888889</v>
      </c>
      <c r="F631" s="32">
        <v>198.07255555555554</v>
      </c>
      <c r="G631" s="32">
        <v>56.492777777777789</v>
      </c>
      <c r="H631" s="37">
        <v>0.28521254557112358</v>
      </c>
      <c r="I631" s="32">
        <v>183.88566666666662</v>
      </c>
      <c r="J631" s="32">
        <v>56.492777777777789</v>
      </c>
      <c r="K631" s="37">
        <v>0.30721686361875838</v>
      </c>
      <c r="L631" s="32">
        <v>18.795999999999999</v>
      </c>
      <c r="M631" s="32">
        <v>9.4904444444444422</v>
      </c>
      <c r="N631" s="37">
        <v>0.50491830413090244</v>
      </c>
      <c r="O631" s="32">
        <v>13.345999999999998</v>
      </c>
      <c r="P631" s="32">
        <v>9.4904444444444422</v>
      </c>
      <c r="Q631" s="37">
        <v>0.71110778094143889</v>
      </c>
      <c r="R631" s="32">
        <v>5.45</v>
      </c>
      <c r="S631" s="32">
        <v>0</v>
      </c>
      <c r="T631" s="37">
        <v>0</v>
      </c>
      <c r="U631" s="32">
        <v>0</v>
      </c>
      <c r="V631" s="32">
        <v>0</v>
      </c>
      <c r="W631" s="37" t="s">
        <v>1936</v>
      </c>
      <c r="X631" s="32">
        <v>42.647777777777769</v>
      </c>
      <c r="Y631" s="32">
        <v>14.907555555555559</v>
      </c>
      <c r="Z631" s="37">
        <v>0.34955058228903435</v>
      </c>
      <c r="AA631" s="32">
        <v>8.7368888888888883</v>
      </c>
      <c r="AB631" s="32">
        <v>0</v>
      </c>
      <c r="AC631" s="37">
        <v>0</v>
      </c>
      <c r="AD631" s="32">
        <v>127.89188888888887</v>
      </c>
      <c r="AE631" s="32">
        <v>32.094777777777786</v>
      </c>
      <c r="AF631" s="37">
        <v>0.25095241032573529</v>
      </c>
      <c r="AG631" s="32">
        <v>0</v>
      </c>
      <c r="AH631" s="32">
        <v>0</v>
      </c>
      <c r="AI631" s="37" t="s">
        <v>1936</v>
      </c>
      <c r="AJ631" s="32">
        <v>0</v>
      </c>
      <c r="AK631" s="32">
        <v>0</v>
      </c>
      <c r="AL631" s="37" t="s">
        <v>1936</v>
      </c>
      <c r="AM631" t="s">
        <v>67</v>
      </c>
      <c r="AN631" s="34">
        <v>5</v>
      </c>
      <c r="AX631"/>
      <c r="AY631"/>
    </row>
    <row r="632" spans="1:51" x14ac:dyDescent="0.25">
      <c r="A632" t="s">
        <v>1812</v>
      </c>
      <c r="B632" t="s">
        <v>832</v>
      </c>
      <c r="C632" t="s">
        <v>1512</v>
      </c>
      <c r="D632" t="s">
        <v>1776</v>
      </c>
      <c r="E632" s="32">
        <v>71.544444444444451</v>
      </c>
      <c r="F632" s="32">
        <v>212.75133333333335</v>
      </c>
      <c r="G632" s="32">
        <v>5.3791111111111105</v>
      </c>
      <c r="H632" s="37">
        <v>2.5283560045582684E-2</v>
      </c>
      <c r="I632" s="32">
        <v>188.27077777777779</v>
      </c>
      <c r="J632" s="32">
        <v>5.3791111111111105</v>
      </c>
      <c r="K632" s="37">
        <v>2.8571141919115309E-2</v>
      </c>
      <c r="L632" s="32">
        <v>29.92</v>
      </c>
      <c r="M632" s="32">
        <v>0</v>
      </c>
      <c r="N632" s="37">
        <v>0</v>
      </c>
      <c r="O632" s="32">
        <v>17.255555555555556</v>
      </c>
      <c r="P632" s="32">
        <v>0</v>
      </c>
      <c r="Q632" s="37">
        <v>0</v>
      </c>
      <c r="R632" s="32">
        <v>7.3311111111111122</v>
      </c>
      <c r="S632" s="32">
        <v>0</v>
      </c>
      <c r="T632" s="37">
        <v>0</v>
      </c>
      <c r="U632" s="32">
        <v>5.333333333333333</v>
      </c>
      <c r="V632" s="32">
        <v>0</v>
      </c>
      <c r="W632" s="37">
        <v>0</v>
      </c>
      <c r="X632" s="32">
        <v>41.914666666666662</v>
      </c>
      <c r="Y632" s="32">
        <v>0</v>
      </c>
      <c r="Z632" s="37">
        <v>0</v>
      </c>
      <c r="AA632" s="32">
        <v>11.816111111111111</v>
      </c>
      <c r="AB632" s="32">
        <v>0</v>
      </c>
      <c r="AC632" s="37">
        <v>0</v>
      </c>
      <c r="AD632" s="32">
        <v>108.23066666666666</v>
      </c>
      <c r="AE632" s="32">
        <v>5.3791111111111105</v>
      </c>
      <c r="AF632" s="37">
        <v>4.9700434052373732E-2</v>
      </c>
      <c r="AG632" s="32">
        <v>20.869888888888898</v>
      </c>
      <c r="AH632" s="32">
        <v>0</v>
      </c>
      <c r="AI632" s="37">
        <v>0</v>
      </c>
      <c r="AJ632" s="32">
        <v>0</v>
      </c>
      <c r="AK632" s="32">
        <v>0</v>
      </c>
      <c r="AL632" s="37" t="s">
        <v>1936</v>
      </c>
      <c r="AM632" t="s">
        <v>143</v>
      </c>
      <c r="AN632" s="34">
        <v>5</v>
      </c>
      <c r="AX632"/>
      <c r="AY632"/>
    </row>
    <row r="633" spans="1:51" x14ac:dyDescent="0.25">
      <c r="A633" t="s">
        <v>1812</v>
      </c>
      <c r="B633" t="s">
        <v>1050</v>
      </c>
      <c r="C633" t="s">
        <v>1606</v>
      </c>
      <c r="D633" t="s">
        <v>1748</v>
      </c>
      <c r="E633" s="32">
        <v>138.52222222222221</v>
      </c>
      <c r="F633" s="32">
        <v>330.92444444444453</v>
      </c>
      <c r="G633" s="32">
        <v>20.80777777777778</v>
      </c>
      <c r="H633" s="37">
        <v>6.2877729726825857E-2</v>
      </c>
      <c r="I633" s="32">
        <v>313.74666666666673</v>
      </c>
      <c r="J633" s="32">
        <v>20.80777777777778</v>
      </c>
      <c r="K633" s="37">
        <v>6.632031504540109E-2</v>
      </c>
      <c r="L633" s="32">
        <v>68.551111111111126</v>
      </c>
      <c r="M633" s="32">
        <v>1.3455555555555554</v>
      </c>
      <c r="N633" s="37">
        <v>1.9628501037344391E-2</v>
      </c>
      <c r="O633" s="32">
        <v>51.373333333333349</v>
      </c>
      <c r="P633" s="32">
        <v>1.3455555555555554</v>
      </c>
      <c r="Q633" s="37">
        <v>2.6191712085820561E-2</v>
      </c>
      <c r="R633" s="32">
        <v>12.022222222222222</v>
      </c>
      <c r="S633" s="32">
        <v>0</v>
      </c>
      <c r="T633" s="37">
        <v>0</v>
      </c>
      <c r="U633" s="32">
        <v>5.1555555555555559</v>
      </c>
      <c r="V633" s="32">
        <v>0</v>
      </c>
      <c r="W633" s="37">
        <v>0</v>
      </c>
      <c r="X633" s="32">
        <v>70.957777777777778</v>
      </c>
      <c r="Y633" s="32">
        <v>4.2300000000000004</v>
      </c>
      <c r="Z633" s="37">
        <v>5.9612915348720687E-2</v>
      </c>
      <c r="AA633" s="32">
        <v>0</v>
      </c>
      <c r="AB633" s="32">
        <v>0</v>
      </c>
      <c r="AC633" s="37" t="s">
        <v>1936</v>
      </c>
      <c r="AD633" s="32">
        <v>191.41555555555561</v>
      </c>
      <c r="AE633" s="32">
        <v>15.232222222222223</v>
      </c>
      <c r="AF633" s="37">
        <v>7.9576720805228859E-2</v>
      </c>
      <c r="AG633" s="32">
        <v>0</v>
      </c>
      <c r="AH633" s="32">
        <v>0</v>
      </c>
      <c r="AI633" s="37" t="s">
        <v>1936</v>
      </c>
      <c r="AJ633" s="32">
        <v>0</v>
      </c>
      <c r="AK633" s="32">
        <v>0</v>
      </c>
      <c r="AL633" s="37" t="s">
        <v>1936</v>
      </c>
      <c r="AM633" t="s">
        <v>361</v>
      </c>
      <c r="AN633" s="34">
        <v>5</v>
      </c>
      <c r="AX633"/>
      <c r="AY633"/>
    </row>
    <row r="634" spans="1:51" x14ac:dyDescent="0.25">
      <c r="A634" t="s">
        <v>1812</v>
      </c>
      <c r="B634" t="s">
        <v>1105</v>
      </c>
      <c r="C634" t="s">
        <v>1622</v>
      </c>
      <c r="D634" t="s">
        <v>1745</v>
      </c>
      <c r="E634" s="32">
        <v>68.277777777777771</v>
      </c>
      <c r="F634" s="32">
        <v>181.45555555555558</v>
      </c>
      <c r="G634" s="32">
        <v>0</v>
      </c>
      <c r="H634" s="37">
        <v>0</v>
      </c>
      <c r="I634" s="32">
        <v>168.59444444444443</v>
      </c>
      <c r="J634" s="32">
        <v>0</v>
      </c>
      <c r="K634" s="37">
        <v>0</v>
      </c>
      <c r="L634" s="32">
        <v>23.175000000000001</v>
      </c>
      <c r="M634" s="32">
        <v>0</v>
      </c>
      <c r="N634" s="37">
        <v>0</v>
      </c>
      <c r="O634" s="32">
        <v>21.041666666666668</v>
      </c>
      <c r="P634" s="32">
        <v>0</v>
      </c>
      <c r="Q634" s="37">
        <v>0</v>
      </c>
      <c r="R634" s="32">
        <v>0</v>
      </c>
      <c r="S634" s="32">
        <v>0</v>
      </c>
      <c r="T634" s="37" t="s">
        <v>1936</v>
      </c>
      <c r="U634" s="32">
        <v>2.1333333333333333</v>
      </c>
      <c r="V634" s="32">
        <v>0</v>
      </c>
      <c r="W634" s="37">
        <v>0</v>
      </c>
      <c r="X634" s="32">
        <v>54.6</v>
      </c>
      <c r="Y634" s="32">
        <v>0</v>
      </c>
      <c r="Z634" s="37">
        <v>0</v>
      </c>
      <c r="AA634" s="32">
        <v>10.727777777777778</v>
      </c>
      <c r="AB634" s="32">
        <v>0</v>
      </c>
      <c r="AC634" s="37">
        <v>0</v>
      </c>
      <c r="AD634" s="32">
        <v>92.952777777777783</v>
      </c>
      <c r="AE634" s="32">
        <v>0</v>
      </c>
      <c r="AF634" s="37">
        <v>0</v>
      </c>
      <c r="AG634" s="32">
        <v>0</v>
      </c>
      <c r="AH634" s="32">
        <v>0</v>
      </c>
      <c r="AI634" s="37" t="s">
        <v>1936</v>
      </c>
      <c r="AJ634" s="32">
        <v>0</v>
      </c>
      <c r="AK634" s="32">
        <v>0</v>
      </c>
      <c r="AL634" s="37" t="s">
        <v>1936</v>
      </c>
      <c r="AM634" t="s">
        <v>416</v>
      </c>
      <c r="AN634" s="34">
        <v>5</v>
      </c>
      <c r="AX634"/>
      <c r="AY634"/>
    </row>
    <row r="635" spans="1:51" x14ac:dyDescent="0.25">
      <c r="A635" t="s">
        <v>1812</v>
      </c>
      <c r="B635" t="s">
        <v>1257</v>
      </c>
      <c r="C635" t="s">
        <v>1675</v>
      </c>
      <c r="D635" t="s">
        <v>1740</v>
      </c>
      <c r="E635" s="32">
        <v>31.088888888888889</v>
      </c>
      <c r="F635" s="32">
        <v>92.369555555555536</v>
      </c>
      <c r="G635" s="32">
        <v>0</v>
      </c>
      <c r="H635" s="37">
        <v>0</v>
      </c>
      <c r="I635" s="32">
        <v>84.644666666666652</v>
      </c>
      <c r="J635" s="32">
        <v>0</v>
      </c>
      <c r="K635" s="37">
        <v>0</v>
      </c>
      <c r="L635" s="32">
        <v>19.91611111111111</v>
      </c>
      <c r="M635" s="32">
        <v>0</v>
      </c>
      <c r="N635" s="37">
        <v>0</v>
      </c>
      <c r="O635" s="32">
        <v>14.432777777777778</v>
      </c>
      <c r="P635" s="32">
        <v>0</v>
      </c>
      <c r="Q635" s="37">
        <v>0</v>
      </c>
      <c r="R635" s="32">
        <v>4.0666666666666664</v>
      </c>
      <c r="S635" s="32">
        <v>0</v>
      </c>
      <c r="T635" s="37">
        <v>0</v>
      </c>
      <c r="U635" s="32">
        <v>1.4166666666666667</v>
      </c>
      <c r="V635" s="32">
        <v>0</v>
      </c>
      <c r="W635" s="37">
        <v>0</v>
      </c>
      <c r="X635" s="32">
        <v>13.413222222222222</v>
      </c>
      <c r="Y635" s="32">
        <v>0</v>
      </c>
      <c r="Z635" s="37">
        <v>0</v>
      </c>
      <c r="AA635" s="32">
        <v>2.2415555555555557</v>
      </c>
      <c r="AB635" s="32">
        <v>0</v>
      </c>
      <c r="AC635" s="37">
        <v>0</v>
      </c>
      <c r="AD635" s="32">
        <v>56.798666666666655</v>
      </c>
      <c r="AE635" s="32">
        <v>0</v>
      </c>
      <c r="AF635" s="37">
        <v>0</v>
      </c>
      <c r="AG635" s="32">
        <v>0</v>
      </c>
      <c r="AH635" s="32">
        <v>0</v>
      </c>
      <c r="AI635" s="37" t="s">
        <v>1936</v>
      </c>
      <c r="AJ635" s="32">
        <v>0</v>
      </c>
      <c r="AK635" s="32">
        <v>0</v>
      </c>
      <c r="AL635" s="37" t="s">
        <v>1936</v>
      </c>
      <c r="AM635" t="s">
        <v>569</v>
      </c>
      <c r="AN635" s="34">
        <v>5</v>
      </c>
      <c r="AX635"/>
      <c r="AY635"/>
    </row>
    <row r="636" spans="1:51" x14ac:dyDescent="0.25">
      <c r="A636" t="s">
        <v>1812</v>
      </c>
      <c r="B636" t="s">
        <v>848</v>
      </c>
      <c r="C636" t="s">
        <v>1523</v>
      </c>
      <c r="D636" t="s">
        <v>1780</v>
      </c>
      <c r="E636" s="32">
        <v>31.933333333333334</v>
      </c>
      <c r="F636" s="32">
        <v>108.13744444444444</v>
      </c>
      <c r="G636" s="32">
        <v>0</v>
      </c>
      <c r="H636" s="37">
        <v>0</v>
      </c>
      <c r="I636" s="32">
        <v>99.163555555555561</v>
      </c>
      <c r="J636" s="32">
        <v>0</v>
      </c>
      <c r="K636" s="37">
        <v>0</v>
      </c>
      <c r="L636" s="32">
        <v>10.921666666666667</v>
      </c>
      <c r="M636" s="32">
        <v>0</v>
      </c>
      <c r="N636" s="37">
        <v>0</v>
      </c>
      <c r="O636" s="32">
        <v>6.004999999999999</v>
      </c>
      <c r="P636" s="32">
        <v>0</v>
      </c>
      <c r="Q636" s="37">
        <v>0</v>
      </c>
      <c r="R636" s="32">
        <v>0</v>
      </c>
      <c r="S636" s="32">
        <v>0</v>
      </c>
      <c r="T636" s="37" t="s">
        <v>1936</v>
      </c>
      <c r="U636" s="32">
        <v>4.916666666666667</v>
      </c>
      <c r="V636" s="32">
        <v>0</v>
      </c>
      <c r="W636" s="37">
        <v>0</v>
      </c>
      <c r="X636" s="32">
        <v>15.329222222222231</v>
      </c>
      <c r="Y636" s="32">
        <v>0</v>
      </c>
      <c r="Z636" s="37">
        <v>0</v>
      </c>
      <c r="AA636" s="32">
        <v>4.0572222222222223</v>
      </c>
      <c r="AB636" s="32">
        <v>0</v>
      </c>
      <c r="AC636" s="37">
        <v>0</v>
      </c>
      <c r="AD636" s="32">
        <v>75.432666666666663</v>
      </c>
      <c r="AE636" s="32">
        <v>0</v>
      </c>
      <c r="AF636" s="37">
        <v>0</v>
      </c>
      <c r="AG636" s="32">
        <v>2.3966666666666669</v>
      </c>
      <c r="AH636" s="32">
        <v>0</v>
      </c>
      <c r="AI636" s="37">
        <v>0</v>
      </c>
      <c r="AJ636" s="32">
        <v>0</v>
      </c>
      <c r="AK636" s="32">
        <v>0</v>
      </c>
      <c r="AL636" s="37" t="s">
        <v>1936</v>
      </c>
      <c r="AM636" t="s">
        <v>159</v>
      </c>
      <c r="AN636" s="34">
        <v>5</v>
      </c>
      <c r="AX636"/>
      <c r="AY636"/>
    </row>
    <row r="637" spans="1:51" x14ac:dyDescent="0.25">
      <c r="A637" t="s">
        <v>1812</v>
      </c>
      <c r="B637" t="s">
        <v>1245</v>
      </c>
      <c r="C637" t="s">
        <v>1387</v>
      </c>
      <c r="D637" t="s">
        <v>1718</v>
      </c>
      <c r="E637" s="32">
        <v>30.633333333333333</v>
      </c>
      <c r="F637" s="32">
        <v>117.63055555555556</v>
      </c>
      <c r="G637" s="32">
        <v>0</v>
      </c>
      <c r="H637" s="37">
        <v>0</v>
      </c>
      <c r="I637" s="32">
        <v>109.47777777777779</v>
      </c>
      <c r="J637" s="32">
        <v>0</v>
      </c>
      <c r="K637" s="37">
        <v>0</v>
      </c>
      <c r="L637" s="32">
        <v>23.144444444444446</v>
      </c>
      <c r="M637" s="32">
        <v>0</v>
      </c>
      <c r="N637" s="37">
        <v>0</v>
      </c>
      <c r="O637" s="32">
        <v>17.308333333333334</v>
      </c>
      <c r="P637" s="32">
        <v>0</v>
      </c>
      <c r="Q637" s="37">
        <v>0</v>
      </c>
      <c r="R637" s="32">
        <v>0</v>
      </c>
      <c r="S637" s="32">
        <v>0</v>
      </c>
      <c r="T637" s="37" t="s">
        <v>1936</v>
      </c>
      <c r="U637" s="32">
        <v>5.8361111111111112</v>
      </c>
      <c r="V637" s="32">
        <v>0</v>
      </c>
      <c r="W637" s="37">
        <v>0</v>
      </c>
      <c r="X637" s="32">
        <v>17.088888888888889</v>
      </c>
      <c r="Y637" s="32">
        <v>0</v>
      </c>
      <c r="Z637" s="37">
        <v>0</v>
      </c>
      <c r="AA637" s="32">
        <v>2.3166666666666669</v>
      </c>
      <c r="AB637" s="32">
        <v>0</v>
      </c>
      <c r="AC637" s="37">
        <v>0</v>
      </c>
      <c r="AD637" s="32">
        <v>67.363888888888894</v>
      </c>
      <c r="AE637" s="32">
        <v>0</v>
      </c>
      <c r="AF637" s="37">
        <v>0</v>
      </c>
      <c r="AG637" s="32">
        <v>7.7166666666666668</v>
      </c>
      <c r="AH637" s="32">
        <v>0</v>
      </c>
      <c r="AI637" s="37">
        <v>0</v>
      </c>
      <c r="AJ637" s="32">
        <v>0</v>
      </c>
      <c r="AK637" s="32">
        <v>0</v>
      </c>
      <c r="AL637" s="37" t="s">
        <v>1936</v>
      </c>
      <c r="AM637" t="s">
        <v>557</v>
      </c>
      <c r="AN637" s="34">
        <v>5</v>
      </c>
      <c r="AX637"/>
      <c r="AY637"/>
    </row>
    <row r="638" spans="1:51" x14ac:dyDescent="0.25">
      <c r="A638" t="s">
        <v>1812</v>
      </c>
      <c r="B638" t="s">
        <v>1353</v>
      </c>
      <c r="C638" t="s">
        <v>1651</v>
      </c>
      <c r="D638" t="s">
        <v>1730</v>
      </c>
      <c r="E638" s="32">
        <v>8.1222222222222218</v>
      </c>
      <c r="F638" s="32">
        <v>51.87777777777778</v>
      </c>
      <c r="G638" s="32">
        <v>0</v>
      </c>
      <c r="H638" s="37">
        <v>0</v>
      </c>
      <c r="I638" s="32">
        <v>46.166666666666671</v>
      </c>
      <c r="J638" s="32">
        <v>0</v>
      </c>
      <c r="K638" s="37">
        <v>0</v>
      </c>
      <c r="L638" s="32">
        <v>17.233333333333334</v>
      </c>
      <c r="M638" s="32">
        <v>0</v>
      </c>
      <c r="N638" s="37">
        <v>0</v>
      </c>
      <c r="O638" s="32">
        <v>11.522222222222222</v>
      </c>
      <c r="P638" s="32">
        <v>0</v>
      </c>
      <c r="Q638" s="37">
        <v>0</v>
      </c>
      <c r="R638" s="32">
        <v>0</v>
      </c>
      <c r="S638" s="32">
        <v>0</v>
      </c>
      <c r="T638" s="37" t="s">
        <v>1936</v>
      </c>
      <c r="U638" s="32">
        <v>5.7111111111111112</v>
      </c>
      <c r="V638" s="32">
        <v>0</v>
      </c>
      <c r="W638" s="37">
        <v>0</v>
      </c>
      <c r="X638" s="32">
        <v>11.580555555555556</v>
      </c>
      <c r="Y638" s="32">
        <v>0</v>
      </c>
      <c r="Z638" s="37">
        <v>0</v>
      </c>
      <c r="AA638" s="32">
        <v>0</v>
      </c>
      <c r="AB638" s="32">
        <v>0</v>
      </c>
      <c r="AC638" s="37" t="s">
        <v>1936</v>
      </c>
      <c r="AD638" s="32">
        <v>23.06388888888889</v>
      </c>
      <c r="AE638" s="32">
        <v>0</v>
      </c>
      <c r="AF638" s="37">
        <v>0</v>
      </c>
      <c r="AG638" s="32">
        <v>0</v>
      </c>
      <c r="AH638" s="32">
        <v>0</v>
      </c>
      <c r="AI638" s="37" t="s">
        <v>1936</v>
      </c>
      <c r="AJ638" s="32">
        <v>0</v>
      </c>
      <c r="AK638" s="32">
        <v>0</v>
      </c>
      <c r="AL638" s="37" t="s">
        <v>1936</v>
      </c>
      <c r="AM638" t="s">
        <v>667</v>
      </c>
      <c r="AN638" s="34">
        <v>5</v>
      </c>
      <c r="AX638"/>
      <c r="AY638"/>
    </row>
    <row r="639" spans="1:51" x14ac:dyDescent="0.25">
      <c r="A639" t="s">
        <v>1812</v>
      </c>
      <c r="B639" t="s">
        <v>787</v>
      </c>
      <c r="C639" t="s">
        <v>1485</v>
      </c>
      <c r="D639" t="s">
        <v>1770</v>
      </c>
      <c r="E639" s="32">
        <v>106.72222222222223</v>
      </c>
      <c r="F639" s="32">
        <v>428.05833333333322</v>
      </c>
      <c r="G639" s="32">
        <v>26.636111111111113</v>
      </c>
      <c r="H639" s="37">
        <v>6.2225423585830095E-2</v>
      </c>
      <c r="I639" s="32">
        <v>393.70944444444433</v>
      </c>
      <c r="J639" s="32">
        <v>26.636111111111113</v>
      </c>
      <c r="K639" s="37">
        <v>6.7654234580775185E-2</v>
      </c>
      <c r="L639" s="32">
        <v>54.671111111111124</v>
      </c>
      <c r="M639" s="32">
        <v>0</v>
      </c>
      <c r="N639" s="37">
        <v>0</v>
      </c>
      <c r="O639" s="32">
        <v>43.293333333333344</v>
      </c>
      <c r="P639" s="32">
        <v>0</v>
      </c>
      <c r="Q639" s="37">
        <v>0</v>
      </c>
      <c r="R639" s="32">
        <v>5.6888888888888891</v>
      </c>
      <c r="S639" s="32">
        <v>0</v>
      </c>
      <c r="T639" s="37">
        <v>0</v>
      </c>
      <c r="U639" s="32">
        <v>5.6888888888888891</v>
      </c>
      <c r="V639" s="32">
        <v>0</v>
      </c>
      <c r="W639" s="37">
        <v>0</v>
      </c>
      <c r="X639" s="32">
        <v>101.44222222222217</v>
      </c>
      <c r="Y639" s="32">
        <v>0</v>
      </c>
      <c r="Z639" s="37">
        <v>0</v>
      </c>
      <c r="AA639" s="32">
        <v>22.971111111111107</v>
      </c>
      <c r="AB639" s="32">
        <v>0</v>
      </c>
      <c r="AC639" s="37">
        <v>0</v>
      </c>
      <c r="AD639" s="32">
        <v>248.97388888888884</v>
      </c>
      <c r="AE639" s="32">
        <v>26.636111111111113</v>
      </c>
      <c r="AF639" s="37">
        <v>0.10698355249211768</v>
      </c>
      <c r="AG639" s="32">
        <v>0</v>
      </c>
      <c r="AH639" s="32">
        <v>0</v>
      </c>
      <c r="AI639" s="37" t="s">
        <v>1936</v>
      </c>
      <c r="AJ639" s="32">
        <v>0</v>
      </c>
      <c r="AK639" s="32">
        <v>0</v>
      </c>
      <c r="AL639" s="37" t="s">
        <v>1936</v>
      </c>
      <c r="AM639" t="s">
        <v>98</v>
      </c>
      <c r="AN639" s="34">
        <v>5</v>
      </c>
      <c r="AX639"/>
      <c r="AY639"/>
    </row>
    <row r="640" spans="1:51" x14ac:dyDescent="0.25">
      <c r="A640" t="s">
        <v>1812</v>
      </c>
      <c r="B640" t="s">
        <v>1107</v>
      </c>
      <c r="C640" t="s">
        <v>1444</v>
      </c>
      <c r="D640" t="s">
        <v>1745</v>
      </c>
      <c r="E640" s="32">
        <v>191.8111111111111</v>
      </c>
      <c r="F640" s="32">
        <v>461.34722222222217</v>
      </c>
      <c r="G640" s="32">
        <v>0</v>
      </c>
      <c r="H640" s="37">
        <v>0</v>
      </c>
      <c r="I640" s="32">
        <v>413.68333333333328</v>
      </c>
      <c r="J640" s="32">
        <v>0</v>
      </c>
      <c r="K640" s="37">
        <v>0</v>
      </c>
      <c r="L640" s="32">
        <v>69.780555555555551</v>
      </c>
      <c r="M640" s="32">
        <v>0</v>
      </c>
      <c r="N640" s="37">
        <v>0</v>
      </c>
      <c r="O640" s="32">
        <v>47.388888888888886</v>
      </c>
      <c r="P640" s="32">
        <v>0</v>
      </c>
      <c r="Q640" s="37">
        <v>0</v>
      </c>
      <c r="R640" s="32">
        <v>16.791666666666668</v>
      </c>
      <c r="S640" s="32">
        <v>0</v>
      </c>
      <c r="T640" s="37">
        <v>0</v>
      </c>
      <c r="U640" s="32">
        <v>5.6</v>
      </c>
      <c r="V640" s="32">
        <v>0</v>
      </c>
      <c r="W640" s="37">
        <v>0</v>
      </c>
      <c r="X640" s="32">
        <v>127.71666666666667</v>
      </c>
      <c r="Y640" s="32">
        <v>0</v>
      </c>
      <c r="Z640" s="37">
        <v>0</v>
      </c>
      <c r="AA640" s="32">
        <v>25.272222222222222</v>
      </c>
      <c r="AB640" s="32">
        <v>0</v>
      </c>
      <c r="AC640" s="37">
        <v>0</v>
      </c>
      <c r="AD640" s="32">
        <v>232.6861111111111</v>
      </c>
      <c r="AE640" s="32">
        <v>0</v>
      </c>
      <c r="AF640" s="37">
        <v>0</v>
      </c>
      <c r="AG640" s="32">
        <v>5.8916666666666666</v>
      </c>
      <c r="AH640" s="32">
        <v>0</v>
      </c>
      <c r="AI640" s="37">
        <v>0</v>
      </c>
      <c r="AJ640" s="32">
        <v>0</v>
      </c>
      <c r="AK640" s="32">
        <v>0</v>
      </c>
      <c r="AL640" s="37" t="s">
        <v>1936</v>
      </c>
      <c r="AM640" t="s">
        <v>418</v>
      </c>
      <c r="AN640" s="34">
        <v>5</v>
      </c>
      <c r="AX640"/>
      <c r="AY640"/>
    </row>
    <row r="641" spans="1:51" x14ac:dyDescent="0.25">
      <c r="A641" t="s">
        <v>1812</v>
      </c>
      <c r="B641" t="s">
        <v>946</v>
      </c>
      <c r="C641" t="s">
        <v>1421</v>
      </c>
      <c r="D641" t="s">
        <v>1763</v>
      </c>
      <c r="E641" s="32">
        <v>61.288888888888891</v>
      </c>
      <c r="F641" s="32">
        <v>263.73044444444446</v>
      </c>
      <c r="G641" s="32">
        <v>1.7250000000000001</v>
      </c>
      <c r="H641" s="37">
        <v>6.5407693208638113E-3</v>
      </c>
      <c r="I641" s="32">
        <v>243.24155555555555</v>
      </c>
      <c r="J641" s="32">
        <v>1.7250000000000001</v>
      </c>
      <c r="K641" s="37">
        <v>7.0917158709175249E-3</v>
      </c>
      <c r="L641" s="32">
        <v>101.54155555555556</v>
      </c>
      <c r="M641" s="32">
        <v>0</v>
      </c>
      <c r="N641" s="37">
        <v>0</v>
      </c>
      <c r="O641" s="32">
        <v>90.474888888888884</v>
      </c>
      <c r="P641" s="32">
        <v>0</v>
      </c>
      <c r="Q641" s="37">
        <v>0</v>
      </c>
      <c r="R641" s="32">
        <v>6.4</v>
      </c>
      <c r="S641" s="32">
        <v>0</v>
      </c>
      <c r="T641" s="37">
        <v>0</v>
      </c>
      <c r="U641" s="32">
        <v>4.666666666666667</v>
      </c>
      <c r="V641" s="32">
        <v>0</v>
      </c>
      <c r="W641" s="37">
        <v>0</v>
      </c>
      <c r="X641" s="32">
        <v>20.708333333333332</v>
      </c>
      <c r="Y641" s="32">
        <v>0</v>
      </c>
      <c r="Z641" s="37">
        <v>0</v>
      </c>
      <c r="AA641" s="32">
        <v>9.4222222222222225</v>
      </c>
      <c r="AB641" s="32">
        <v>0</v>
      </c>
      <c r="AC641" s="37">
        <v>0</v>
      </c>
      <c r="AD641" s="32">
        <v>132.05833333333334</v>
      </c>
      <c r="AE641" s="32">
        <v>1.7250000000000001</v>
      </c>
      <c r="AF641" s="37">
        <v>1.3062409288824383E-2</v>
      </c>
      <c r="AG641" s="32">
        <v>0</v>
      </c>
      <c r="AH641" s="32">
        <v>0</v>
      </c>
      <c r="AI641" s="37" t="s">
        <v>1936</v>
      </c>
      <c r="AJ641" s="32">
        <v>0</v>
      </c>
      <c r="AK641" s="32">
        <v>0</v>
      </c>
      <c r="AL641" s="37" t="s">
        <v>1936</v>
      </c>
      <c r="AM641" t="s">
        <v>257</v>
      </c>
      <c r="AN641" s="34">
        <v>5</v>
      </c>
      <c r="AX641"/>
      <c r="AY641"/>
    </row>
    <row r="642" spans="1:51" x14ac:dyDescent="0.25">
      <c r="A642" t="s">
        <v>1812</v>
      </c>
      <c r="B642" t="s">
        <v>1122</v>
      </c>
      <c r="C642" t="s">
        <v>1533</v>
      </c>
      <c r="D642" t="s">
        <v>1719</v>
      </c>
      <c r="E642" s="32">
        <v>27.966666666666665</v>
      </c>
      <c r="F642" s="32">
        <v>142.65411111111112</v>
      </c>
      <c r="G642" s="32">
        <v>55.42799999999999</v>
      </c>
      <c r="H642" s="37">
        <v>0.3885482133552251</v>
      </c>
      <c r="I642" s="32">
        <v>135.02777777777777</v>
      </c>
      <c r="J642" s="32">
        <v>55.42799999999999</v>
      </c>
      <c r="K642" s="37">
        <v>0.41049331413289442</v>
      </c>
      <c r="L642" s="32">
        <v>4.3983333333333334</v>
      </c>
      <c r="M642" s="32">
        <v>0</v>
      </c>
      <c r="N642" s="37">
        <v>0</v>
      </c>
      <c r="O642" s="32">
        <v>0.71944444444444444</v>
      </c>
      <c r="P642" s="32">
        <v>0</v>
      </c>
      <c r="Q642" s="37">
        <v>0</v>
      </c>
      <c r="R642" s="32">
        <v>3.6788888888888893</v>
      </c>
      <c r="S642" s="32">
        <v>0</v>
      </c>
      <c r="T642" s="37">
        <v>0</v>
      </c>
      <c r="U642" s="32">
        <v>0</v>
      </c>
      <c r="V642" s="32">
        <v>0</v>
      </c>
      <c r="W642" s="37" t="s">
        <v>1936</v>
      </c>
      <c r="X642" s="32">
        <v>40.740888888888897</v>
      </c>
      <c r="Y642" s="32">
        <v>7.7172222222222189</v>
      </c>
      <c r="Z642" s="37">
        <v>0.18942203846531455</v>
      </c>
      <c r="AA642" s="32">
        <v>3.9474444444444443</v>
      </c>
      <c r="AB642" s="32">
        <v>0</v>
      </c>
      <c r="AC642" s="37">
        <v>0</v>
      </c>
      <c r="AD642" s="32">
        <v>93.567444444444448</v>
      </c>
      <c r="AE642" s="32">
        <v>47.710777777777771</v>
      </c>
      <c r="AF642" s="37">
        <v>0.50990788581498547</v>
      </c>
      <c r="AG642" s="32">
        <v>0</v>
      </c>
      <c r="AH642" s="32">
        <v>0</v>
      </c>
      <c r="AI642" s="37" t="s">
        <v>1936</v>
      </c>
      <c r="AJ642" s="32">
        <v>0</v>
      </c>
      <c r="AK642" s="32">
        <v>0</v>
      </c>
      <c r="AL642" s="37" t="s">
        <v>1936</v>
      </c>
      <c r="AM642" t="s">
        <v>433</v>
      </c>
      <c r="AN642" s="34">
        <v>5</v>
      </c>
      <c r="AX642"/>
      <c r="AY642"/>
    </row>
    <row r="643" spans="1:51" x14ac:dyDescent="0.25">
      <c r="A643" t="s">
        <v>1812</v>
      </c>
      <c r="B643" t="s">
        <v>1275</v>
      </c>
      <c r="C643" t="s">
        <v>1467</v>
      </c>
      <c r="D643" t="s">
        <v>1745</v>
      </c>
      <c r="E643" s="32">
        <v>40.533333333333331</v>
      </c>
      <c r="F643" s="32">
        <v>264.19377777777771</v>
      </c>
      <c r="G643" s="32">
        <v>0</v>
      </c>
      <c r="H643" s="37">
        <v>0</v>
      </c>
      <c r="I643" s="32">
        <v>244.14755555555553</v>
      </c>
      <c r="J643" s="32">
        <v>0</v>
      </c>
      <c r="K643" s="37">
        <v>0</v>
      </c>
      <c r="L643" s="32">
        <v>96.112444444444449</v>
      </c>
      <c r="M643" s="32">
        <v>0</v>
      </c>
      <c r="N643" s="37">
        <v>0</v>
      </c>
      <c r="O643" s="32">
        <v>76.066222222222237</v>
      </c>
      <c r="P643" s="32">
        <v>0</v>
      </c>
      <c r="Q643" s="37">
        <v>0</v>
      </c>
      <c r="R643" s="32">
        <v>14.535111111111114</v>
      </c>
      <c r="S643" s="32">
        <v>0</v>
      </c>
      <c r="T643" s="37">
        <v>0</v>
      </c>
      <c r="U643" s="32">
        <v>5.5111111111111111</v>
      </c>
      <c r="V643" s="32">
        <v>0</v>
      </c>
      <c r="W643" s="37">
        <v>0</v>
      </c>
      <c r="X643" s="32">
        <v>11.915555555555558</v>
      </c>
      <c r="Y643" s="32">
        <v>0</v>
      </c>
      <c r="Z643" s="37">
        <v>0</v>
      </c>
      <c r="AA643" s="32">
        <v>0</v>
      </c>
      <c r="AB643" s="32">
        <v>0</v>
      </c>
      <c r="AC643" s="37" t="s">
        <v>1936</v>
      </c>
      <c r="AD643" s="32">
        <v>156.16577777777772</v>
      </c>
      <c r="AE643" s="32">
        <v>0</v>
      </c>
      <c r="AF643" s="37">
        <v>0</v>
      </c>
      <c r="AG643" s="32">
        <v>0</v>
      </c>
      <c r="AH643" s="32">
        <v>0</v>
      </c>
      <c r="AI643" s="37" t="s">
        <v>1936</v>
      </c>
      <c r="AJ643" s="32">
        <v>0</v>
      </c>
      <c r="AK643" s="32">
        <v>0</v>
      </c>
      <c r="AL643" s="37" t="s">
        <v>1936</v>
      </c>
      <c r="AM643" t="s">
        <v>587</v>
      </c>
      <c r="AN643" s="34">
        <v>5</v>
      </c>
      <c r="AX643"/>
      <c r="AY643"/>
    </row>
    <row r="644" spans="1:51" x14ac:dyDescent="0.25">
      <c r="A644" t="s">
        <v>1812</v>
      </c>
      <c r="B644" t="s">
        <v>1333</v>
      </c>
      <c r="C644" t="s">
        <v>1698</v>
      </c>
      <c r="D644" t="s">
        <v>1754</v>
      </c>
      <c r="E644" s="32">
        <v>46.411111111111111</v>
      </c>
      <c r="F644" s="32">
        <v>231.66500000000002</v>
      </c>
      <c r="G644" s="32">
        <v>0</v>
      </c>
      <c r="H644" s="37">
        <v>0</v>
      </c>
      <c r="I644" s="32">
        <v>205.16777777777779</v>
      </c>
      <c r="J644" s="32">
        <v>0</v>
      </c>
      <c r="K644" s="37">
        <v>0</v>
      </c>
      <c r="L644" s="32">
        <v>79.675000000000011</v>
      </c>
      <c r="M644" s="32">
        <v>0</v>
      </c>
      <c r="N644" s="37">
        <v>0</v>
      </c>
      <c r="O644" s="32">
        <v>53.177777777777777</v>
      </c>
      <c r="P644" s="32">
        <v>0</v>
      </c>
      <c r="Q644" s="37">
        <v>0</v>
      </c>
      <c r="R644" s="32">
        <v>16.630555555555556</v>
      </c>
      <c r="S644" s="32">
        <v>0</v>
      </c>
      <c r="T644" s="37">
        <v>0</v>
      </c>
      <c r="U644" s="32">
        <v>9.8666666666666671</v>
      </c>
      <c r="V644" s="32">
        <v>0</v>
      </c>
      <c r="W644" s="37">
        <v>0</v>
      </c>
      <c r="X644" s="32">
        <v>19.472222222222221</v>
      </c>
      <c r="Y644" s="32">
        <v>0</v>
      </c>
      <c r="Z644" s="37">
        <v>0</v>
      </c>
      <c r="AA644" s="32">
        <v>0</v>
      </c>
      <c r="AB644" s="32">
        <v>0</v>
      </c>
      <c r="AC644" s="37" t="s">
        <v>1936</v>
      </c>
      <c r="AD644" s="32">
        <v>132.51777777777778</v>
      </c>
      <c r="AE644" s="32">
        <v>0</v>
      </c>
      <c r="AF644" s="37">
        <v>0</v>
      </c>
      <c r="AG644" s="32">
        <v>0</v>
      </c>
      <c r="AH644" s="32">
        <v>0</v>
      </c>
      <c r="AI644" s="37" t="s">
        <v>1936</v>
      </c>
      <c r="AJ644" s="32">
        <v>0</v>
      </c>
      <c r="AK644" s="32">
        <v>0</v>
      </c>
      <c r="AL644" s="37" t="s">
        <v>1936</v>
      </c>
      <c r="AM644" t="s">
        <v>646</v>
      </c>
      <c r="AN644" s="34">
        <v>5</v>
      </c>
      <c r="AX644"/>
      <c r="AY644"/>
    </row>
    <row r="645" spans="1:51" x14ac:dyDescent="0.25">
      <c r="A645" t="s">
        <v>1812</v>
      </c>
      <c r="B645" t="s">
        <v>1039</v>
      </c>
      <c r="C645" t="s">
        <v>1553</v>
      </c>
      <c r="D645" t="s">
        <v>1745</v>
      </c>
      <c r="E645" s="32">
        <v>91.822222222222223</v>
      </c>
      <c r="F645" s="32">
        <v>300.23022222222227</v>
      </c>
      <c r="G645" s="32">
        <v>0</v>
      </c>
      <c r="H645" s="37">
        <v>0</v>
      </c>
      <c r="I645" s="32">
        <v>269.13211111111116</v>
      </c>
      <c r="J645" s="32">
        <v>0</v>
      </c>
      <c r="K645" s="37">
        <v>0</v>
      </c>
      <c r="L645" s="32">
        <v>52.713111111111132</v>
      </c>
      <c r="M645" s="32">
        <v>0</v>
      </c>
      <c r="N645" s="37">
        <v>0</v>
      </c>
      <c r="O645" s="32">
        <v>40.663111111111135</v>
      </c>
      <c r="P645" s="32">
        <v>0</v>
      </c>
      <c r="Q645" s="37">
        <v>0</v>
      </c>
      <c r="R645" s="32">
        <v>9.2944444444444443</v>
      </c>
      <c r="S645" s="32">
        <v>0</v>
      </c>
      <c r="T645" s="37">
        <v>0</v>
      </c>
      <c r="U645" s="32">
        <v>2.7555555555555555</v>
      </c>
      <c r="V645" s="32">
        <v>0</v>
      </c>
      <c r="W645" s="37">
        <v>0</v>
      </c>
      <c r="X645" s="32">
        <v>70.570777777777792</v>
      </c>
      <c r="Y645" s="32">
        <v>0</v>
      </c>
      <c r="Z645" s="37">
        <v>0</v>
      </c>
      <c r="AA645" s="32">
        <v>19.048111111111112</v>
      </c>
      <c r="AB645" s="32">
        <v>0</v>
      </c>
      <c r="AC645" s="37">
        <v>0</v>
      </c>
      <c r="AD645" s="32">
        <v>157.89822222222222</v>
      </c>
      <c r="AE645" s="32">
        <v>0</v>
      </c>
      <c r="AF645" s="37">
        <v>0</v>
      </c>
      <c r="AG645" s="32">
        <v>0</v>
      </c>
      <c r="AH645" s="32">
        <v>0</v>
      </c>
      <c r="AI645" s="37" t="s">
        <v>1936</v>
      </c>
      <c r="AJ645" s="32">
        <v>0</v>
      </c>
      <c r="AK645" s="32">
        <v>0</v>
      </c>
      <c r="AL645" s="37" t="s">
        <v>1936</v>
      </c>
      <c r="AM645" t="s">
        <v>350</v>
      </c>
      <c r="AN645" s="34">
        <v>5</v>
      </c>
      <c r="AX645"/>
      <c r="AY645"/>
    </row>
    <row r="646" spans="1:51" x14ac:dyDescent="0.25">
      <c r="A646" t="s">
        <v>1812</v>
      </c>
      <c r="B646" t="s">
        <v>964</v>
      </c>
      <c r="C646" t="s">
        <v>1554</v>
      </c>
      <c r="D646" t="s">
        <v>1745</v>
      </c>
      <c r="E646" s="32">
        <v>114.07777777777778</v>
      </c>
      <c r="F646" s="32">
        <v>383.91433333333339</v>
      </c>
      <c r="G646" s="32">
        <v>78.518222222222221</v>
      </c>
      <c r="H646" s="37">
        <v>0.20452016349712274</v>
      </c>
      <c r="I646" s="32">
        <v>358.8846666666667</v>
      </c>
      <c r="J646" s="32">
        <v>78.518222222222221</v>
      </c>
      <c r="K646" s="37">
        <v>0.21878399807799595</v>
      </c>
      <c r="L646" s="32">
        <v>47.839222222222212</v>
      </c>
      <c r="M646" s="32">
        <v>11.281222222222224</v>
      </c>
      <c r="N646" s="37">
        <v>0.23581533516198944</v>
      </c>
      <c r="O646" s="32">
        <v>35.253999999999991</v>
      </c>
      <c r="P646" s="32">
        <v>11.281222222222224</v>
      </c>
      <c r="Q646" s="37">
        <v>0.31999836110008018</v>
      </c>
      <c r="R646" s="32">
        <v>6.9852222222222213</v>
      </c>
      <c r="S646" s="32">
        <v>0</v>
      </c>
      <c r="T646" s="37">
        <v>0</v>
      </c>
      <c r="U646" s="32">
        <v>5.6</v>
      </c>
      <c r="V646" s="32">
        <v>0</v>
      </c>
      <c r="W646" s="37">
        <v>0</v>
      </c>
      <c r="X646" s="32">
        <v>102.88433333333333</v>
      </c>
      <c r="Y646" s="32">
        <v>24.255222222222226</v>
      </c>
      <c r="Z646" s="37">
        <v>0.23575233892645359</v>
      </c>
      <c r="AA646" s="32">
        <v>12.444444444444445</v>
      </c>
      <c r="AB646" s="32">
        <v>0</v>
      </c>
      <c r="AC646" s="37">
        <v>0</v>
      </c>
      <c r="AD646" s="32">
        <v>220.74633333333335</v>
      </c>
      <c r="AE646" s="32">
        <v>42.981777777777772</v>
      </c>
      <c r="AF646" s="37">
        <v>0.19471117426387347</v>
      </c>
      <c r="AG646" s="32">
        <v>0</v>
      </c>
      <c r="AH646" s="32">
        <v>0</v>
      </c>
      <c r="AI646" s="37" t="s">
        <v>1936</v>
      </c>
      <c r="AJ646" s="32">
        <v>0</v>
      </c>
      <c r="AK646" s="32">
        <v>0</v>
      </c>
      <c r="AL646" s="37" t="s">
        <v>1936</v>
      </c>
      <c r="AM646" t="s">
        <v>275</v>
      </c>
      <c r="AN646" s="34">
        <v>5</v>
      </c>
      <c r="AX646"/>
      <c r="AY646"/>
    </row>
    <row r="647" spans="1:51" x14ac:dyDescent="0.25">
      <c r="A647" t="s">
        <v>1812</v>
      </c>
      <c r="B647" t="s">
        <v>1168</v>
      </c>
      <c r="C647" t="s">
        <v>1444</v>
      </c>
      <c r="D647" t="s">
        <v>1745</v>
      </c>
      <c r="E647" s="32">
        <v>202.8111111111111</v>
      </c>
      <c r="F647" s="32">
        <v>575.79388888888889</v>
      </c>
      <c r="G647" s="32">
        <v>93.072333333333333</v>
      </c>
      <c r="H647" s="37">
        <v>0.16164175259472671</v>
      </c>
      <c r="I647" s="32">
        <v>526.08322222222228</v>
      </c>
      <c r="J647" s="32">
        <v>85.018666666666661</v>
      </c>
      <c r="K647" s="37">
        <v>0.16160687715441724</v>
      </c>
      <c r="L647" s="32">
        <v>54.923666666666655</v>
      </c>
      <c r="M647" s="32">
        <v>26.197333333333333</v>
      </c>
      <c r="N647" s="37">
        <v>0.47697713796723945</v>
      </c>
      <c r="O647" s="32">
        <v>35.49222222222221</v>
      </c>
      <c r="P647" s="32">
        <v>18.143666666666668</v>
      </c>
      <c r="Q647" s="37">
        <v>0.51120120214131448</v>
      </c>
      <c r="R647" s="32">
        <v>11.377777777777778</v>
      </c>
      <c r="S647" s="32">
        <v>0</v>
      </c>
      <c r="T647" s="37">
        <v>0</v>
      </c>
      <c r="U647" s="32">
        <v>8.0536666666666665</v>
      </c>
      <c r="V647" s="32">
        <v>8.0536666666666665</v>
      </c>
      <c r="W647" s="37">
        <v>1</v>
      </c>
      <c r="X647" s="32">
        <v>154.90977777777778</v>
      </c>
      <c r="Y647" s="32">
        <v>16.663888888888888</v>
      </c>
      <c r="Z647" s="37">
        <v>0.10757157571288807</v>
      </c>
      <c r="AA647" s="32">
        <v>30.279222222222224</v>
      </c>
      <c r="AB647" s="32">
        <v>0</v>
      </c>
      <c r="AC647" s="37">
        <v>0</v>
      </c>
      <c r="AD647" s="32">
        <v>335.68122222222229</v>
      </c>
      <c r="AE647" s="32">
        <v>50.211111111111109</v>
      </c>
      <c r="AF647" s="37">
        <v>0.14957974348017344</v>
      </c>
      <c r="AG647" s="32">
        <v>0</v>
      </c>
      <c r="AH647" s="32">
        <v>0</v>
      </c>
      <c r="AI647" s="37" t="s">
        <v>1936</v>
      </c>
      <c r="AJ647" s="32">
        <v>0</v>
      </c>
      <c r="AK647" s="32">
        <v>0</v>
      </c>
      <c r="AL647" s="37" t="s">
        <v>1936</v>
      </c>
      <c r="AM647" t="s">
        <v>480</v>
      </c>
      <c r="AN647" s="34">
        <v>5</v>
      </c>
      <c r="AX647"/>
      <c r="AY647"/>
    </row>
    <row r="648" spans="1:51" x14ac:dyDescent="0.25">
      <c r="A648" t="s">
        <v>1812</v>
      </c>
      <c r="B648" t="s">
        <v>998</v>
      </c>
      <c r="C648" t="s">
        <v>1586</v>
      </c>
      <c r="D648" t="s">
        <v>1760</v>
      </c>
      <c r="E648" s="32">
        <v>81.24444444444444</v>
      </c>
      <c r="F648" s="32">
        <v>289.35277777777776</v>
      </c>
      <c r="G648" s="32">
        <v>0</v>
      </c>
      <c r="H648" s="37">
        <v>0</v>
      </c>
      <c r="I648" s="32">
        <v>275.97222222222223</v>
      </c>
      <c r="J648" s="32">
        <v>0</v>
      </c>
      <c r="K648" s="37">
        <v>0</v>
      </c>
      <c r="L648" s="32">
        <v>36.575000000000003</v>
      </c>
      <c r="M648" s="32">
        <v>0</v>
      </c>
      <c r="N648" s="37">
        <v>0</v>
      </c>
      <c r="O648" s="32">
        <v>24.777777777777779</v>
      </c>
      <c r="P648" s="32">
        <v>0</v>
      </c>
      <c r="Q648" s="37">
        <v>0</v>
      </c>
      <c r="R648" s="32">
        <v>8.5972222222222214</v>
      </c>
      <c r="S648" s="32">
        <v>0</v>
      </c>
      <c r="T648" s="37">
        <v>0</v>
      </c>
      <c r="U648" s="32">
        <v>3.2</v>
      </c>
      <c r="V648" s="32">
        <v>0</v>
      </c>
      <c r="W648" s="37">
        <v>0</v>
      </c>
      <c r="X648" s="32">
        <v>86.597222222222229</v>
      </c>
      <c r="Y648" s="32">
        <v>0</v>
      </c>
      <c r="Z648" s="37">
        <v>0</v>
      </c>
      <c r="AA648" s="32">
        <v>1.5833333333333333</v>
      </c>
      <c r="AB648" s="32">
        <v>0</v>
      </c>
      <c r="AC648" s="37">
        <v>0</v>
      </c>
      <c r="AD648" s="32">
        <v>164.59722222222223</v>
      </c>
      <c r="AE648" s="32">
        <v>0</v>
      </c>
      <c r="AF648" s="37">
        <v>0</v>
      </c>
      <c r="AG648" s="32">
        <v>0</v>
      </c>
      <c r="AH648" s="32">
        <v>0</v>
      </c>
      <c r="AI648" s="37" t="s">
        <v>1936</v>
      </c>
      <c r="AJ648" s="32">
        <v>0</v>
      </c>
      <c r="AK648" s="32">
        <v>0</v>
      </c>
      <c r="AL648" s="37" t="s">
        <v>1936</v>
      </c>
      <c r="AM648" t="s">
        <v>309</v>
      </c>
      <c r="AN648" s="34">
        <v>5</v>
      </c>
      <c r="AX648"/>
      <c r="AY648"/>
    </row>
    <row r="649" spans="1:51" x14ac:dyDescent="0.25">
      <c r="A649" t="s">
        <v>1812</v>
      </c>
      <c r="B649" t="s">
        <v>908</v>
      </c>
      <c r="C649" t="s">
        <v>1550</v>
      </c>
      <c r="D649" t="s">
        <v>1738</v>
      </c>
      <c r="E649" s="32">
        <v>72.666666666666671</v>
      </c>
      <c r="F649" s="32">
        <v>292.69188888888891</v>
      </c>
      <c r="G649" s="32">
        <v>75.068666666666687</v>
      </c>
      <c r="H649" s="37">
        <v>0.25647675769779904</v>
      </c>
      <c r="I649" s="32">
        <v>266.428</v>
      </c>
      <c r="J649" s="32">
        <v>73.663111111111135</v>
      </c>
      <c r="K649" s="37">
        <v>0.27648411995402561</v>
      </c>
      <c r="L649" s="32">
        <v>105.69488888888887</v>
      </c>
      <c r="M649" s="32">
        <v>28.730888888888892</v>
      </c>
      <c r="N649" s="37">
        <v>0.27182855472881068</v>
      </c>
      <c r="O649" s="32">
        <v>79.430999999999983</v>
      </c>
      <c r="P649" s="32">
        <v>27.325333333333337</v>
      </c>
      <c r="Q649" s="37">
        <v>0.34401346241811565</v>
      </c>
      <c r="R649" s="32">
        <v>20.341666666666665</v>
      </c>
      <c r="S649" s="32">
        <v>1.4055555555555554</v>
      </c>
      <c r="T649" s="37">
        <v>6.9097364468114167E-2</v>
      </c>
      <c r="U649" s="32">
        <v>5.9222222222222225</v>
      </c>
      <c r="V649" s="32">
        <v>0</v>
      </c>
      <c r="W649" s="37">
        <v>0</v>
      </c>
      <c r="X649" s="32">
        <v>28.104111111111116</v>
      </c>
      <c r="Y649" s="32">
        <v>3.9948888888888883</v>
      </c>
      <c r="Z649" s="37">
        <v>0.14214606799321566</v>
      </c>
      <c r="AA649" s="32">
        <v>0</v>
      </c>
      <c r="AB649" s="32">
        <v>0</v>
      </c>
      <c r="AC649" s="37" t="s">
        <v>1936</v>
      </c>
      <c r="AD649" s="32">
        <v>158.8928888888889</v>
      </c>
      <c r="AE649" s="32">
        <v>42.342888888888908</v>
      </c>
      <c r="AF649" s="37">
        <v>0.26648699753013222</v>
      </c>
      <c r="AG649" s="32">
        <v>0</v>
      </c>
      <c r="AH649" s="32">
        <v>0</v>
      </c>
      <c r="AI649" s="37" t="s">
        <v>1936</v>
      </c>
      <c r="AJ649" s="32">
        <v>0</v>
      </c>
      <c r="AK649" s="32">
        <v>0</v>
      </c>
      <c r="AL649" s="37" t="s">
        <v>1936</v>
      </c>
      <c r="AM649" t="s">
        <v>219</v>
      </c>
      <c r="AN649" s="34">
        <v>5</v>
      </c>
      <c r="AX649"/>
      <c r="AY649"/>
    </row>
    <row r="650" spans="1:51" x14ac:dyDescent="0.25">
      <c r="A650" t="s">
        <v>1812</v>
      </c>
      <c r="B650" t="s">
        <v>1204</v>
      </c>
      <c r="C650" t="s">
        <v>1654</v>
      </c>
      <c r="D650" t="s">
        <v>1727</v>
      </c>
      <c r="E650" s="32">
        <v>107.32222222222222</v>
      </c>
      <c r="F650" s="32">
        <v>388.01766666666663</v>
      </c>
      <c r="G650" s="32">
        <v>18.583333333333332</v>
      </c>
      <c r="H650" s="37">
        <v>4.7893008308040962E-2</v>
      </c>
      <c r="I650" s="32">
        <v>364.27877777777775</v>
      </c>
      <c r="J650" s="32">
        <v>18.583333333333332</v>
      </c>
      <c r="K650" s="37">
        <v>5.1014043273939463E-2</v>
      </c>
      <c r="L650" s="32">
        <v>75.74722222222222</v>
      </c>
      <c r="M650" s="32">
        <v>15.46111111111111</v>
      </c>
      <c r="N650" s="37">
        <v>0.20411456232351755</v>
      </c>
      <c r="O650" s="32">
        <v>59.986111111111114</v>
      </c>
      <c r="P650" s="32">
        <v>15.46111111111111</v>
      </c>
      <c r="Q650" s="37">
        <v>0.25774484834452416</v>
      </c>
      <c r="R650" s="32">
        <v>9.9833333333333325</v>
      </c>
      <c r="S650" s="32">
        <v>0</v>
      </c>
      <c r="T650" s="37">
        <v>0</v>
      </c>
      <c r="U650" s="32">
        <v>5.7777777777777777</v>
      </c>
      <c r="V650" s="32">
        <v>0</v>
      </c>
      <c r="W650" s="37">
        <v>0</v>
      </c>
      <c r="X650" s="32">
        <v>51.272222222222226</v>
      </c>
      <c r="Y650" s="32">
        <v>0</v>
      </c>
      <c r="Z650" s="37">
        <v>0</v>
      </c>
      <c r="AA650" s="32">
        <v>7.9777777777777779</v>
      </c>
      <c r="AB650" s="32">
        <v>0</v>
      </c>
      <c r="AC650" s="37">
        <v>0</v>
      </c>
      <c r="AD650" s="32">
        <v>253.02044444444439</v>
      </c>
      <c r="AE650" s="32">
        <v>3.1222222222222222</v>
      </c>
      <c r="AF650" s="37">
        <v>1.2339802141592426E-2</v>
      </c>
      <c r="AG650" s="32">
        <v>0</v>
      </c>
      <c r="AH650" s="32">
        <v>0</v>
      </c>
      <c r="AI650" s="37" t="s">
        <v>1936</v>
      </c>
      <c r="AJ650" s="32">
        <v>0</v>
      </c>
      <c r="AK650" s="32">
        <v>0</v>
      </c>
      <c r="AL650" s="37" t="s">
        <v>1936</v>
      </c>
      <c r="AM650" t="s">
        <v>516</v>
      </c>
      <c r="AN650" s="34">
        <v>5</v>
      </c>
      <c r="AX650"/>
      <c r="AY650"/>
    </row>
    <row r="651" spans="1:51" x14ac:dyDescent="0.25">
      <c r="A651" t="s">
        <v>1812</v>
      </c>
      <c r="B651" t="s">
        <v>1269</v>
      </c>
      <c r="C651" t="s">
        <v>1678</v>
      </c>
      <c r="D651" t="s">
        <v>1792</v>
      </c>
      <c r="E651" s="32">
        <v>26.366666666666667</v>
      </c>
      <c r="F651" s="32">
        <v>101.41066666666663</v>
      </c>
      <c r="G651" s="32">
        <v>5.5555555555555558E-3</v>
      </c>
      <c r="H651" s="37">
        <v>5.4782753512670179E-5</v>
      </c>
      <c r="I651" s="32">
        <v>94.648888888888848</v>
      </c>
      <c r="J651" s="32">
        <v>5.5555555555555558E-3</v>
      </c>
      <c r="K651" s="37">
        <v>5.8696468820435789E-5</v>
      </c>
      <c r="L651" s="32">
        <v>17.250888888888881</v>
      </c>
      <c r="M651" s="32">
        <v>5.5555555555555558E-3</v>
      </c>
      <c r="N651" s="37">
        <v>3.2204459673575614E-4</v>
      </c>
      <c r="O651" s="32">
        <v>10.489111111111106</v>
      </c>
      <c r="P651" s="32">
        <v>5.5555555555555558E-3</v>
      </c>
      <c r="Q651" s="37">
        <v>5.2964979555517923E-4</v>
      </c>
      <c r="R651" s="32">
        <v>0</v>
      </c>
      <c r="S651" s="32">
        <v>0</v>
      </c>
      <c r="T651" s="37" t="s">
        <v>1936</v>
      </c>
      <c r="U651" s="32">
        <v>6.7617777777777768</v>
      </c>
      <c r="V651" s="32">
        <v>0</v>
      </c>
      <c r="W651" s="37">
        <v>0</v>
      </c>
      <c r="X651" s="32">
        <v>37.251666666666665</v>
      </c>
      <c r="Y651" s="32">
        <v>0</v>
      </c>
      <c r="Z651" s="37">
        <v>0</v>
      </c>
      <c r="AA651" s="32">
        <v>0</v>
      </c>
      <c r="AB651" s="32">
        <v>0</v>
      </c>
      <c r="AC651" s="37" t="s">
        <v>1936</v>
      </c>
      <c r="AD651" s="32">
        <v>46.908111111111083</v>
      </c>
      <c r="AE651" s="32">
        <v>0</v>
      </c>
      <c r="AF651" s="37">
        <v>0</v>
      </c>
      <c r="AG651" s="32">
        <v>0</v>
      </c>
      <c r="AH651" s="32">
        <v>0</v>
      </c>
      <c r="AI651" s="37" t="s">
        <v>1936</v>
      </c>
      <c r="AJ651" s="32">
        <v>0</v>
      </c>
      <c r="AK651" s="32">
        <v>0</v>
      </c>
      <c r="AL651" s="37" t="s">
        <v>1936</v>
      </c>
      <c r="AM651" t="s">
        <v>581</v>
      </c>
      <c r="AN651" s="34">
        <v>5</v>
      </c>
      <c r="AX651"/>
      <c r="AY651"/>
    </row>
    <row r="652" spans="1:51" x14ac:dyDescent="0.25">
      <c r="A652" t="s">
        <v>1812</v>
      </c>
      <c r="B652" t="s">
        <v>776</v>
      </c>
      <c r="C652" t="s">
        <v>1444</v>
      </c>
      <c r="D652" t="s">
        <v>1745</v>
      </c>
      <c r="E652" s="32">
        <v>191.44444444444446</v>
      </c>
      <c r="F652" s="32">
        <v>596.25</v>
      </c>
      <c r="G652" s="32">
        <v>26.888888888888889</v>
      </c>
      <c r="H652" s="37">
        <v>4.5096668996040069E-2</v>
      </c>
      <c r="I652" s="32">
        <v>555.0333333333333</v>
      </c>
      <c r="J652" s="32">
        <v>26.888888888888889</v>
      </c>
      <c r="K652" s="37">
        <v>4.8445538806478096E-2</v>
      </c>
      <c r="L652" s="32">
        <v>156.55000000000001</v>
      </c>
      <c r="M652" s="32">
        <v>0</v>
      </c>
      <c r="N652" s="37">
        <v>0</v>
      </c>
      <c r="O652" s="32">
        <v>132.92500000000001</v>
      </c>
      <c r="P652" s="32">
        <v>0</v>
      </c>
      <c r="Q652" s="37">
        <v>0</v>
      </c>
      <c r="R652" s="32">
        <v>17.847222222222221</v>
      </c>
      <c r="S652" s="32">
        <v>0</v>
      </c>
      <c r="T652" s="37">
        <v>0</v>
      </c>
      <c r="U652" s="32">
        <v>5.7777777777777777</v>
      </c>
      <c r="V652" s="32">
        <v>0</v>
      </c>
      <c r="W652" s="37">
        <v>0</v>
      </c>
      <c r="X652" s="32">
        <v>113.36666666666666</v>
      </c>
      <c r="Y652" s="32">
        <v>0</v>
      </c>
      <c r="Z652" s="37">
        <v>0</v>
      </c>
      <c r="AA652" s="32">
        <v>17.591666666666665</v>
      </c>
      <c r="AB652" s="32">
        <v>0</v>
      </c>
      <c r="AC652" s="37">
        <v>0</v>
      </c>
      <c r="AD652" s="32">
        <v>308.74166666666667</v>
      </c>
      <c r="AE652" s="32">
        <v>26.888888888888889</v>
      </c>
      <c r="AF652" s="37">
        <v>8.7091869326207633E-2</v>
      </c>
      <c r="AG652" s="32">
        <v>0</v>
      </c>
      <c r="AH652" s="32">
        <v>0</v>
      </c>
      <c r="AI652" s="37" t="s">
        <v>1936</v>
      </c>
      <c r="AJ652" s="32">
        <v>0</v>
      </c>
      <c r="AK652" s="32">
        <v>0</v>
      </c>
      <c r="AL652" s="37" t="s">
        <v>1936</v>
      </c>
      <c r="AM652" t="s">
        <v>87</v>
      </c>
      <c r="AN652" s="34">
        <v>5</v>
      </c>
      <c r="AX652"/>
      <c r="AY652"/>
    </row>
    <row r="653" spans="1:51" x14ac:dyDescent="0.25">
      <c r="A653" t="s">
        <v>1812</v>
      </c>
      <c r="B653" t="s">
        <v>1141</v>
      </c>
      <c r="C653" t="s">
        <v>1524</v>
      </c>
      <c r="D653" t="s">
        <v>1745</v>
      </c>
      <c r="E653" s="32">
        <v>198.93333333333334</v>
      </c>
      <c r="F653" s="32">
        <v>641.76388888888891</v>
      </c>
      <c r="G653" s="32">
        <v>128.42222222222222</v>
      </c>
      <c r="H653" s="37">
        <v>0.20010820871296556</v>
      </c>
      <c r="I653" s="32">
        <v>601.37777777777774</v>
      </c>
      <c r="J653" s="32">
        <v>128.42222222222222</v>
      </c>
      <c r="K653" s="37">
        <v>0.21354667060823296</v>
      </c>
      <c r="L653" s="32">
        <v>131.91388888888889</v>
      </c>
      <c r="M653" s="32">
        <v>0.60555555555555551</v>
      </c>
      <c r="N653" s="37">
        <v>4.590536755880309E-3</v>
      </c>
      <c r="O653" s="32">
        <v>103.02222222222223</v>
      </c>
      <c r="P653" s="32">
        <v>0.60555555555555551</v>
      </c>
      <c r="Q653" s="37">
        <v>5.877911993097497E-3</v>
      </c>
      <c r="R653" s="32">
        <v>17.602777777777778</v>
      </c>
      <c r="S653" s="32">
        <v>0</v>
      </c>
      <c r="T653" s="37">
        <v>0</v>
      </c>
      <c r="U653" s="32">
        <v>11.28888888888889</v>
      </c>
      <c r="V653" s="32">
        <v>0</v>
      </c>
      <c r="W653" s="37">
        <v>0</v>
      </c>
      <c r="X653" s="32">
        <v>134.32777777777778</v>
      </c>
      <c r="Y653" s="32">
        <v>28.766666666666666</v>
      </c>
      <c r="Z653" s="37">
        <v>0.21415277720335826</v>
      </c>
      <c r="AA653" s="32">
        <v>11.494444444444444</v>
      </c>
      <c r="AB653" s="32">
        <v>0</v>
      </c>
      <c r="AC653" s="37">
        <v>0</v>
      </c>
      <c r="AD653" s="32">
        <v>364.02777777777777</v>
      </c>
      <c r="AE653" s="32">
        <v>99.05</v>
      </c>
      <c r="AF653" s="37">
        <v>0.27209462037390308</v>
      </c>
      <c r="AG653" s="32">
        <v>0</v>
      </c>
      <c r="AH653" s="32">
        <v>0</v>
      </c>
      <c r="AI653" s="37" t="s">
        <v>1936</v>
      </c>
      <c r="AJ653" s="32">
        <v>0</v>
      </c>
      <c r="AK653" s="32">
        <v>0</v>
      </c>
      <c r="AL653" s="37" t="s">
        <v>1936</v>
      </c>
      <c r="AM653" t="s">
        <v>452</v>
      </c>
      <c r="AN653" s="34">
        <v>5</v>
      </c>
      <c r="AX653"/>
      <c r="AY653"/>
    </row>
    <row r="654" spans="1:51" x14ac:dyDescent="0.25">
      <c r="A654" t="s">
        <v>1812</v>
      </c>
      <c r="B654" t="s">
        <v>1102</v>
      </c>
      <c r="C654" t="s">
        <v>1444</v>
      </c>
      <c r="D654" t="s">
        <v>1745</v>
      </c>
      <c r="E654" s="32">
        <v>72.544444444444451</v>
      </c>
      <c r="F654" s="32">
        <v>257.55277777777781</v>
      </c>
      <c r="G654" s="32">
        <v>0</v>
      </c>
      <c r="H654" s="37">
        <v>0</v>
      </c>
      <c r="I654" s="32">
        <v>235.24166666666667</v>
      </c>
      <c r="J654" s="32">
        <v>0</v>
      </c>
      <c r="K654" s="37">
        <v>0</v>
      </c>
      <c r="L654" s="32">
        <v>50.69444444444445</v>
      </c>
      <c r="M654" s="32">
        <v>0</v>
      </c>
      <c r="N654" s="37">
        <v>0</v>
      </c>
      <c r="O654" s="32">
        <v>39.405555555555559</v>
      </c>
      <c r="P654" s="32">
        <v>0</v>
      </c>
      <c r="Q654" s="37">
        <v>0</v>
      </c>
      <c r="R654" s="32">
        <v>5.6888888888888891</v>
      </c>
      <c r="S654" s="32">
        <v>0</v>
      </c>
      <c r="T654" s="37">
        <v>0</v>
      </c>
      <c r="U654" s="32">
        <v>5.6</v>
      </c>
      <c r="V654" s="32">
        <v>0</v>
      </c>
      <c r="W654" s="37">
        <v>0</v>
      </c>
      <c r="X654" s="32">
        <v>56.50277777777778</v>
      </c>
      <c r="Y654" s="32">
        <v>0</v>
      </c>
      <c r="Z654" s="37">
        <v>0</v>
      </c>
      <c r="AA654" s="32">
        <v>11.022222222222222</v>
      </c>
      <c r="AB654" s="32">
        <v>0</v>
      </c>
      <c r="AC654" s="37">
        <v>0</v>
      </c>
      <c r="AD654" s="32">
        <v>139.33333333333334</v>
      </c>
      <c r="AE654" s="32">
        <v>0</v>
      </c>
      <c r="AF654" s="37">
        <v>0</v>
      </c>
      <c r="AG654" s="32">
        <v>0</v>
      </c>
      <c r="AH654" s="32">
        <v>0</v>
      </c>
      <c r="AI654" s="37" t="s">
        <v>1936</v>
      </c>
      <c r="AJ654" s="32">
        <v>0</v>
      </c>
      <c r="AK654" s="32">
        <v>0</v>
      </c>
      <c r="AL654" s="37" t="s">
        <v>1936</v>
      </c>
      <c r="AM654" t="s">
        <v>413</v>
      </c>
      <c r="AN654" s="34">
        <v>5</v>
      </c>
      <c r="AX654"/>
      <c r="AY654"/>
    </row>
    <row r="655" spans="1:51" x14ac:dyDescent="0.25">
      <c r="A655" t="s">
        <v>1812</v>
      </c>
      <c r="B655" t="s">
        <v>1209</v>
      </c>
      <c r="C655" t="s">
        <v>1656</v>
      </c>
      <c r="D655" t="s">
        <v>1738</v>
      </c>
      <c r="E655" s="32">
        <v>126.38888888888889</v>
      </c>
      <c r="F655" s="32">
        <v>523.61111111111109</v>
      </c>
      <c r="G655" s="32">
        <v>0</v>
      </c>
      <c r="H655" s="37">
        <v>0</v>
      </c>
      <c r="I655" s="32">
        <v>494.63333333333333</v>
      </c>
      <c r="J655" s="32">
        <v>0</v>
      </c>
      <c r="K655" s="37">
        <v>0</v>
      </c>
      <c r="L655" s="32">
        <v>129.29444444444445</v>
      </c>
      <c r="M655" s="32">
        <v>0</v>
      </c>
      <c r="N655" s="37">
        <v>0</v>
      </c>
      <c r="O655" s="32">
        <v>105.91666666666667</v>
      </c>
      <c r="P655" s="32">
        <v>0</v>
      </c>
      <c r="Q655" s="37">
        <v>0</v>
      </c>
      <c r="R655" s="32">
        <v>17.244444444444444</v>
      </c>
      <c r="S655" s="32">
        <v>0</v>
      </c>
      <c r="T655" s="37">
        <v>0</v>
      </c>
      <c r="U655" s="32">
        <v>6.1333333333333337</v>
      </c>
      <c r="V655" s="32">
        <v>0</v>
      </c>
      <c r="W655" s="37">
        <v>0</v>
      </c>
      <c r="X655" s="32">
        <v>87.825000000000003</v>
      </c>
      <c r="Y655" s="32">
        <v>0</v>
      </c>
      <c r="Z655" s="37">
        <v>0</v>
      </c>
      <c r="AA655" s="32">
        <v>5.6</v>
      </c>
      <c r="AB655" s="32">
        <v>0</v>
      </c>
      <c r="AC655" s="37">
        <v>0</v>
      </c>
      <c r="AD655" s="32">
        <v>300.89166666666665</v>
      </c>
      <c r="AE655" s="32">
        <v>0</v>
      </c>
      <c r="AF655" s="37">
        <v>0</v>
      </c>
      <c r="AG655" s="32">
        <v>0</v>
      </c>
      <c r="AH655" s="32">
        <v>0</v>
      </c>
      <c r="AI655" s="37" t="s">
        <v>1936</v>
      </c>
      <c r="AJ655" s="32">
        <v>0</v>
      </c>
      <c r="AK655" s="32">
        <v>0</v>
      </c>
      <c r="AL655" s="37" t="s">
        <v>1936</v>
      </c>
      <c r="AM655" t="s">
        <v>521</v>
      </c>
      <c r="AN655" s="34">
        <v>5</v>
      </c>
      <c r="AX655"/>
      <c r="AY655"/>
    </row>
    <row r="656" spans="1:51" x14ac:dyDescent="0.25">
      <c r="A656" t="s">
        <v>1812</v>
      </c>
      <c r="B656" t="s">
        <v>1137</v>
      </c>
      <c r="C656" t="s">
        <v>1634</v>
      </c>
      <c r="D656" t="s">
        <v>1738</v>
      </c>
      <c r="E656" s="32">
        <v>137.62222222222223</v>
      </c>
      <c r="F656" s="32">
        <v>483.44144444444441</v>
      </c>
      <c r="G656" s="32">
        <v>103.672</v>
      </c>
      <c r="H656" s="37">
        <v>0.21444582625541461</v>
      </c>
      <c r="I656" s="32">
        <v>455.64699999999999</v>
      </c>
      <c r="J656" s="32">
        <v>103.672</v>
      </c>
      <c r="K656" s="37">
        <v>0.22752701104144216</v>
      </c>
      <c r="L656" s="32">
        <v>87.724888888888927</v>
      </c>
      <c r="M656" s="32">
        <v>13.438777777777767</v>
      </c>
      <c r="N656" s="37">
        <v>0.15319230321054186</v>
      </c>
      <c r="O656" s="32">
        <v>65.655444444444484</v>
      </c>
      <c r="P656" s="32">
        <v>13.438777777777767</v>
      </c>
      <c r="Q656" s="37">
        <v>0.20468641849114627</v>
      </c>
      <c r="R656" s="32">
        <v>16.380555555555556</v>
      </c>
      <c r="S656" s="32">
        <v>0</v>
      </c>
      <c r="T656" s="37">
        <v>0</v>
      </c>
      <c r="U656" s="32">
        <v>5.6888888888888891</v>
      </c>
      <c r="V656" s="32">
        <v>0</v>
      </c>
      <c r="W656" s="37">
        <v>0</v>
      </c>
      <c r="X656" s="32">
        <v>132.72222222222223</v>
      </c>
      <c r="Y656" s="32">
        <v>10.216666666666667</v>
      </c>
      <c r="Z656" s="37">
        <v>7.6977814985349516E-2</v>
      </c>
      <c r="AA656" s="32">
        <v>5.7249999999999996</v>
      </c>
      <c r="AB656" s="32">
        <v>0</v>
      </c>
      <c r="AC656" s="37">
        <v>0</v>
      </c>
      <c r="AD656" s="32">
        <v>257.26933333333329</v>
      </c>
      <c r="AE656" s="32">
        <v>80.01655555555557</v>
      </c>
      <c r="AF656" s="37">
        <v>0.31102251682629195</v>
      </c>
      <c r="AG656" s="32">
        <v>0</v>
      </c>
      <c r="AH656" s="32">
        <v>0</v>
      </c>
      <c r="AI656" s="37" t="s">
        <v>1936</v>
      </c>
      <c r="AJ656" s="32">
        <v>0</v>
      </c>
      <c r="AK656" s="32">
        <v>0</v>
      </c>
      <c r="AL656" s="37" t="s">
        <v>1936</v>
      </c>
      <c r="AM656" t="s">
        <v>448</v>
      </c>
      <c r="AN656" s="34">
        <v>5</v>
      </c>
      <c r="AX656"/>
      <c r="AY656"/>
    </row>
    <row r="657" spans="1:51" x14ac:dyDescent="0.25">
      <c r="A657" t="s">
        <v>1812</v>
      </c>
      <c r="B657" t="s">
        <v>1120</v>
      </c>
      <c r="C657" t="s">
        <v>1628</v>
      </c>
      <c r="D657" t="s">
        <v>1745</v>
      </c>
      <c r="E657" s="32">
        <v>124.92222222222222</v>
      </c>
      <c r="F657" s="32">
        <v>372.24166666666667</v>
      </c>
      <c r="G657" s="32">
        <v>104.69999999999999</v>
      </c>
      <c r="H657" s="37">
        <v>0.2812688889386375</v>
      </c>
      <c r="I657" s="32">
        <v>344.42777777777781</v>
      </c>
      <c r="J657" s="32">
        <v>104.69999999999999</v>
      </c>
      <c r="K657" s="37">
        <v>0.30398245076374658</v>
      </c>
      <c r="L657" s="32">
        <v>82.608333333333334</v>
      </c>
      <c r="M657" s="32">
        <v>13.483333333333333</v>
      </c>
      <c r="N657" s="37">
        <v>0.16322001412286896</v>
      </c>
      <c r="O657" s="32">
        <v>58.830555555555556</v>
      </c>
      <c r="P657" s="32">
        <v>13.483333333333333</v>
      </c>
      <c r="Q657" s="37">
        <v>0.22918929127909721</v>
      </c>
      <c r="R657" s="32">
        <v>18.888888888888889</v>
      </c>
      <c r="S657" s="32">
        <v>0</v>
      </c>
      <c r="T657" s="37">
        <v>0</v>
      </c>
      <c r="U657" s="32">
        <v>4.8888888888888893</v>
      </c>
      <c r="V657" s="32">
        <v>0</v>
      </c>
      <c r="W657" s="37">
        <v>0</v>
      </c>
      <c r="X657" s="32">
        <v>74.474999999999994</v>
      </c>
      <c r="Y657" s="32">
        <v>15.436111111111112</v>
      </c>
      <c r="Z657" s="37">
        <v>0.20726567453657083</v>
      </c>
      <c r="AA657" s="32">
        <v>4.0361111111111114</v>
      </c>
      <c r="AB657" s="32">
        <v>0</v>
      </c>
      <c r="AC657" s="37">
        <v>0</v>
      </c>
      <c r="AD657" s="32">
        <v>211.12222222222223</v>
      </c>
      <c r="AE657" s="32">
        <v>75.780555555555551</v>
      </c>
      <c r="AF657" s="37">
        <v>0.35894163465080781</v>
      </c>
      <c r="AG657" s="32">
        <v>0</v>
      </c>
      <c r="AH657" s="32">
        <v>0</v>
      </c>
      <c r="AI657" s="37" t="s">
        <v>1936</v>
      </c>
      <c r="AJ657" s="32">
        <v>0</v>
      </c>
      <c r="AK657" s="32">
        <v>0</v>
      </c>
      <c r="AL657" s="37" t="s">
        <v>1936</v>
      </c>
      <c r="AM657" t="s">
        <v>431</v>
      </c>
      <c r="AN657" s="34">
        <v>5</v>
      </c>
      <c r="AX657"/>
      <c r="AY657"/>
    </row>
    <row r="658" spans="1:51" x14ac:dyDescent="0.25">
      <c r="A658" t="s">
        <v>1812</v>
      </c>
      <c r="B658" t="s">
        <v>933</v>
      </c>
      <c r="C658" t="s">
        <v>1444</v>
      </c>
      <c r="D658" t="s">
        <v>1745</v>
      </c>
      <c r="E658" s="32">
        <v>137.45555555555555</v>
      </c>
      <c r="F658" s="32">
        <v>532.15599999999995</v>
      </c>
      <c r="G658" s="32">
        <v>165.33100000000002</v>
      </c>
      <c r="H658" s="37">
        <v>0.31068145431039024</v>
      </c>
      <c r="I658" s="32">
        <v>507.52544444444436</v>
      </c>
      <c r="J658" s="32">
        <v>165.33100000000002</v>
      </c>
      <c r="K658" s="37">
        <v>0.32575903693060609</v>
      </c>
      <c r="L658" s="32">
        <v>62.644777777777769</v>
      </c>
      <c r="M658" s="32">
        <v>15.158666666666669</v>
      </c>
      <c r="N658" s="37">
        <v>0.24197813775378996</v>
      </c>
      <c r="O658" s="32">
        <v>49.228111111111097</v>
      </c>
      <c r="P658" s="32">
        <v>15.158666666666669</v>
      </c>
      <c r="Q658" s="37">
        <v>0.30792704258858433</v>
      </c>
      <c r="R658" s="32">
        <v>7.7277777777777779</v>
      </c>
      <c r="S658" s="32">
        <v>0</v>
      </c>
      <c r="T658" s="37">
        <v>0</v>
      </c>
      <c r="U658" s="32">
        <v>5.6888888888888891</v>
      </c>
      <c r="V658" s="32">
        <v>0</v>
      </c>
      <c r="W658" s="37">
        <v>0</v>
      </c>
      <c r="X658" s="32">
        <v>167.43322222222221</v>
      </c>
      <c r="Y658" s="32">
        <v>45.81933333333334</v>
      </c>
      <c r="Z658" s="37">
        <v>0.27365735858873097</v>
      </c>
      <c r="AA658" s="32">
        <v>11.213888888888889</v>
      </c>
      <c r="AB658" s="32">
        <v>0</v>
      </c>
      <c r="AC658" s="37">
        <v>0</v>
      </c>
      <c r="AD658" s="32">
        <v>290.86411111111107</v>
      </c>
      <c r="AE658" s="32">
        <v>104.35300000000002</v>
      </c>
      <c r="AF658" s="37">
        <v>0.35876890965120417</v>
      </c>
      <c r="AG658" s="32">
        <v>0</v>
      </c>
      <c r="AH658" s="32">
        <v>0</v>
      </c>
      <c r="AI658" s="37" t="s">
        <v>1936</v>
      </c>
      <c r="AJ658" s="32">
        <v>0</v>
      </c>
      <c r="AK658" s="32">
        <v>0</v>
      </c>
      <c r="AL658" s="37" t="s">
        <v>1936</v>
      </c>
      <c r="AM658" t="s">
        <v>244</v>
      </c>
      <c r="AN658" s="34">
        <v>5</v>
      </c>
      <c r="AX658"/>
      <c r="AY658"/>
    </row>
    <row r="659" spans="1:51" x14ac:dyDescent="0.25">
      <c r="A659" t="s">
        <v>1812</v>
      </c>
      <c r="B659" t="s">
        <v>1057</v>
      </c>
      <c r="C659" t="s">
        <v>1444</v>
      </c>
      <c r="D659" t="s">
        <v>1745</v>
      </c>
      <c r="E659" s="32">
        <v>118.85555555555555</v>
      </c>
      <c r="F659" s="32">
        <v>235.55555555555557</v>
      </c>
      <c r="G659" s="32">
        <v>0.33333333333333331</v>
      </c>
      <c r="H659" s="37">
        <v>1.4150943396226414E-3</v>
      </c>
      <c r="I659" s="32">
        <v>229.11111111111111</v>
      </c>
      <c r="J659" s="32">
        <v>0.33333333333333331</v>
      </c>
      <c r="K659" s="37">
        <v>1.4548981571290008E-3</v>
      </c>
      <c r="L659" s="32">
        <v>38.330555555555556</v>
      </c>
      <c r="M659" s="32">
        <v>0.33333333333333331</v>
      </c>
      <c r="N659" s="37">
        <v>8.6962823392999489E-3</v>
      </c>
      <c r="O659" s="32">
        <v>31.886111111111113</v>
      </c>
      <c r="P659" s="32">
        <v>0.33333333333333331</v>
      </c>
      <c r="Q659" s="37">
        <v>1.0453872288526874E-2</v>
      </c>
      <c r="R659" s="32">
        <v>0.84444444444444444</v>
      </c>
      <c r="S659" s="32">
        <v>0</v>
      </c>
      <c r="T659" s="37">
        <v>0</v>
      </c>
      <c r="U659" s="32">
        <v>5.6</v>
      </c>
      <c r="V659" s="32">
        <v>0</v>
      </c>
      <c r="W659" s="37">
        <v>0</v>
      </c>
      <c r="X659" s="32">
        <v>58.105555555555554</v>
      </c>
      <c r="Y659" s="32">
        <v>0</v>
      </c>
      <c r="Z659" s="37">
        <v>0</v>
      </c>
      <c r="AA659" s="32">
        <v>0</v>
      </c>
      <c r="AB659" s="32">
        <v>0</v>
      </c>
      <c r="AC659" s="37" t="s">
        <v>1936</v>
      </c>
      <c r="AD659" s="32">
        <v>125.2</v>
      </c>
      <c r="AE659" s="32">
        <v>0</v>
      </c>
      <c r="AF659" s="37">
        <v>0</v>
      </c>
      <c r="AG659" s="32">
        <v>13.919444444444444</v>
      </c>
      <c r="AH659" s="32">
        <v>0</v>
      </c>
      <c r="AI659" s="37">
        <v>0</v>
      </c>
      <c r="AJ659" s="32">
        <v>0</v>
      </c>
      <c r="AK659" s="32">
        <v>0</v>
      </c>
      <c r="AL659" s="37" t="s">
        <v>1936</v>
      </c>
      <c r="AM659" t="s">
        <v>368</v>
      </c>
      <c r="AN659" s="34">
        <v>5</v>
      </c>
      <c r="AX659"/>
      <c r="AY659"/>
    </row>
    <row r="660" spans="1:51" x14ac:dyDescent="0.25">
      <c r="A660" t="s">
        <v>1812</v>
      </c>
      <c r="B660" t="s">
        <v>689</v>
      </c>
      <c r="C660" t="s">
        <v>1416</v>
      </c>
      <c r="D660" t="s">
        <v>1747</v>
      </c>
      <c r="E660" s="32">
        <v>79.63333333333334</v>
      </c>
      <c r="F660" s="32">
        <v>34.04</v>
      </c>
      <c r="G660" s="32">
        <v>30.598333333333329</v>
      </c>
      <c r="H660" s="37">
        <v>0.89889345867606729</v>
      </c>
      <c r="I660" s="32">
        <v>34.04</v>
      </c>
      <c r="J660" s="32">
        <v>30.598333333333329</v>
      </c>
      <c r="K660" s="37">
        <v>0.89889345867606729</v>
      </c>
      <c r="L660" s="32">
        <v>2.1416666666666666</v>
      </c>
      <c r="M660" s="32">
        <v>0.58888888888888891</v>
      </c>
      <c r="N660" s="37">
        <v>0.27496757457846954</v>
      </c>
      <c r="O660" s="32">
        <v>2.1416666666666666</v>
      </c>
      <c r="P660" s="32">
        <v>0.58888888888888891</v>
      </c>
      <c r="Q660" s="37">
        <v>0.27496757457846954</v>
      </c>
      <c r="R660" s="32">
        <v>0</v>
      </c>
      <c r="S660" s="32">
        <v>0</v>
      </c>
      <c r="T660" s="37" t="s">
        <v>1936</v>
      </c>
      <c r="U660" s="32">
        <v>0</v>
      </c>
      <c r="V660" s="32">
        <v>0</v>
      </c>
      <c r="W660" s="37" t="s">
        <v>1936</v>
      </c>
      <c r="X660" s="32">
        <v>3.0611111111111109</v>
      </c>
      <c r="Y660" s="32">
        <v>1.1722222222222223</v>
      </c>
      <c r="Z660" s="37">
        <v>0.38294010889292202</v>
      </c>
      <c r="AA660" s="32">
        <v>0</v>
      </c>
      <c r="AB660" s="32">
        <v>0</v>
      </c>
      <c r="AC660" s="37" t="s">
        <v>1936</v>
      </c>
      <c r="AD660" s="32">
        <v>28.83722222222222</v>
      </c>
      <c r="AE660" s="32">
        <v>28.83722222222222</v>
      </c>
      <c r="AF660" s="37">
        <v>1</v>
      </c>
      <c r="AG660" s="32">
        <v>0</v>
      </c>
      <c r="AH660" s="32">
        <v>0</v>
      </c>
      <c r="AI660" s="37" t="s">
        <v>1936</v>
      </c>
      <c r="AJ660" s="32">
        <v>0</v>
      </c>
      <c r="AK660" s="32">
        <v>0</v>
      </c>
      <c r="AL660" s="37" t="s">
        <v>1936</v>
      </c>
      <c r="AM660" t="s">
        <v>0</v>
      </c>
      <c r="AN660" s="34">
        <v>5</v>
      </c>
      <c r="AX660"/>
      <c r="AY660"/>
    </row>
    <row r="661" spans="1:51" x14ac:dyDescent="0.25">
      <c r="A661" t="s">
        <v>1812</v>
      </c>
      <c r="B661" t="s">
        <v>952</v>
      </c>
      <c r="C661" t="s">
        <v>1444</v>
      </c>
      <c r="D661" t="s">
        <v>1745</v>
      </c>
      <c r="E661" s="32">
        <v>131</v>
      </c>
      <c r="F661" s="32">
        <v>326.06388888888893</v>
      </c>
      <c r="G661" s="32">
        <v>8.3333333333333329E-2</v>
      </c>
      <c r="H661" s="37">
        <v>2.5557363502381092E-4</v>
      </c>
      <c r="I661" s="32">
        <v>307.82499999999999</v>
      </c>
      <c r="J661" s="32">
        <v>8.3333333333333329E-2</v>
      </c>
      <c r="K661" s="37">
        <v>2.7071658680527354E-4</v>
      </c>
      <c r="L661" s="32">
        <v>52.297222222222224</v>
      </c>
      <c r="M661" s="32">
        <v>8.3333333333333329E-2</v>
      </c>
      <c r="N661" s="37">
        <v>1.5934562065119241E-3</v>
      </c>
      <c r="O661" s="32">
        <v>34.05833333333333</v>
      </c>
      <c r="P661" s="32">
        <v>8.3333333333333329E-2</v>
      </c>
      <c r="Q661" s="37">
        <v>2.4467824810374358E-3</v>
      </c>
      <c r="R661" s="32">
        <v>12.727777777777778</v>
      </c>
      <c r="S661" s="32">
        <v>0</v>
      </c>
      <c r="T661" s="37">
        <v>0</v>
      </c>
      <c r="U661" s="32">
        <v>5.5111111111111111</v>
      </c>
      <c r="V661" s="32">
        <v>0</v>
      </c>
      <c r="W661" s="37">
        <v>0</v>
      </c>
      <c r="X661" s="32">
        <v>86.702777777777783</v>
      </c>
      <c r="Y661" s="32">
        <v>0</v>
      </c>
      <c r="Z661" s="37">
        <v>0</v>
      </c>
      <c r="AA661" s="32">
        <v>0</v>
      </c>
      <c r="AB661" s="32">
        <v>0</v>
      </c>
      <c r="AC661" s="37" t="s">
        <v>1936</v>
      </c>
      <c r="AD661" s="32">
        <v>172.97499999999999</v>
      </c>
      <c r="AE661" s="32">
        <v>0</v>
      </c>
      <c r="AF661" s="37">
        <v>0</v>
      </c>
      <c r="AG661" s="32">
        <v>14.088888888888889</v>
      </c>
      <c r="AH661" s="32">
        <v>0</v>
      </c>
      <c r="AI661" s="37">
        <v>0</v>
      </c>
      <c r="AJ661" s="32">
        <v>0</v>
      </c>
      <c r="AK661" s="32">
        <v>0</v>
      </c>
      <c r="AL661" s="37" t="s">
        <v>1936</v>
      </c>
      <c r="AM661" t="s">
        <v>263</v>
      </c>
      <c r="AN661" s="34">
        <v>5</v>
      </c>
      <c r="AX661"/>
      <c r="AY661"/>
    </row>
    <row r="662" spans="1:51" x14ac:dyDescent="0.25">
      <c r="A662" t="s">
        <v>1812</v>
      </c>
      <c r="B662" t="s">
        <v>1148</v>
      </c>
      <c r="C662" t="s">
        <v>1444</v>
      </c>
      <c r="D662" t="s">
        <v>1745</v>
      </c>
      <c r="E662" s="32">
        <v>103.47777777777777</v>
      </c>
      <c r="F662" s="32">
        <v>225.92777777777775</v>
      </c>
      <c r="G662" s="32">
        <v>0</v>
      </c>
      <c r="H662" s="37">
        <v>0</v>
      </c>
      <c r="I662" s="32">
        <v>215.26111111111109</v>
      </c>
      <c r="J662" s="32">
        <v>0</v>
      </c>
      <c r="K662" s="37">
        <v>0</v>
      </c>
      <c r="L662" s="32">
        <v>29.24722222222222</v>
      </c>
      <c r="M662" s="32">
        <v>0</v>
      </c>
      <c r="N662" s="37">
        <v>0</v>
      </c>
      <c r="O662" s="32">
        <v>18.580555555555556</v>
      </c>
      <c r="P662" s="32">
        <v>0</v>
      </c>
      <c r="Q662" s="37">
        <v>0</v>
      </c>
      <c r="R662" s="32">
        <v>5.1555555555555559</v>
      </c>
      <c r="S662" s="32">
        <v>0</v>
      </c>
      <c r="T662" s="37">
        <v>0</v>
      </c>
      <c r="U662" s="32">
        <v>5.5111111111111111</v>
      </c>
      <c r="V662" s="32">
        <v>0</v>
      </c>
      <c r="W662" s="37">
        <v>0</v>
      </c>
      <c r="X662" s="32">
        <v>68.572222222222223</v>
      </c>
      <c r="Y662" s="32">
        <v>0</v>
      </c>
      <c r="Z662" s="37">
        <v>0</v>
      </c>
      <c r="AA662" s="32">
        <v>0</v>
      </c>
      <c r="AB662" s="32">
        <v>0</v>
      </c>
      <c r="AC662" s="37" t="s">
        <v>1936</v>
      </c>
      <c r="AD662" s="32">
        <v>128.10833333333332</v>
      </c>
      <c r="AE662" s="32">
        <v>0</v>
      </c>
      <c r="AF662" s="37">
        <v>0</v>
      </c>
      <c r="AG662" s="32">
        <v>0</v>
      </c>
      <c r="AH662" s="32">
        <v>0</v>
      </c>
      <c r="AI662" s="37" t="s">
        <v>1936</v>
      </c>
      <c r="AJ662" s="32">
        <v>0</v>
      </c>
      <c r="AK662" s="32">
        <v>0</v>
      </c>
      <c r="AL662" s="37" t="s">
        <v>1936</v>
      </c>
      <c r="AM662" t="s">
        <v>459</v>
      </c>
      <c r="AN662" s="34">
        <v>5</v>
      </c>
      <c r="AX662"/>
      <c r="AY662"/>
    </row>
    <row r="663" spans="1:51" x14ac:dyDescent="0.25">
      <c r="A663" t="s">
        <v>1812</v>
      </c>
      <c r="B663" t="s">
        <v>801</v>
      </c>
      <c r="C663" t="s">
        <v>1493</v>
      </c>
      <c r="D663" t="s">
        <v>1769</v>
      </c>
      <c r="E663" s="32">
        <v>61.677777777777777</v>
      </c>
      <c r="F663" s="32">
        <v>123.45033333333336</v>
      </c>
      <c r="G663" s="32">
        <v>11.43011111111111</v>
      </c>
      <c r="H663" s="37">
        <v>9.2588742391227025E-2</v>
      </c>
      <c r="I663" s="32">
        <v>112.83433333333338</v>
      </c>
      <c r="J663" s="32">
        <v>11.43011111111111</v>
      </c>
      <c r="K663" s="37">
        <v>0.10129993924229125</v>
      </c>
      <c r="L663" s="32">
        <v>51.302888888888894</v>
      </c>
      <c r="M663" s="32">
        <v>5.6409999999999991</v>
      </c>
      <c r="N663" s="37">
        <v>0.10995482169078628</v>
      </c>
      <c r="O663" s="32">
        <v>43.969555555555559</v>
      </c>
      <c r="P663" s="32">
        <v>5.6409999999999991</v>
      </c>
      <c r="Q663" s="37">
        <v>0.12829331406073896</v>
      </c>
      <c r="R663" s="32">
        <v>2</v>
      </c>
      <c r="S663" s="32">
        <v>0</v>
      </c>
      <c r="T663" s="37">
        <v>0</v>
      </c>
      <c r="U663" s="32">
        <v>5.333333333333333</v>
      </c>
      <c r="V663" s="32">
        <v>0</v>
      </c>
      <c r="W663" s="37">
        <v>0</v>
      </c>
      <c r="X663" s="32">
        <v>3.1747777777777775</v>
      </c>
      <c r="Y663" s="32">
        <v>2.6553333333333331</v>
      </c>
      <c r="Z663" s="37">
        <v>0.83638399888006165</v>
      </c>
      <c r="AA663" s="32">
        <v>3.2826666666666666</v>
      </c>
      <c r="AB663" s="32">
        <v>0</v>
      </c>
      <c r="AC663" s="37">
        <v>0</v>
      </c>
      <c r="AD663" s="32">
        <v>59.96322222222225</v>
      </c>
      <c r="AE663" s="32">
        <v>3.1337777777777776</v>
      </c>
      <c r="AF663" s="37">
        <v>5.22616640941021E-2</v>
      </c>
      <c r="AG663" s="32">
        <v>5.7267777777777784</v>
      </c>
      <c r="AH663" s="32">
        <v>0</v>
      </c>
      <c r="AI663" s="37">
        <v>0</v>
      </c>
      <c r="AJ663" s="32">
        <v>0</v>
      </c>
      <c r="AK663" s="32">
        <v>0</v>
      </c>
      <c r="AL663" s="37" t="s">
        <v>1936</v>
      </c>
      <c r="AM663" t="s">
        <v>112</v>
      </c>
      <c r="AN663" s="34">
        <v>5</v>
      </c>
      <c r="AX663"/>
      <c r="AY663"/>
    </row>
    <row r="664" spans="1:51" x14ac:dyDescent="0.25">
      <c r="A664" t="s">
        <v>1812</v>
      </c>
      <c r="B664" t="s">
        <v>1111</v>
      </c>
      <c r="C664" t="s">
        <v>1625</v>
      </c>
      <c r="D664" t="s">
        <v>1738</v>
      </c>
      <c r="E664" s="32">
        <v>100.3</v>
      </c>
      <c r="F664" s="32">
        <v>390.82922222222226</v>
      </c>
      <c r="G664" s="32">
        <v>2.3127777777777778</v>
      </c>
      <c r="H664" s="37">
        <v>5.9176173281709002E-3</v>
      </c>
      <c r="I664" s="32">
        <v>370.65144444444445</v>
      </c>
      <c r="J664" s="32">
        <v>2.3127777777777778</v>
      </c>
      <c r="K664" s="37">
        <v>6.2397646426127209E-3</v>
      </c>
      <c r="L664" s="32">
        <v>117.38055555555556</v>
      </c>
      <c r="M664" s="32">
        <v>0</v>
      </c>
      <c r="N664" s="37">
        <v>0</v>
      </c>
      <c r="O664" s="32">
        <v>97.202777777777783</v>
      </c>
      <c r="P664" s="32">
        <v>0</v>
      </c>
      <c r="Q664" s="37">
        <v>0</v>
      </c>
      <c r="R664" s="32">
        <v>14.488888888888889</v>
      </c>
      <c r="S664" s="32">
        <v>0</v>
      </c>
      <c r="T664" s="37">
        <v>0</v>
      </c>
      <c r="U664" s="32">
        <v>5.6888888888888891</v>
      </c>
      <c r="V664" s="32">
        <v>0</v>
      </c>
      <c r="W664" s="37">
        <v>0</v>
      </c>
      <c r="X664" s="32">
        <v>45.536111111111111</v>
      </c>
      <c r="Y664" s="32">
        <v>0</v>
      </c>
      <c r="Z664" s="37">
        <v>0</v>
      </c>
      <c r="AA664" s="32">
        <v>0</v>
      </c>
      <c r="AB664" s="32">
        <v>0</v>
      </c>
      <c r="AC664" s="37" t="s">
        <v>1936</v>
      </c>
      <c r="AD664" s="32">
        <v>227.91255555555557</v>
      </c>
      <c r="AE664" s="32">
        <v>2.3127777777777778</v>
      </c>
      <c r="AF664" s="37">
        <v>1.0147654095405986E-2</v>
      </c>
      <c r="AG664" s="32">
        <v>0</v>
      </c>
      <c r="AH664" s="32">
        <v>0</v>
      </c>
      <c r="AI664" s="37" t="s">
        <v>1936</v>
      </c>
      <c r="AJ664" s="32">
        <v>0</v>
      </c>
      <c r="AK664" s="32">
        <v>0</v>
      </c>
      <c r="AL664" s="37" t="s">
        <v>1936</v>
      </c>
      <c r="AM664" t="s">
        <v>422</v>
      </c>
      <c r="AN664" s="34">
        <v>5</v>
      </c>
      <c r="AX664"/>
      <c r="AY664"/>
    </row>
    <row r="665" spans="1:51" x14ac:dyDescent="0.25">
      <c r="A665" t="s">
        <v>1812</v>
      </c>
      <c r="B665" t="s">
        <v>821</v>
      </c>
      <c r="C665" t="s">
        <v>1444</v>
      </c>
      <c r="D665" t="s">
        <v>1745</v>
      </c>
      <c r="E665" s="32">
        <v>162.93333333333334</v>
      </c>
      <c r="F665" s="32">
        <v>410.08333333333331</v>
      </c>
      <c r="G665" s="32">
        <v>0</v>
      </c>
      <c r="H665" s="37">
        <v>0</v>
      </c>
      <c r="I665" s="32">
        <v>386.53888888888883</v>
      </c>
      <c r="J665" s="32">
        <v>0</v>
      </c>
      <c r="K665" s="37">
        <v>0</v>
      </c>
      <c r="L665" s="32">
        <v>51.883333333333333</v>
      </c>
      <c r="M665" s="32">
        <v>0</v>
      </c>
      <c r="N665" s="37">
        <v>0</v>
      </c>
      <c r="O665" s="32">
        <v>36.93611111111111</v>
      </c>
      <c r="P665" s="32">
        <v>0</v>
      </c>
      <c r="Q665" s="37">
        <v>0</v>
      </c>
      <c r="R665" s="32">
        <v>11.363888888888889</v>
      </c>
      <c r="S665" s="32">
        <v>0</v>
      </c>
      <c r="T665" s="37">
        <v>0</v>
      </c>
      <c r="U665" s="32">
        <v>3.5833333333333335</v>
      </c>
      <c r="V665" s="32">
        <v>0</v>
      </c>
      <c r="W665" s="37">
        <v>0</v>
      </c>
      <c r="X665" s="32">
        <v>91.99166666666666</v>
      </c>
      <c r="Y665" s="32">
        <v>0</v>
      </c>
      <c r="Z665" s="37">
        <v>0</v>
      </c>
      <c r="AA665" s="32">
        <v>8.5972222222222214</v>
      </c>
      <c r="AB665" s="32">
        <v>0</v>
      </c>
      <c r="AC665" s="37">
        <v>0</v>
      </c>
      <c r="AD665" s="32">
        <v>252.36388888888888</v>
      </c>
      <c r="AE665" s="32">
        <v>0</v>
      </c>
      <c r="AF665" s="37">
        <v>0</v>
      </c>
      <c r="AG665" s="32">
        <v>5.2472222222222218</v>
      </c>
      <c r="AH665" s="32">
        <v>0</v>
      </c>
      <c r="AI665" s="37">
        <v>0</v>
      </c>
      <c r="AJ665" s="32">
        <v>0</v>
      </c>
      <c r="AK665" s="32">
        <v>0</v>
      </c>
      <c r="AL665" s="37" t="s">
        <v>1936</v>
      </c>
      <c r="AM665" t="s">
        <v>132</v>
      </c>
      <c r="AN665" s="34">
        <v>5</v>
      </c>
      <c r="AX665"/>
      <c r="AY665"/>
    </row>
    <row r="666" spans="1:51" x14ac:dyDescent="0.25">
      <c r="A666" t="s">
        <v>1812</v>
      </c>
      <c r="B666" t="s">
        <v>901</v>
      </c>
      <c r="C666" t="s">
        <v>1444</v>
      </c>
      <c r="D666" t="s">
        <v>1745</v>
      </c>
      <c r="E666" s="32">
        <v>70.900000000000006</v>
      </c>
      <c r="F666" s="32">
        <v>297.7455555555556</v>
      </c>
      <c r="G666" s="32">
        <v>0</v>
      </c>
      <c r="H666" s="37">
        <v>0</v>
      </c>
      <c r="I666" s="32">
        <v>273.0577777777778</v>
      </c>
      <c r="J666" s="32">
        <v>0</v>
      </c>
      <c r="K666" s="37">
        <v>0</v>
      </c>
      <c r="L666" s="32">
        <v>109.70333333333336</v>
      </c>
      <c r="M666" s="32">
        <v>0</v>
      </c>
      <c r="N666" s="37">
        <v>0</v>
      </c>
      <c r="O666" s="32">
        <v>85.015555555555579</v>
      </c>
      <c r="P666" s="32">
        <v>0</v>
      </c>
      <c r="Q666" s="37">
        <v>0</v>
      </c>
      <c r="R666" s="32">
        <v>19.443333333333339</v>
      </c>
      <c r="S666" s="32">
        <v>0</v>
      </c>
      <c r="T666" s="37">
        <v>0</v>
      </c>
      <c r="U666" s="32">
        <v>5.2444444444444445</v>
      </c>
      <c r="V666" s="32">
        <v>0</v>
      </c>
      <c r="W666" s="37">
        <v>0</v>
      </c>
      <c r="X666" s="32">
        <v>8.2977777777777799</v>
      </c>
      <c r="Y666" s="32">
        <v>0</v>
      </c>
      <c r="Z666" s="37">
        <v>0</v>
      </c>
      <c r="AA666" s="32">
        <v>0</v>
      </c>
      <c r="AB666" s="32">
        <v>0</v>
      </c>
      <c r="AC666" s="37" t="s">
        <v>1936</v>
      </c>
      <c r="AD666" s="32">
        <v>179.74444444444444</v>
      </c>
      <c r="AE666" s="32">
        <v>0</v>
      </c>
      <c r="AF666" s="37">
        <v>0</v>
      </c>
      <c r="AG666" s="32">
        <v>0</v>
      </c>
      <c r="AH666" s="32">
        <v>0</v>
      </c>
      <c r="AI666" s="37" t="s">
        <v>1936</v>
      </c>
      <c r="AJ666" s="32">
        <v>0</v>
      </c>
      <c r="AK666" s="32">
        <v>0</v>
      </c>
      <c r="AL666" s="37" t="s">
        <v>1936</v>
      </c>
      <c r="AM666" t="s">
        <v>212</v>
      </c>
      <c r="AN666" s="34">
        <v>5</v>
      </c>
      <c r="AX666"/>
      <c r="AY666"/>
    </row>
    <row r="667" spans="1:51" x14ac:dyDescent="0.25">
      <c r="A667" t="s">
        <v>1812</v>
      </c>
      <c r="B667" t="s">
        <v>1226</v>
      </c>
      <c r="C667" t="s">
        <v>1428</v>
      </c>
      <c r="D667" t="s">
        <v>1751</v>
      </c>
      <c r="E667" s="32">
        <v>51.56666666666667</v>
      </c>
      <c r="F667" s="32">
        <v>268.71555555555562</v>
      </c>
      <c r="G667" s="32">
        <v>10.366666666666667</v>
      </c>
      <c r="H667" s="37">
        <v>3.8578587850019011E-2</v>
      </c>
      <c r="I667" s="32">
        <v>268.71555555555562</v>
      </c>
      <c r="J667" s="32">
        <v>10.366666666666667</v>
      </c>
      <c r="K667" s="37">
        <v>3.8578587850019011E-2</v>
      </c>
      <c r="L667" s="32">
        <v>57.953000000000003</v>
      </c>
      <c r="M667" s="32">
        <v>1.0666666666666667</v>
      </c>
      <c r="N667" s="37">
        <v>1.8405719577358662E-2</v>
      </c>
      <c r="O667" s="32">
        <v>57.953000000000003</v>
      </c>
      <c r="P667" s="32">
        <v>1.0666666666666667</v>
      </c>
      <c r="Q667" s="37">
        <v>1.8405719577358662E-2</v>
      </c>
      <c r="R667" s="32">
        <v>0</v>
      </c>
      <c r="S667" s="32">
        <v>0</v>
      </c>
      <c r="T667" s="37" t="s">
        <v>1936</v>
      </c>
      <c r="U667" s="32">
        <v>0</v>
      </c>
      <c r="V667" s="32">
        <v>0</v>
      </c>
      <c r="W667" s="37" t="s">
        <v>1936</v>
      </c>
      <c r="X667" s="32">
        <v>35.857222222222227</v>
      </c>
      <c r="Y667" s="32">
        <v>4.7777777777777777</v>
      </c>
      <c r="Z667" s="37">
        <v>0.13324450366422383</v>
      </c>
      <c r="AA667" s="32">
        <v>0</v>
      </c>
      <c r="AB667" s="32">
        <v>0</v>
      </c>
      <c r="AC667" s="37" t="s">
        <v>1936</v>
      </c>
      <c r="AD667" s="32">
        <v>174.9053333333334</v>
      </c>
      <c r="AE667" s="32">
        <v>4.5222222222222221</v>
      </c>
      <c r="AF667" s="37">
        <v>2.5855256303727467E-2</v>
      </c>
      <c r="AG667" s="32">
        <v>0</v>
      </c>
      <c r="AH667" s="32">
        <v>0</v>
      </c>
      <c r="AI667" s="37" t="s">
        <v>1936</v>
      </c>
      <c r="AJ667" s="32">
        <v>0</v>
      </c>
      <c r="AK667" s="32">
        <v>0</v>
      </c>
      <c r="AL667" s="37" t="s">
        <v>1936</v>
      </c>
      <c r="AM667" t="s">
        <v>538</v>
      </c>
      <c r="AN667" s="34">
        <v>5</v>
      </c>
      <c r="AX667"/>
      <c r="AY667"/>
    </row>
    <row r="668" spans="1:51" x14ac:dyDescent="0.25">
      <c r="A668" t="s">
        <v>1812</v>
      </c>
      <c r="B668" t="s">
        <v>1364</v>
      </c>
      <c r="C668" t="s">
        <v>1613</v>
      </c>
      <c r="D668" t="s">
        <v>1758</v>
      </c>
      <c r="E668" s="32">
        <v>92.811111111111117</v>
      </c>
      <c r="F668" s="32">
        <v>154.2664444444444</v>
      </c>
      <c r="G668" s="32">
        <v>41.083333333333336</v>
      </c>
      <c r="H668" s="37">
        <v>0.26631412606471638</v>
      </c>
      <c r="I668" s="32">
        <v>137.66944444444439</v>
      </c>
      <c r="J668" s="32">
        <v>41.083333333333336</v>
      </c>
      <c r="K668" s="37">
        <v>0.29842012873025175</v>
      </c>
      <c r="L668" s="32">
        <v>36.863666666666667</v>
      </c>
      <c r="M668" s="32">
        <v>17.805555555555557</v>
      </c>
      <c r="N668" s="37">
        <v>0.48301097437103085</v>
      </c>
      <c r="O668" s="32">
        <v>25.013888888888889</v>
      </c>
      <c r="P668" s="32">
        <v>17.805555555555557</v>
      </c>
      <c r="Q668" s="37">
        <v>0.71182676290949476</v>
      </c>
      <c r="R668" s="32">
        <v>6.4275555555555561</v>
      </c>
      <c r="S668" s="32">
        <v>0</v>
      </c>
      <c r="T668" s="37">
        <v>0</v>
      </c>
      <c r="U668" s="32">
        <v>5.4222222222222225</v>
      </c>
      <c r="V668" s="32">
        <v>0</v>
      </c>
      <c r="W668" s="37">
        <v>0</v>
      </c>
      <c r="X668" s="32">
        <v>29.134222222222228</v>
      </c>
      <c r="Y668" s="32">
        <v>9.4499999999999993</v>
      </c>
      <c r="Z668" s="37">
        <v>0.32436081278984613</v>
      </c>
      <c r="AA668" s="32">
        <v>4.7472222222222218</v>
      </c>
      <c r="AB668" s="32">
        <v>0</v>
      </c>
      <c r="AC668" s="37">
        <v>0</v>
      </c>
      <c r="AD668" s="32">
        <v>83.521333333333274</v>
      </c>
      <c r="AE668" s="32">
        <v>13.827777777777778</v>
      </c>
      <c r="AF668" s="37">
        <v>0.16555983035605021</v>
      </c>
      <c r="AG668" s="32">
        <v>0</v>
      </c>
      <c r="AH668" s="32">
        <v>0</v>
      </c>
      <c r="AI668" s="37" t="s">
        <v>1936</v>
      </c>
      <c r="AJ668" s="32">
        <v>0</v>
      </c>
      <c r="AK668" s="32">
        <v>0</v>
      </c>
      <c r="AL668" s="37" t="s">
        <v>1936</v>
      </c>
      <c r="AM668" t="s">
        <v>678</v>
      </c>
      <c r="AN668" s="34">
        <v>5</v>
      </c>
      <c r="AX668"/>
      <c r="AY668"/>
    </row>
    <row r="669" spans="1:51" x14ac:dyDescent="0.25">
      <c r="A669" t="s">
        <v>1812</v>
      </c>
      <c r="B669" t="s">
        <v>1015</v>
      </c>
      <c r="C669" t="s">
        <v>685</v>
      </c>
      <c r="D669" t="s">
        <v>1745</v>
      </c>
      <c r="E669" s="32">
        <v>15.933333333333334</v>
      </c>
      <c r="F669" s="32">
        <v>40.540555555555557</v>
      </c>
      <c r="G669" s="32">
        <v>1.7888888888888888</v>
      </c>
      <c r="H669" s="37">
        <v>4.4125909582996448E-2</v>
      </c>
      <c r="I669" s="32">
        <v>38.762777777777778</v>
      </c>
      <c r="J669" s="32">
        <v>1.7888888888888888</v>
      </c>
      <c r="K669" s="37">
        <v>4.6149656744012724E-2</v>
      </c>
      <c r="L669" s="32">
        <v>32.484444444444442</v>
      </c>
      <c r="M669" s="32">
        <v>1.7</v>
      </c>
      <c r="N669" s="37">
        <v>5.233274045697086E-2</v>
      </c>
      <c r="O669" s="32">
        <v>30.706666666666667</v>
      </c>
      <c r="P669" s="32">
        <v>1.7</v>
      </c>
      <c r="Q669" s="37">
        <v>5.5362570560138949E-2</v>
      </c>
      <c r="R669" s="32">
        <v>0</v>
      </c>
      <c r="S669" s="32">
        <v>0</v>
      </c>
      <c r="T669" s="37" t="s">
        <v>1936</v>
      </c>
      <c r="U669" s="32">
        <v>1.7777777777777777</v>
      </c>
      <c r="V669" s="32">
        <v>0</v>
      </c>
      <c r="W669" s="37">
        <v>0</v>
      </c>
      <c r="X669" s="32">
        <v>0</v>
      </c>
      <c r="Y669" s="32">
        <v>0</v>
      </c>
      <c r="Z669" s="37" t="s">
        <v>1936</v>
      </c>
      <c r="AA669" s="32">
        <v>0</v>
      </c>
      <c r="AB669" s="32">
        <v>0</v>
      </c>
      <c r="AC669" s="37" t="s">
        <v>1936</v>
      </c>
      <c r="AD669" s="32">
        <v>8.056111111111111</v>
      </c>
      <c r="AE669" s="32">
        <v>8.8888888888888892E-2</v>
      </c>
      <c r="AF669" s="37">
        <v>1.1033721812288809E-2</v>
      </c>
      <c r="AG669" s="32">
        <v>0</v>
      </c>
      <c r="AH669" s="32">
        <v>0</v>
      </c>
      <c r="AI669" s="37" t="s">
        <v>1936</v>
      </c>
      <c r="AJ669" s="32">
        <v>0</v>
      </c>
      <c r="AK669" s="32">
        <v>0</v>
      </c>
      <c r="AL669" s="37" t="s">
        <v>1936</v>
      </c>
      <c r="AM669" t="s">
        <v>326</v>
      </c>
      <c r="AN669" s="34">
        <v>5</v>
      </c>
      <c r="AX669"/>
      <c r="AY669"/>
    </row>
    <row r="670" spans="1:51" x14ac:dyDescent="0.25">
      <c r="A670" t="s">
        <v>1812</v>
      </c>
      <c r="B670" t="s">
        <v>774</v>
      </c>
      <c r="C670" t="s">
        <v>1480</v>
      </c>
      <c r="D670" t="s">
        <v>1758</v>
      </c>
      <c r="E670" s="32">
        <v>186.96666666666667</v>
      </c>
      <c r="F670" s="32">
        <v>286.78911111111108</v>
      </c>
      <c r="G670" s="32">
        <v>0</v>
      </c>
      <c r="H670" s="37">
        <v>0</v>
      </c>
      <c r="I670" s="32">
        <v>269.71133333333336</v>
      </c>
      <c r="J670" s="32">
        <v>0</v>
      </c>
      <c r="K670" s="37">
        <v>0</v>
      </c>
      <c r="L670" s="32">
        <v>80.722222222222214</v>
      </c>
      <c r="M670" s="32">
        <v>0</v>
      </c>
      <c r="N670" s="37">
        <v>0</v>
      </c>
      <c r="O670" s="32">
        <v>76.599999999999994</v>
      </c>
      <c r="P670" s="32">
        <v>0</v>
      </c>
      <c r="Q670" s="37">
        <v>0</v>
      </c>
      <c r="R670" s="32">
        <v>4.1222222222222218</v>
      </c>
      <c r="S670" s="32">
        <v>0</v>
      </c>
      <c r="T670" s="37">
        <v>0</v>
      </c>
      <c r="U670" s="32">
        <v>0</v>
      </c>
      <c r="V670" s="32">
        <v>0</v>
      </c>
      <c r="W670" s="37" t="s">
        <v>1936</v>
      </c>
      <c r="X670" s="32">
        <v>91.613888888888894</v>
      </c>
      <c r="Y670" s="32">
        <v>0</v>
      </c>
      <c r="Z670" s="37">
        <v>0</v>
      </c>
      <c r="AA670" s="32">
        <v>12.955555555555556</v>
      </c>
      <c r="AB670" s="32">
        <v>0</v>
      </c>
      <c r="AC670" s="37">
        <v>0</v>
      </c>
      <c r="AD670" s="32">
        <v>101.49744444444445</v>
      </c>
      <c r="AE670" s="32">
        <v>0</v>
      </c>
      <c r="AF670" s="37">
        <v>0</v>
      </c>
      <c r="AG670" s="32">
        <v>0</v>
      </c>
      <c r="AH670" s="32">
        <v>0</v>
      </c>
      <c r="AI670" s="37" t="s">
        <v>1936</v>
      </c>
      <c r="AJ670" s="32">
        <v>0</v>
      </c>
      <c r="AK670" s="32">
        <v>0</v>
      </c>
      <c r="AL670" s="37" t="s">
        <v>1936</v>
      </c>
      <c r="AM670" t="s">
        <v>85</v>
      </c>
      <c r="AN670" s="34">
        <v>5</v>
      </c>
      <c r="AX670"/>
      <c r="AY670"/>
    </row>
    <row r="671" spans="1:51" x14ac:dyDescent="0.25">
      <c r="A671" t="s">
        <v>1812</v>
      </c>
      <c r="B671" t="s">
        <v>698</v>
      </c>
      <c r="C671" t="s">
        <v>1425</v>
      </c>
      <c r="D671" t="s">
        <v>1745</v>
      </c>
      <c r="E671" s="32">
        <v>52.2</v>
      </c>
      <c r="F671" s="32">
        <v>289.96299999999997</v>
      </c>
      <c r="G671" s="32">
        <v>0</v>
      </c>
      <c r="H671" s="37">
        <v>0</v>
      </c>
      <c r="I671" s="32">
        <v>248.68799999999999</v>
      </c>
      <c r="J671" s="32">
        <v>0</v>
      </c>
      <c r="K671" s="37">
        <v>0</v>
      </c>
      <c r="L671" s="32">
        <v>134.13155555555554</v>
      </c>
      <c r="M671" s="32">
        <v>0</v>
      </c>
      <c r="N671" s="37">
        <v>0</v>
      </c>
      <c r="O671" s="32">
        <v>92.856555555555531</v>
      </c>
      <c r="P671" s="32">
        <v>0</v>
      </c>
      <c r="Q671" s="37">
        <v>0</v>
      </c>
      <c r="R671" s="32">
        <v>36.524999999999999</v>
      </c>
      <c r="S671" s="32">
        <v>0</v>
      </c>
      <c r="T671" s="37">
        <v>0</v>
      </c>
      <c r="U671" s="32">
        <v>4.75</v>
      </c>
      <c r="V671" s="32">
        <v>0</v>
      </c>
      <c r="W671" s="37">
        <v>0</v>
      </c>
      <c r="X671" s="32">
        <v>7.8068888888888903</v>
      </c>
      <c r="Y671" s="32">
        <v>0</v>
      </c>
      <c r="Z671" s="37">
        <v>0</v>
      </c>
      <c r="AA671" s="32">
        <v>0</v>
      </c>
      <c r="AB671" s="32">
        <v>0</v>
      </c>
      <c r="AC671" s="37" t="s">
        <v>1936</v>
      </c>
      <c r="AD671" s="32">
        <v>148.02455555555557</v>
      </c>
      <c r="AE671" s="32">
        <v>0</v>
      </c>
      <c r="AF671" s="37">
        <v>0</v>
      </c>
      <c r="AG671" s="32">
        <v>0</v>
      </c>
      <c r="AH671" s="32">
        <v>0</v>
      </c>
      <c r="AI671" s="37" t="s">
        <v>1936</v>
      </c>
      <c r="AJ671" s="32">
        <v>0</v>
      </c>
      <c r="AK671" s="32">
        <v>0</v>
      </c>
      <c r="AL671" s="37" t="s">
        <v>1936</v>
      </c>
      <c r="AM671" t="s">
        <v>9</v>
      </c>
      <c r="AN671" s="34">
        <v>5</v>
      </c>
      <c r="AX671"/>
      <c r="AY671"/>
    </row>
    <row r="672" spans="1:51" x14ac:dyDescent="0.25">
      <c r="A672" t="s">
        <v>1812</v>
      </c>
      <c r="B672" t="s">
        <v>802</v>
      </c>
      <c r="C672" t="s">
        <v>1427</v>
      </c>
      <c r="D672" t="s">
        <v>1750</v>
      </c>
      <c r="E672" s="32">
        <v>26.455555555555556</v>
      </c>
      <c r="F672" s="32">
        <v>99.661000000000001</v>
      </c>
      <c r="G672" s="32">
        <v>0</v>
      </c>
      <c r="H672" s="37">
        <v>0</v>
      </c>
      <c r="I672" s="32">
        <v>85.405444444444441</v>
      </c>
      <c r="J672" s="32">
        <v>0</v>
      </c>
      <c r="K672" s="37">
        <v>0</v>
      </c>
      <c r="L672" s="32">
        <v>41.75</v>
      </c>
      <c r="M672" s="32">
        <v>0</v>
      </c>
      <c r="N672" s="37">
        <v>0</v>
      </c>
      <c r="O672" s="32">
        <v>27.494444444444444</v>
      </c>
      <c r="P672" s="32">
        <v>0</v>
      </c>
      <c r="Q672" s="37">
        <v>0</v>
      </c>
      <c r="R672" s="32">
        <v>9.0111111111111111</v>
      </c>
      <c r="S672" s="32">
        <v>0</v>
      </c>
      <c r="T672" s="37">
        <v>0</v>
      </c>
      <c r="U672" s="32">
        <v>5.2444444444444445</v>
      </c>
      <c r="V672" s="32">
        <v>0</v>
      </c>
      <c r="W672" s="37">
        <v>0</v>
      </c>
      <c r="X672" s="32">
        <v>1.6805555555555556</v>
      </c>
      <c r="Y672" s="32">
        <v>0</v>
      </c>
      <c r="Z672" s="37">
        <v>0</v>
      </c>
      <c r="AA672" s="32">
        <v>0</v>
      </c>
      <c r="AB672" s="32">
        <v>0</v>
      </c>
      <c r="AC672" s="37" t="s">
        <v>1936</v>
      </c>
      <c r="AD672" s="32">
        <v>56.230444444444444</v>
      </c>
      <c r="AE672" s="32">
        <v>0</v>
      </c>
      <c r="AF672" s="37">
        <v>0</v>
      </c>
      <c r="AG672" s="32">
        <v>0</v>
      </c>
      <c r="AH672" s="32">
        <v>0</v>
      </c>
      <c r="AI672" s="37" t="s">
        <v>1936</v>
      </c>
      <c r="AJ672" s="32">
        <v>0</v>
      </c>
      <c r="AK672" s="32">
        <v>0</v>
      </c>
      <c r="AL672" s="37" t="s">
        <v>1936</v>
      </c>
      <c r="AM672" t="s">
        <v>113</v>
      </c>
      <c r="AN672" s="34">
        <v>5</v>
      </c>
      <c r="AX672"/>
      <c r="AY672"/>
    </row>
    <row r="673" spans="1:51" x14ac:dyDescent="0.25">
      <c r="A673" t="s">
        <v>1812</v>
      </c>
      <c r="B673" t="s">
        <v>778</v>
      </c>
      <c r="C673" t="s">
        <v>1455</v>
      </c>
      <c r="D673" t="s">
        <v>1758</v>
      </c>
      <c r="E673" s="32">
        <v>58.9</v>
      </c>
      <c r="F673" s="32">
        <v>161.63633333333328</v>
      </c>
      <c r="G673" s="32">
        <v>65.845222222222233</v>
      </c>
      <c r="H673" s="37">
        <v>0.40736646807270388</v>
      </c>
      <c r="I673" s="32">
        <v>150.22855555555549</v>
      </c>
      <c r="J673" s="32">
        <v>64.089666666666673</v>
      </c>
      <c r="K673" s="37">
        <v>0.42661441048713206</v>
      </c>
      <c r="L673" s="32">
        <v>43.834555555555546</v>
      </c>
      <c r="M673" s="32">
        <v>4.6123333333333338</v>
      </c>
      <c r="N673" s="37">
        <v>0.10522140067070376</v>
      </c>
      <c r="O673" s="32">
        <v>36.962333333333326</v>
      </c>
      <c r="P673" s="32">
        <v>2.8567777777777787</v>
      </c>
      <c r="Q673" s="37">
        <v>7.7288891694547945E-2</v>
      </c>
      <c r="R673" s="32">
        <v>1.7555555555555555</v>
      </c>
      <c r="S673" s="32">
        <v>1.7555555555555555</v>
      </c>
      <c r="T673" s="37">
        <v>1</v>
      </c>
      <c r="U673" s="32">
        <v>5.1166666666666663</v>
      </c>
      <c r="V673" s="32">
        <v>0</v>
      </c>
      <c r="W673" s="37">
        <v>0</v>
      </c>
      <c r="X673" s="32">
        <v>23.793666666666656</v>
      </c>
      <c r="Y673" s="32">
        <v>7.5914444444444431</v>
      </c>
      <c r="Z673" s="37">
        <v>0.31905315606860846</v>
      </c>
      <c r="AA673" s="32">
        <v>4.5355555555555549</v>
      </c>
      <c r="AB673" s="32">
        <v>0</v>
      </c>
      <c r="AC673" s="37">
        <v>0</v>
      </c>
      <c r="AD673" s="32">
        <v>89.472555555555516</v>
      </c>
      <c r="AE673" s="32">
        <v>53.641444444444453</v>
      </c>
      <c r="AF673" s="37">
        <v>0.59952958883729746</v>
      </c>
      <c r="AG673" s="32">
        <v>0</v>
      </c>
      <c r="AH673" s="32">
        <v>0</v>
      </c>
      <c r="AI673" s="37" t="s">
        <v>1936</v>
      </c>
      <c r="AJ673" s="32">
        <v>0</v>
      </c>
      <c r="AK673" s="32">
        <v>0</v>
      </c>
      <c r="AL673" s="37" t="s">
        <v>1936</v>
      </c>
      <c r="AM673" t="s">
        <v>89</v>
      </c>
      <c r="AN673" s="34">
        <v>5</v>
      </c>
      <c r="AX673"/>
      <c r="AY673"/>
    </row>
    <row r="674" spans="1:51" x14ac:dyDescent="0.25">
      <c r="A674" t="s">
        <v>1812</v>
      </c>
      <c r="B674" t="s">
        <v>957</v>
      </c>
      <c r="C674" t="s">
        <v>1571</v>
      </c>
      <c r="D674" t="s">
        <v>1704</v>
      </c>
      <c r="E674" s="32">
        <v>54.6</v>
      </c>
      <c r="F674" s="32">
        <v>107.876</v>
      </c>
      <c r="G674" s="32">
        <v>3.5215555555555551</v>
      </c>
      <c r="H674" s="37">
        <v>3.2644476580106371E-2</v>
      </c>
      <c r="I674" s="32">
        <v>102.97266666666667</v>
      </c>
      <c r="J674" s="32">
        <v>3.5215555555555551</v>
      </c>
      <c r="K674" s="37">
        <v>3.4198935208264537E-2</v>
      </c>
      <c r="L674" s="32">
        <v>6.3387777777777776</v>
      </c>
      <c r="M674" s="32">
        <v>0</v>
      </c>
      <c r="N674" s="37">
        <v>0</v>
      </c>
      <c r="O674" s="32">
        <v>3.6076666666666668</v>
      </c>
      <c r="P674" s="32">
        <v>0</v>
      </c>
      <c r="Q674" s="37">
        <v>0</v>
      </c>
      <c r="R674" s="32">
        <v>0.31444444444444447</v>
      </c>
      <c r="S674" s="32">
        <v>0</v>
      </c>
      <c r="T674" s="37">
        <v>0</v>
      </c>
      <c r="U674" s="32">
        <v>2.4166666666666665</v>
      </c>
      <c r="V674" s="32">
        <v>0</v>
      </c>
      <c r="W674" s="37">
        <v>0</v>
      </c>
      <c r="X674" s="32">
        <v>30.85777777777777</v>
      </c>
      <c r="Y674" s="32">
        <v>0.5461111111111111</v>
      </c>
      <c r="Z674" s="37">
        <v>1.7697681117672479E-2</v>
      </c>
      <c r="AA674" s="32">
        <v>2.1722222222222221</v>
      </c>
      <c r="AB674" s="32">
        <v>0</v>
      </c>
      <c r="AC674" s="37">
        <v>0</v>
      </c>
      <c r="AD674" s="32">
        <v>68.507222222222225</v>
      </c>
      <c r="AE674" s="32">
        <v>2.9754444444444439</v>
      </c>
      <c r="AF674" s="37">
        <v>4.3432565909514803E-2</v>
      </c>
      <c r="AG674" s="32">
        <v>0</v>
      </c>
      <c r="AH674" s="32">
        <v>0</v>
      </c>
      <c r="AI674" s="37" t="s">
        <v>1936</v>
      </c>
      <c r="AJ674" s="32">
        <v>0</v>
      </c>
      <c r="AK674" s="32">
        <v>0</v>
      </c>
      <c r="AL674" s="37" t="s">
        <v>1936</v>
      </c>
      <c r="AM674" t="s">
        <v>268</v>
      </c>
      <c r="AN674" s="34">
        <v>5</v>
      </c>
      <c r="AX674"/>
      <c r="AY674"/>
    </row>
    <row r="675" spans="1:51" x14ac:dyDescent="0.25">
      <c r="A675" t="s">
        <v>1812</v>
      </c>
      <c r="B675" t="s">
        <v>1310</v>
      </c>
      <c r="C675" t="s">
        <v>1444</v>
      </c>
      <c r="D675" t="s">
        <v>1745</v>
      </c>
      <c r="E675" s="32">
        <v>79.466666666666669</v>
      </c>
      <c r="F675" s="32">
        <v>163.39533333333333</v>
      </c>
      <c r="G675" s="32">
        <v>0</v>
      </c>
      <c r="H675" s="37">
        <v>0</v>
      </c>
      <c r="I675" s="32">
        <v>148.66200000000001</v>
      </c>
      <c r="J675" s="32">
        <v>0</v>
      </c>
      <c r="K675" s="37">
        <v>0</v>
      </c>
      <c r="L675" s="32">
        <v>17.491666666666667</v>
      </c>
      <c r="M675" s="32">
        <v>0</v>
      </c>
      <c r="N675" s="37">
        <v>0</v>
      </c>
      <c r="O675" s="32">
        <v>12.016666666666667</v>
      </c>
      <c r="P675" s="32">
        <v>0</v>
      </c>
      <c r="Q675" s="37">
        <v>0</v>
      </c>
      <c r="R675" s="32">
        <v>0</v>
      </c>
      <c r="S675" s="32">
        <v>0</v>
      </c>
      <c r="T675" s="37" t="s">
        <v>1936</v>
      </c>
      <c r="U675" s="32">
        <v>5.4749999999999996</v>
      </c>
      <c r="V675" s="32">
        <v>0</v>
      </c>
      <c r="W675" s="37">
        <v>0</v>
      </c>
      <c r="X675" s="32">
        <v>29.975000000000001</v>
      </c>
      <c r="Y675" s="32">
        <v>0</v>
      </c>
      <c r="Z675" s="37">
        <v>0</v>
      </c>
      <c r="AA675" s="32">
        <v>9.2583333333333329</v>
      </c>
      <c r="AB675" s="32">
        <v>0</v>
      </c>
      <c r="AC675" s="37">
        <v>0</v>
      </c>
      <c r="AD675" s="32">
        <v>106.67033333333333</v>
      </c>
      <c r="AE675" s="32">
        <v>0</v>
      </c>
      <c r="AF675" s="37">
        <v>0</v>
      </c>
      <c r="AG675" s="32">
        <v>0</v>
      </c>
      <c r="AH675" s="32">
        <v>0</v>
      </c>
      <c r="AI675" s="37" t="s">
        <v>1936</v>
      </c>
      <c r="AJ675" s="32">
        <v>0</v>
      </c>
      <c r="AK675" s="32">
        <v>0</v>
      </c>
      <c r="AL675" s="37" t="s">
        <v>1936</v>
      </c>
      <c r="AM675" t="s">
        <v>622</v>
      </c>
      <c r="AN675" s="34">
        <v>5</v>
      </c>
      <c r="AX675"/>
      <c r="AY675"/>
    </row>
    <row r="676" spans="1:51" x14ac:dyDescent="0.25">
      <c r="A676" t="s">
        <v>1812</v>
      </c>
      <c r="B676" t="s">
        <v>993</v>
      </c>
      <c r="C676" t="s">
        <v>1436</v>
      </c>
      <c r="D676" t="s">
        <v>1758</v>
      </c>
      <c r="E676" s="32">
        <v>111.36666666666666</v>
      </c>
      <c r="F676" s="32">
        <v>228.77055555555557</v>
      </c>
      <c r="G676" s="32">
        <v>0</v>
      </c>
      <c r="H676" s="37">
        <v>0</v>
      </c>
      <c r="I676" s="32">
        <v>204.88166666666666</v>
      </c>
      <c r="J676" s="32">
        <v>0</v>
      </c>
      <c r="K676" s="37">
        <v>0</v>
      </c>
      <c r="L676" s="32">
        <v>55.833333333333336</v>
      </c>
      <c r="M676" s="32">
        <v>0</v>
      </c>
      <c r="N676" s="37">
        <v>0</v>
      </c>
      <c r="O676" s="32">
        <v>38.930555555555557</v>
      </c>
      <c r="P676" s="32">
        <v>0</v>
      </c>
      <c r="Q676" s="37">
        <v>0</v>
      </c>
      <c r="R676" s="32">
        <v>11.213888888888889</v>
      </c>
      <c r="S676" s="32">
        <v>0</v>
      </c>
      <c r="T676" s="37">
        <v>0</v>
      </c>
      <c r="U676" s="32">
        <v>5.6888888888888891</v>
      </c>
      <c r="V676" s="32">
        <v>0</v>
      </c>
      <c r="W676" s="37">
        <v>0</v>
      </c>
      <c r="X676" s="32">
        <v>47.852222222222217</v>
      </c>
      <c r="Y676" s="32">
        <v>0</v>
      </c>
      <c r="Z676" s="37">
        <v>0</v>
      </c>
      <c r="AA676" s="32">
        <v>6.9861111111111107</v>
      </c>
      <c r="AB676" s="32">
        <v>0</v>
      </c>
      <c r="AC676" s="37">
        <v>0</v>
      </c>
      <c r="AD676" s="32">
        <v>118.09888888888891</v>
      </c>
      <c r="AE676" s="32">
        <v>0</v>
      </c>
      <c r="AF676" s="37">
        <v>0</v>
      </c>
      <c r="AG676" s="32">
        <v>0</v>
      </c>
      <c r="AH676" s="32">
        <v>0</v>
      </c>
      <c r="AI676" s="37" t="s">
        <v>1936</v>
      </c>
      <c r="AJ676" s="32">
        <v>0</v>
      </c>
      <c r="AK676" s="32">
        <v>0</v>
      </c>
      <c r="AL676" s="37" t="s">
        <v>1936</v>
      </c>
      <c r="AM676" t="s">
        <v>304</v>
      </c>
      <c r="AN676" s="34">
        <v>5</v>
      </c>
      <c r="AX676"/>
      <c r="AY676"/>
    </row>
    <row r="677" spans="1:51" x14ac:dyDescent="0.25">
      <c r="A677" t="s">
        <v>1812</v>
      </c>
      <c r="B677" t="s">
        <v>877</v>
      </c>
      <c r="C677" t="s">
        <v>1389</v>
      </c>
      <c r="D677" t="s">
        <v>1729</v>
      </c>
      <c r="E677" s="32">
        <v>108.48888888888889</v>
      </c>
      <c r="F677" s="32">
        <v>334.29733333333331</v>
      </c>
      <c r="G677" s="32">
        <v>115.28133333333335</v>
      </c>
      <c r="H677" s="37">
        <v>0.34484670333395828</v>
      </c>
      <c r="I677" s="32">
        <v>318.46366666666665</v>
      </c>
      <c r="J677" s="32">
        <v>115.28133333333335</v>
      </c>
      <c r="K677" s="37">
        <v>0.3619921058498563</v>
      </c>
      <c r="L677" s="32">
        <v>55.704777777777799</v>
      </c>
      <c r="M677" s="32">
        <v>3.054555555555555</v>
      </c>
      <c r="N677" s="37">
        <v>5.4834713958307954E-2</v>
      </c>
      <c r="O677" s="32">
        <v>44.645777777777802</v>
      </c>
      <c r="P677" s="32">
        <v>3.054555555555555</v>
      </c>
      <c r="Q677" s="37">
        <v>6.8417568415079635E-2</v>
      </c>
      <c r="R677" s="32">
        <v>5.3701111111111102</v>
      </c>
      <c r="S677" s="32">
        <v>0</v>
      </c>
      <c r="T677" s="37">
        <v>0</v>
      </c>
      <c r="U677" s="32">
        <v>5.6888888888888891</v>
      </c>
      <c r="V677" s="32">
        <v>0</v>
      </c>
      <c r="W677" s="37">
        <v>0</v>
      </c>
      <c r="X677" s="32">
        <v>82.722999999999971</v>
      </c>
      <c r="Y677" s="32">
        <v>40.344666666666669</v>
      </c>
      <c r="Z677" s="37">
        <v>0.48770797319568537</v>
      </c>
      <c r="AA677" s="32">
        <v>4.7746666666666684</v>
      </c>
      <c r="AB677" s="32">
        <v>0</v>
      </c>
      <c r="AC677" s="37">
        <v>0</v>
      </c>
      <c r="AD677" s="32">
        <v>191.0948888888889</v>
      </c>
      <c r="AE677" s="32">
        <v>71.882111111111129</v>
      </c>
      <c r="AF677" s="37">
        <v>0.3761592553786543</v>
      </c>
      <c r="AG677" s="32">
        <v>0</v>
      </c>
      <c r="AH677" s="32">
        <v>0</v>
      </c>
      <c r="AI677" s="37" t="s">
        <v>1936</v>
      </c>
      <c r="AJ677" s="32">
        <v>0</v>
      </c>
      <c r="AK677" s="32">
        <v>0</v>
      </c>
      <c r="AL677" s="37" t="s">
        <v>1936</v>
      </c>
      <c r="AM677" t="s">
        <v>188</v>
      </c>
      <c r="AN677" s="34">
        <v>5</v>
      </c>
      <c r="AX677"/>
      <c r="AY677"/>
    </row>
    <row r="678" spans="1:51" x14ac:dyDescent="0.25">
      <c r="A678" t="s">
        <v>1812</v>
      </c>
      <c r="B678" t="s">
        <v>875</v>
      </c>
      <c r="C678" t="s">
        <v>1537</v>
      </c>
      <c r="D678" t="s">
        <v>1706</v>
      </c>
      <c r="E678" s="32">
        <v>33.06666666666667</v>
      </c>
      <c r="F678" s="32">
        <v>140.9377777777778</v>
      </c>
      <c r="G678" s="32">
        <v>0</v>
      </c>
      <c r="H678" s="37">
        <v>0</v>
      </c>
      <c r="I678" s="32">
        <v>130.36144444444446</v>
      </c>
      <c r="J678" s="32">
        <v>0</v>
      </c>
      <c r="K678" s="37">
        <v>0</v>
      </c>
      <c r="L678" s="32">
        <v>26.001666666666669</v>
      </c>
      <c r="M678" s="32">
        <v>0</v>
      </c>
      <c r="N678" s="37">
        <v>0</v>
      </c>
      <c r="O678" s="32">
        <v>15.517000000000003</v>
      </c>
      <c r="P678" s="32">
        <v>0</v>
      </c>
      <c r="Q678" s="37">
        <v>0</v>
      </c>
      <c r="R678" s="32">
        <v>5.1513333333333335</v>
      </c>
      <c r="S678" s="32">
        <v>0</v>
      </c>
      <c r="T678" s="37">
        <v>0</v>
      </c>
      <c r="U678" s="32">
        <v>5.333333333333333</v>
      </c>
      <c r="V678" s="32">
        <v>0</v>
      </c>
      <c r="W678" s="37">
        <v>0</v>
      </c>
      <c r="X678" s="32">
        <v>33.145222222222223</v>
      </c>
      <c r="Y678" s="32">
        <v>0</v>
      </c>
      <c r="Z678" s="37">
        <v>0</v>
      </c>
      <c r="AA678" s="32">
        <v>9.166666666666666E-2</v>
      </c>
      <c r="AB678" s="32">
        <v>0</v>
      </c>
      <c r="AC678" s="37">
        <v>0</v>
      </c>
      <c r="AD678" s="32">
        <v>81.699222222222232</v>
      </c>
      <c r="AE678" s="32">
        <v>0</v>
      </c>
      <c r="AF678" s="37">
        <v>0</v>
      </c>
      <c r="AG678" s="32">
        <v>0</v>
      </c>
      <c r="AH678" s="32">
        <v>0</v>
      </c>
      <c r="AI678" s="37" t="s">
        <v>1936</v>
      </c>
      <c r="AJ678" s="32">
        <v>0</v>
      </c>
      <c r="AK678" s="32">
        <v>0</v>
      </c>
      <c r="AL678" s="37" t="s">
        <v>1936</v>
      </c>
      <c r="AM678" t="s">
        <v>186</v>
      </c>
      <c r="AN678" s="34">
        <v>5</v>
      </c>
      <c r="AX678"/>
      <c r="AY678"/>
    </row>
    <row r="679" spans="1:51" x14ac:dyDescent="0.25">
      <c r="A679" t="s">
        <v>1812</v>
      </c>
      <c r="B679" t="s">
        <v>986</v>
      </c>
      <c r="C679" t="s">
        <v>1580</v>
      </c>
      <c r="D679" t="s">
        <v>1738</v>
      </c>
      <c r="E679" s="32">
        <v>118.6</v>
      </c>
      <c r="F679" s="32">
        <v>693.11111111111109</v>
      </c>
      <c r="G679" s="32">
        <v>32.87222222222222</v>
      </c>
      <c r="H679" s="37">
        <v>4.7427059955113815E-2</v>
      </c>
      <c r="I679" s="32">
        <v>656.1583333333333</v>
      </c>
      <c r="J679" s="32">
        <v>32.87222222222222</v>
      </c>
      <c r="K679" s="37">
        <v>5.0098003107312342E-2</v>
      </c>
      <c r="L679" s="32">
        <v>217.48944444444436</v>
      </c>
      <c r="M679" s="32">
        <v>6.1366666666666676</v>
      </c>
      <c r="N679" s="37">
        <v>2.8215928742391091E-2</v>
      </c>
      <c r="O679" s="32">
        <v>180.53666666666658</v>
      </c>
      <c r="P679" s="32">
        <v>6.1366666666666676</v>
      </c>
      <c r="Q679" s="37">
        <v>3.3991248315208382E-2</v>
      </c>
      <c r="R679" s="32">
        <v>31.797222222222221</v>
      </c>
      <c r="S679" s="32">
        <v>0</v>
      </c>
      <c r="T679" s="37">
        <v>0</v>
      </c>
      <c r="U679" s="32">
        <v>5.1555555555555559</v>
      </c>
      <c r="V679" s="32">
        <v>0</v>
      </c>
      <c r="W679" s="37">
        <v>0</v>
      </c>
      <c r="X679" s="32">
        <v>98.860555555555578</v>
      </c>
      <c r="Y679" s="32">
        <v>9.2022222222222219</v>
      </c>
      <c r="Z679" s="37">
        <v>9.3082849580497756E-2</v>
      </c>
      <c r="AA679" s="32">
        <v>0</v>
      </c>
      <c r="AB679" s="32">
        <v>0</v>
      </c>
      <c r="AC679" s="37" t="s">
        <v>1936</v>
      </c>
      <c r="AD679" s="32">
        <v>376.76111111111112</v>
      </c>
      <c r="AE679" s="32">
        <v>17.533333333333335</v>
      </c>
      <c r="AF679" s="37">
        <v>4.6537003996048189E-2</v>
      </c>
      <c r="AG679" s="32">
        <v>0</v>
      </c>
      <c r="AH679" s="32">
        <v>0</v>
      </c>
      <c r="AI679" s="37" t="s">
        <v>1936</v>
      </c>
      <c r="AJ679" s="32">
        <v>0</v>
      </c>
      <c r="AK679" s="32">
        <v>0</v>
      </c>
      <c r="AL679" s="37" t="s">
        <v>1936</v>
      </c>
      <c r="AM679" t="s">
        <v>297</v>
      </c>
      <c r="AN679" s="34">
        <v>5</v>
      </c>
      <c r="AX679"/>
      <c r="AY679"/>
    </row>
    <row r="680" spans="1:51" x14ac:dyDescent="0.25">
      <c r="A680" t="s">
        <v>1812</v>
      </c>
      <c r="B680" t="s">
        <v>990</v>
      </c>
      <c r="C680" t="s">
        <v>1583</v>
      </c>
      <c r="D680" t="s">
        <v>1720</v>
      </c>
      <c r="E680" s="32">
        <v>82.3</v>
      </c>
      <c r="F680" s="32">
        <v>241.25055555555554</v>
      </c>
      <c r="G680" s="32">
        <v>66.747777777777785</v>
      </c>
      <c r="H680" s="37">
        <v>0.27667408940912058</v>
      </c>
      <c r="I680" s="32">
        <v>221.60888888888888</v>
      </c>
      <c r="J680" s="32">
        <v>64.72</v>
      </c>
      <c r="K680" s="37">
        <v>0.29204604708996829</v>
      </c>
      <c r="L680" s="32">
        <v>47.788888888888884</v>
      </c>
      <c r="M680" s="32">
        <v>9.0333333333333332</v>
      </c>
      <c r="N680" s="37">
        <v>0.18902580795163917</v>
      </c>
      <c r="O680" s="32">
        <v>31.65</v>
      </c>
      <c r="P680" s="32">
        <v>7.0055555555555555</v>
      </c>
      <c r="Q680" s="37">
        <v>0.22134456731613131</v>
      </c>
      <c r="R680" s="32">
        <v>10.45</v>
      </c>
      <c r="S680" s="32">
        <v>2.0277777777777777</v>
      </c>
      <c r="T680" s="37">
        <v>0.19404572036150983</v>
      </c>
      <c r="U680" s="32">
        <v>5.6888888888888891</v>
      </c>
      <c r="V680" s="32">
        <v>0</v>
      </c>
      <c r="W680" s="37">
        <v>0</v>
      </c>
      <c r="X680" s="32">
        <v>43.50277777777778</v>
      </c>
      <c r="Y680" s="32">
        <v>3.7277777777777779</v>
      </c>
      <c r="Z680" s="37">
        <v>8.5690568929187153E-2</v>
      </c>
      <c r="AA680" s="32">
        <v>3.5027777777777778</v>
      </c>
      <c r="AB680" s="32">
        <v>0</v>
      </c>
      <c r="AC680" s="37">
        <v>0</v>
      </c>
      <c r="AD680" s="32">
        <v>146.45611111111111</v>
      </c>
      <c r="AE680" s="32">
        <v>53.986666666666672</v>
      </c>
      <c r="AF680" s="37">
        <v>0.36862010234389525</v>
      </c>
      <c r="AG680" s="32">
        <v>0</v>
      </c>
      <c r="AH680" s="32">
        <v>0</v>
      </c>
      <c r="AI680" s="37" t="s">
        <v>1936</v>
      </c>
      <c r="AJ680" s="32">
        <v>0</v>
      </c>
      <c r="AK680" s="32">
        <v>0</v>
      </c>
      <c r="AL680" s="37" t="s">
        <v>1936</v>
      </c>
      <c r="AM680" t="s">
        <v>301</v>
      </c>
      <c r="AN680" s="34">
        <v>5</v>
      </c>
      <c r="AX680"/>
      <c r="AY680"/>
    </row>
    <row r="681" spans="1:51" x14ac:dyDescent="0.25">
      <c r="A681" t="s">
        <v>1812</v>
      </c>
      <c r="B681" t="s">
        <v>1220</v>
      </c>
      <c r="C681" t="s">
        <v>1522</v>
      </c>
      <c r="D681" t="s">
        <v>1779</v>
      </c>
      <c r="E681" s="32">
        <v>39.266666666666666</v>
      </c>
      <c r="F681" s="32">
        <v>105.38255555555554</v>
      </c>
      <c r="G681" s="32">
        <v>20.407</v>
      </c>
      <c r="H681" s="37">
        <v>0.19364685068053644</v>
      </c>
      <c r="I681" s="32">
        <v>98.575333333333333</v>
      </c>
      <c r="J681" s="32">
        <v>20.407</v>
      </c>
      <c r="K681" s="37">
        <v>0.20701933546593806</v>
      </c>
      <c r="L681" s="32">
        <v>3.5555555555555554</v>
      </c>
      <c r="M681" s="32">
        <v>0</v>
      </c>
      <c r="N681" s="37">
        <v>0</v>
      </c>
      <c r="O681" s="32">
        <v>1.9388888888888889</v>
      </c>
      <c r="P681" s="32">
        <v>0</v>
      </c>
      <c r="Q681" s="37">
        <v>0</v>
      </c>
      <c r="R681" s="32">
        <v>2.5000000000000001E-2</v>
      </c>
      <c r="S681" s="32">
        <v>0</v>
      </c>
      <c r="T681" s="37">
        <v>0</v>
      </c>
      <c r="U681" s="32">
        <v>1.5916666666666666</v>
      </c>
      <c r="V681" s="32">
        <v>0</v>
      </c>
      <c r="W681" s="37">
        <v>0</v>
      </c>
      <c r="X681" s="32">
        <v>25.928333333333331</v>
      </c>
      <c r="Y681" s="32">
        <v>4.4227777777777781</v>
      </c>
      <c r="Z681" s="37">
        <v>0.17057701784834267</v>
      </c>
      <c r="AA681" s="32">
        <v>5.1905555555555551</v>
      </c>
      <c r="AB681" s="32">
        <v>0</v>
      </c>
      <c r="AC681" s="37">
        <v>0</v>
      </c>
      <c r="AD681" s="32">
        <v>70.708111111111108</v>
      </c>
      <c r="AE681" s="32">
        <v>15.984222222222222</v>
      </c>
      <c r="AF681" s="37">
        <v>0.22605924512825026</v>
      </c>
      <c r="AG681" s="32">
        <v>0</v>
      </c>
      <c r="AH681" s="32">
        <v>0</v>
      </c>
      <c r="AI681" s="37" t="s">
        <v>1936</v>
      </c>
      <c r="AJ681" s="32">
        <v>0</v>
      </c>
      <c r="AK681" s="32">
        <v>0</v>
      </c>
      <c r="AL681" s="37" t="s">
        <v>1936</v>
      </c>
      <c r="AM681" t="s">
        <v>532</v>
      </c>
      <c r="AN681" s="34">
        <v>5</v>
      </c>
      <c r="AX681"/>
      <c r="AY681"/>
    </row>
    <row r="682" spans="1:51" x14ac:dyDescent="0.25">
      <c r="A682" t="s">
        <v>1812</v>
      </c>
      <c r="B682" t="s">
        <v>1270</v>
      </c>
      <c r="C682" t="s">
        <v>1446</v>
      </c>
      <c r="D682" t="s">
        <v>1761</v>
      </c>
      <c r="E682" s="32">
        <v>24.266666666666666</v>
      </c>
      <c r="F682" s="32">
        <v>118.13333333333334</v>
      </c>
      <c r="G682" s="32">
        <v>5.2111111111111112</v>
      </c>
      <c r="H682" s="37">
        <v>4.4112114371708047E-2</v>
      </c>
      <c r="I682" s="32">
        <v>112.44444444444446</v>
      </c>
      <c r="J682" s="32">
        <v>5.2111111111111112</v>
      </c>
      <c r="K682" s="37">
        <v>4.6343873517786557E-2</v>
      </c>
      <c r="L682" s="32">
        <v>33.163888888888891</v>
      </c>
      <c r="M682" s="32">
        <v>0</v>
      </c>
      <c r="N682" s="37">
        <v>0</v>
      </c>
      <c r="O682" s="32">
        <v>27.475000000000001</v>
      </c>
      <c r="P682" s="32">
        <v>0</v>
      </c>
      <c r="Q682" s="37">
        <v>0</v>
      </c>
      <c r="R682" s="32">
        <v>0</v>
      </c>
      <c r="S682" s="32">
        <v>0</v>
      </c>
      <c r="T682" s="37" t="s">
        <v>1936</v>
      </c>
      <c r="U682" s="32">
        <v>5.6888888888888891</v>
      </c>
      <c r="V682" s="32">
        <v>0</v>
      </c>
      <c r="W682" s="37">
        <v>0</v>
      </c>
      <c r="X682" s="32">
        <v>21.894444444444446</v>
      </c>
      <c r="Y682" s="32">
        <v>1.0444444444444445</v>
      </c>
      <c r="Z682" s="37">
        <v>4.7703628520680032E-2</v>
      </c>
      <c r="AA682" s="32">
        <v>0</v>
      </c>
      <c r="AB682" s="32">
        <v>0</v>
      </c>
      <c r="AC682" s="37" t="s">
        <v>1936</v>
      </c>
      <c r="AD682" s="32">
        <v>63.075000000000003</v>
      </c>
      <c r="AE682" s="32">
        <v>4.166666666666667</v>
      </c>
      <c r="AF682" s="37">
        <v>6.6058924560708152E-2</v>
      </c>
      <c r="AG682" s="32">
        <v>0</v>
      </c>
      <c r="AH682" s="32">
        <v>0</v>
      </c>
      <c r="AI682" s="37" t="s">
        <v>1936</v>
      </c>
      <c r="AJ682" s="32">
        <v>0</v>
      </c>
      <c r="AK682" s="32">
        <v>0</v>
      </c>
      <c r="AL682" s="37" t="s">
        <v>1936</v>
      </c>
      <c r="AM682" t="s">
        <v>582</v>
      </c>
      <c r="AN682" s="34">
        <v>5</v>
      </c>
      <c r="AX682"/>
      <c r="AY682"/>
    </row>
    <row r="683" spans="1:51" x14ac:dyDescent="0.25">
      <c r="A683" t="s">
        <v>1812</v>
      </c>
      <c r="B683" t="s">
        <v>890</v>
      </c>
      <c r="C683" t="s">
        <v>1543</v>
      </c>
      <c r="D683" t="s">
        <v>1766</v>
      </c>
      <c r="E683" s="32">
        <v>79.022222222222226</v>
      </c>
      <c r="F683" s="32">
        <v>270.60933333333332</v>
      </c>
      <c r="G683" s="32">
        <v>26.81977777777778</v>
      </c>
      <c r="H683" s="37">
        <v>9.9108842431319621E-2</v>
      </c>
      <c r="I683" s="32">
        <v>263.7763333333333</v>
      </c>
      <c r="J683" s="32">
        <v>26.81977777777778</v>
      </c>
      <c r="K683" s="37">
        <v>0.1016762096843833</v>
      </c>
      <c r="L683" s="32">
        <v>31.177888888888891</v>
      </c>
      <c r="M683" s="32">
        <v>0</v>
      </c>
      <c r="N683" s="37">
        <v>0</v>
      </c>
      <c r="O683" s="32">
        <v>24.344888888888889</v>
      </c>
      <c r="P683" s="32">
        <v>0</v>
      </c>
      <c r="Q683" s="37">
        <v>0</v>
      </c>
      <c r="R683" s="32">
        <v>3.2317777777777779</v>
      </c>
      <c r="S683" s="32">
        <v>0</v>
      </c>
      <c r="T683" s="37">
        <v>0</v>
      </c>
      <c r="U683" s="32">
        <v>3.6012222222222223</v>
      </c>
      <c r="V683" s="32">
        <v>0</v>
      </c>
      <c r="W683" s="37">
        <v>0</v>
      </c>
      <c r="X683" s="32">
        <v>50.270333333333333</v>
      </c>
      <c r="Y683" s="32">
        <v>8.8194444444444446</v>
      </c>
      <c r="Z683" s="37">
        <v>0.17544034144282136</v>
      </c>
      <c r="AA683" s="32">
        <v>0</v>
      </c>
      <c r="AB683" s="32">
        <v>0</v>
      </c>
      <c r="AC683" s="37" t="s">
        <v>1936</v>
      </c>
      <c r="AD683" s="32">
        <v>175.25344444444443</v>
      </c>
      <c r="AE683" s="32">
        <v>18.000333333333334</v>
      </c>
      <c r="AF683" s="37">
        <v>0.10271029702380237</v>
      </c>
      <c r="AG683" s="32">
        <v>13.907666666666662</v>
      </c>
      <c r="AH683" s="32">
        <v>0</v>
      </c>
      <c r="AI683" s="37">
        <v>0</v>
      </c>
      <c r="AJ683" s="32">
        <v>0</v>
      </c>
      <c r="AK683" s="32">
        <v>0</v>
      </c>
      <c r="AL683" s="37" t="s">
        <v>1936</v>
      </c>
      <c r="AM683" t="s">
        <v>201</v>
      </c>
      <c r="AN683" s="34">
        <v>5</v>
      </c>
      <c r="AX683"/>
      <c r="AY683"/>
    </row>
    <row r="684" spans="1:51" x14ac:dyDescent="0.25">
      <c r="A684" t="s">
        <v>1812</v>
      </c>
      <c r="B684" t="s">
        <v>1355</v>
      </c>
      <c r="C684" t="s">
        <v>1444</v>
      </c>
      <c r="D684" t="s">
        <v>1745</v>
      </c>
      <c r="E684" s="32">
        <v>70.277777777777771</v>
      </c>
      <c r="F684" s="32">
        <v>94.580555555555563</v>
      </c>
      <c r="G684" s="32">
        <v>0</v>
      </c>
      <c r="H684" s="37">
        <v>0</v>
      </c>
      <c r="I684" s="32">
        <v>87.625</v>
      </c>
      <c r="J684" s="32">
        <v>0</v>
      </c>
      <c r="K684" s="37">
        <v>0</v>
      </c>
      <c r="L684" s="32">
        <v>35.852777777777781</v>
      </c>
      <c r="M684" s="32">
        <v>0</v>
      </c>
      <c r="N684" s="37">
        <v>0</v>
      </c>
      <c r="O684" s="32">
        <v>28.897222222222222</v>
      </c>
      <c r="P684" s="32">
        <v>0</v>
      </c>
      <c r="Q684" s="37">
        <v>0</v>
      </c>
      <c r="R684" s="32">
        <v>1.461111111111111</v>
      </c>
      <c r="S684" s="32">
        <v>0</v>
      </c>
      <c r="T684" s="37">
        <v>0</v>
      </c>
      <c r="U684" s="32">
        <v>5.4944444444444445</v>
      </c>
      <c r="V684" s="32">
        <v>0</v>
      </c>
      <c r="W684" s="37">
        <v>0</v>
      </c>
      <c r="X684" s="32">
        <v>10.002777777777778</v>
      </c>
      <c r="Y684" s="32">
        <v>0</v>
      </c>
      <c r="Z684" s="37">
        <v>0</v>
      </c>
      <c r="AA684" s="32">
        <v>0</v>
      </c>
      <c r="AB684" s="32">
        <v>0</v>
      </c>
      <c r="AC684" s="37" t="s">
        <v>1936</v>
      </c>
      <c r="AD684" s="32">
        <v>48.725000000000001</v>
      </c>
      <c r="AE684" s="32">
        <v>0</v>
      </c>
      <c r="AF684" s="37">
        <v>0</v>
      </c>
      <c r="AG684" s="32">
        <v>0</v>
      </c>
      <c r="AH684" s="32">
        <v>0</v>
      </c>
      <c r="AI684" s="37" t="s">
        <v>1936</v>
      </c>
      <c r="AJ684" s="32">
        <v>0</v>
      </c>
      <c r="AK684" s="32">
        <v>0</v>
      </c>
      <c r="AL684" s="37" t="s">
        <v>1936</v>
      </c>
      <c r="AM684" t="s">
        <v>669</v>
      </c>
      <c r="AN684" s="34">
        <v>5</v>
      </c>
      <c r="AX684"/>
      <c r="AY684"/>
    </row>
    <row r="685" spans="1:51" x14ac:dyDescent="0.25">
      <c r="A685" t="s">
        <v>1812</v>
      </c>
      <c r="B685" t="s">
        <v>1047</v>
      </c>
      <c r="C685" t="s">
        <v>1444</v>
      </c>
      <c r="D685" t="s">
        <v>1745</v>
      </c>
      <c r="E685" s="32">
        <v>193.66666666666666</v>
      </c>
      <c r="F685" s="32">
        <v>393.19166666666672</v>
      </c>
      <c r="G685" s="32">
        <v>85.777777777777786</v>
      </c>
      <c r="H685" s="37">
        <v>0.21815766978219556</v>
      </c>
      <c r="I685" s="32">
        <v>366.23888888888894</v>
      </c>
      <c r="J685" s="32">
        <v>85.777777777777786</v>
      </c>
      <c r="K685" s="37">
        <v>0.23421264202175265</v>
      </c>
      <c r="L685" s="32">
        <v>45.611111111111107</v>
      </c>
      <c r="M685" s="32">
        <v>3.2</v>
      </c>
      <c r="N685" s="37">
        <v>7.0158343483556651E-2</v>
      </c>
      <c r="O685" s="32">
        <v>28.9</v>
      </c>
      <c r="P685" s="32">
        <v>3.2</v>
      </c>
      <c r="Q685" s="37">
        <v>0.11072664359861593</v>
      </c>
      <c r="R685" s="32">
        <v>11.2</v>
      </c>
      <c r="S685" s="32">
        <v>0</v>
      </c>
      <c r="T685" s="37">
        <v>0</v>
      </c>
      <c r="U685" s="32">
        <v>5.5111111111111111</v>
      </c>
      <c r="V685" s="32">
        <v>0</v>
      </c>
      <c r="W685" s="37">
        <v>0</v>
      </c>
      <c r="X685" s="32">
        <v>132.11111111111111</v>
      </c>
      <c r="Y685" s="32">
        <v>53.68888888888889</v>
      </c>
      <c r="Z685" s="37">
        <v>0.40639192598822538</v>
      </c>
      <c r="AA685" s="32">
        <v>10.241666666666667</v>
      </c>
      <c r="AB685" s="32">
        <v>0</v>
      </c>
      <c r="AC685" s="37">
        <v>0</v>
      </c>
      <c r="AD685" s="32">
        <v>205.22777777777779</v>
      </c>
      <c r="AE685" s="32">
        <v>28.888888888888889</v>
      </c>
      <c r="AF685" s="37">
        <v>0.14076500365447606</v>
      </c>
      <c r="AG685" s="32">
        <v>0</v>
      </c>
      <c r="AH685" s="32">
        <v>0</v>
      </c>
      <c r="AI685" s="37" t="s">
        <v>1936</v>
      </c>
      <c r="AJ685" s="32">
        <v>0</v>
      </c>
      <c r="AK685" s="32">
        <v>0</v>
      </c>
      <c r="AL685" s="37" t="s">
        <v>1936</v>
      </c>
      <c r="AM685" t="s">
        <v>358</v>
      </c>
      <c r="AN685" s="34">
        <v>5</v>
      </c>
      <c r="AX685"/>
      <c r="AY685"/>
    </row>
    <row r="686" spans="1:51" x14ac:dyDescent="0.25">
      <c r="A686" t="s">
        <v>1812</v>
      </c>
      <c r="B686" t="s">
        <v>731</v>
      </c>
      <c r="C686" t="s">
        <v>1436</v>
      </c>
      <c r="D686" t="s">
        <v>1758</v>
      </c>
      <c r="E686" s="32">
        <v>53.844444444444441</v>
      </c>
      <c r="F686" s="32">
        <v>210.24544444444444</v>
      </c>
      <c r="G686" s="32">
        <v>32.665555555555542</v>
      </c>
      <c r="H686" s="37">
        <v>0.15536867227668819</v>
      </c>
      <c r="I686" s="32">
        <v>199.66766666666666</v>
      </c>
      <c r="J686" s="32">
        <v>32.665555555555542</v>
      </c>
      <c r="K686" s="37">
        <v>0.16359962582268642</v>
      </c>
      <c r="L686" s="32">
        <v>65.542111111111126</v>
      </c>
      <c r="M686" s="32">
        <v>2.6366666666666663</v>
      </c>
      <c r="N686" s="37">
        <v>4.0228589253050187E-2</v>
      </c>
      <c r="O686" s="32">
        <v>55.053222222222232</v>
      </c>
      <c r="P686" s="32">
        <v>2.6366666666666663</v>
      </c>
      <c r="Q686" s="37">
        <v>4.7893048948593163E-2</v>
      </c>
      <c r="R686" s="32">
        <v>5.6888888888888891</v>
      </c>
      <c r="S686" s="32">
        <v>0</v>
      </c>
      <c r="T686" s="37">
        <v>0</v>
      </c>
      <c r="U686" s="32">
        <v>4.8</v>
      </c>
      <c r="V686" s="32">
        <v>0</v>
      </c>
      <c r="W686" s="37">
        <v>0</v>
      </c>
      <c r="X686" s="32">
        <v>10.118666666666668</v>
      </c>
      <c r="Y686" s="32">
        <v>0</v>
      </c>
      <c r="Z686" s="37">
        <v>0</v>
      </c>
      <c r="AA686" s="32">
        <v>8.8888888888888892E-2</v>
      </c>
      <c r="AB686" s="32">
        <v>0</v>
      </c>
      <c r="AC686" s="37">
        <v>0</v>
      </c>
      <c r="AD686" s="32">
        <v>134.49577777777776</v>
      </c>
      <c r="AE686" s="32">
        <v>30.028888888888879</v>
      </c>
      <c r="AF686" s="37">
        <v>0.22327012330829052</v>
      </c>
      <c r="AG686" s="32">
        <v>0</v>
      </c>
      <c r="AH686" s="32">
        <v>0</v>
      </c>
      <c r="AI686" s="37" t="s">
        <v>1936</v>
      </c>
      <c r="AJ686" s="32">
        <v>0</v>
      </c>
      <c r="AK686" s="32">
        <v>0</v>
      </c>
      <c r="AL686" s="37" t="s">
        <v>1936</v>
      </c>
      <c r="AM686" t="s">
        <v>42</v>
      </c>
      <c r="AN686" s="34">
        <v>5</v>
      </c>
      <c r="AX686"/>
      <c r="AY686"/>
    </row>
    <row r="687" spans="1:51" x14ac:dyDescent="0.25">
      <c r="AX687"/>
      <c r="AY687"/>
    </row>
    <row r="688" spans="1: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X3310"/>
      <c r="AY3310"/>
    </row>
    <row r="3311" spans="50:51" x14ac:dyDescent="0.25">
      <c r="AX3311"/>
      <c r="AY3311"/>
    </row>
    <row r="3312" spans="50:51" x14ac:dyDescent="0.25">
      <c r="AX3312"/>
      <c r="AY3312"/>
    </row>
    <row r="3313" spans="50:51" x14ac:dyDescent="0.25">
      <c r="AX3313"/>
      <c r="AY3313"/>
    </row>
    <row r="3314" spans="50:51" x14ac:dyDescent="0.25">
      <c r="AX3314"/>
      <c r="AY3314"/>
    </row>
    <row r="3315" spans="50:51" x14ac:dyDescent="0.25">
      <c r="AX3315"/>
      <c r="AY3315"/>
    </row>
    <row r="3316" spans="50:51" x14ac:dyDescent="0.25">
      <c r="AX3316"/>
      <c r="AY3316"/>
    </row>
    <row r="3317" spans="50:51" x14ac:dyDescent="0.25">
      <c r="AX3317"/>
      <c r="AY3317"/>
    </row>
    <row r="3318" spans="50:51" x14ac:dyDescent="0.25">
      <c r="AX3318"/>
      <c r="AY3318"/>
    </row>
    <row r="3319" spans="50:51" x14ac:dyDescent="0.25">
      <c r="AX3319"/>
      <c r="AY3319"/>
    </row>
    <row r="3320" spans="50:51" x14ac:dyDescent="0.25">
      <c r="AX3320"/>
      <c r="AY3320"/>
    </row>
    <row r="3321" spans="50:51" x14ac:dyDescent="0.25">
      <c r="AX3321"/>
      <c r="AY3321"/>
    </row>
    <row r="3322" spans="50:51" x14ac:dyDescent="0.25">
      <c r="AX3322"/>
      <c r="AY3322"/>
    </row>
    <row r="3323" spans="50:51" x14ac:dyDescent="0.25">
      <c r="AX3323"/>
      <c r="AY3323"/>
    </row>
    <row r="3324" spans="50:51" x14ac:dyDescent="0.25">
      <c r="AX3324"/>
      <c r="AY3324"/>
    </row>
    <row r="3325" spans="50:51" x14ac:dyDescent="0.25">
      <c r="AX3325"/>
      <c r="AY3325"/>
    </row>
    <row r="3326" spans="50:51" x14ac:dyDescent="0.25">
      <c r="AX3326"/>
      <c r="AY3326"/>
    </row>
    <row r="3327" spans="50:51" x14ac:dyDescent="0.25">
      <c r="AX3327"/>
      <c r="AY3327"/>
    </row>
    <row r="3328" spans="50:51" x14ac:dyDescent="0.25">
      <c r="AX3328"/>
      <c r="AY3328"/>
    </row>
    <row r="3329" spans="50:51" x14ac:dyDescent="0.25">
      <c r="AX3329"/>
      <c r="AY3329"/>
    </row>
    <row r="3330" spans="50:51" x14ac:dyDescent="0.25">
      <c r="AX3330"/>
      <c r="AY3330"/>
    </row>
    <row r="3331" spans="50:51" x14ac:dyDescent="0.25">
      <c r="AX3331"/>
      <c r="AY3331"/>
    </row>
    <row r="3332" spans="50:51" x14ac:dyDescent="0.25">
      <c r="AX3332"/>
      <c r="AY3332"/>
    </row>
    <row r="3333" spans="50:51" x14ac:dyDescent="0.25">
      <c r="AX3333"/>
      <c r="AY3333"/>
    </row>
    <row r="3334" spans="50:51" x14ac:dyDescent="0.25">
      <c r="AX3334"/>
      <c r="AY3334"/>
    </row>
    <row r="3335" spans="50:51" x14ac:dyDescent="0.25">
      <c r="AX3335"/>
      <c r="AY3335"/>
    </row>
    <row r="3336" spans="50:51" x14ac:dyDescent="0.25">
      <c r="AX3336"/>
      <c r="AY3336"/>
    </row>
    <row r="3337" spans="50:51" x14ac:dyDescent="0.25">
      <c r="AX3337"/>
      <c r="AY3337"/>
    </row>
    <row r="3338" spans="50:51" x14ac:dyDescent="0.25">
      <c r="AX3338"/>
      <c r="AY3338"/>
    </row>
    <row r="3339" spans="50:51" x14ac:dyDescent="0.25">
      <c r="AX3339"/>
      <c r="AY3339"/>
    </row>
    <row r="3340" spans="50:51" x14ac:dyDescent="0.25">
      <c r="AX3340"/>
      <c r="AY3340"/>
    </row>
    <row r="3341" spans="50:51" x14ac:dyDescent="0.25">
      <c r="AX3341"/>
      <c r="AY3341"/>
    </row>
    <row r="3342" spans="50:51" x14ac:dyDescent="0.25">
      <c r="AX3342"/>
      <c r="AY3342"/>
    </row>
    <row r="3343" spans="50:51" x14ac:dyDescent="0.25">
      <c r="AX3343"/>
      <c r="AY3343"/>
    </row>
    <row r="3344" spans="50:51" x14ac:dyDescent="0.25">
      <c r="AX3344"/>
      <c r="AY3344"/>
    </row>
    <row r="3345" spans="50:51" x14ac:dyDescent="0.25">
      <c r="AX3345"/>
      <c r="AY3345"/>
    </row>
    <row r="3346" spans="50:51" x14ac:dyDescent="0.25">
      <c r="AX3346"/>
      <c r="AY3346"/>
    </row>
    <row r="3347" spans="50:51" x14ac:dyDescent="0.25">
      <c r="AX3347"/>
      <c r="AY3347"/>
    </row>
    <row r="3348" spans="50:51" x14ac:dyDescent="0.25">
      <c r="AX3348"/>
      <c r="AY3348"/>
    </row>
    <row r="3349" spans="50:51" x14ac:dyDescent="0.25">
      <c r="AX3349"/>
      <c r="AY3349"/>
    </row>
    <row r="3350" spans="50:51" x14ac:dyDescent="0.25">
      <c r="AX3350"/>
      <c r="AY3350"/>
    </row>
    <row r="3351" spans="50:51" x14ac:dyDescent="0.25">
      <c r="AX3351"/>
      <c r="AY3351"/>
    </row>
    <row r="3352" spans="50:51" x14ac:dyDescent="0.25">
      <c r="AX3352"/>
      <c r="AY3352"/>
    </row>
    <row r="3353" spans="50:51" x14ac:dyDescent="0.25">
      <c r="AX3353"/>
      <c r="AY3353"/>
    </row>
    <row r="3354" spans="50:51" x14ac:dyDescent="0.25">
      <c r="AX3354"/>
      <c r="AY3354"/>
    </row>
    <row r="3355" spans="50:51" x14ac:dyDescent="0.25">
      <c r="AX3355"/>
      <c r="AY3355"/>
    </row>
    <row r="3356" spans="50:51" x14ac:dyDescent="0.25">
      <c r="AX3356"/>
      <c r="AY3356"/>
    </row>
    <row r="3357" spans="50:51" x14ac:dyDescent="0.25">
      <c r="AX3357"/>
      <c r="AY3357"/>
    </row>
    <row r="3358" spans="50:51" x14ac:dyDescent="0.25">
      <c r="AX3358"/>
      <c r="AY3358"/>
    </row>
    <row r="3359" spans="50:51" x14ac:dyDescent="0.25">
      <c r="AX3359"/>
      <c r="AY3359"/>
    </row>
    <row r="3360" spans="50:51" x14ac:dyDescent="0.25">
      <c r="AX3360"/>
      <c r="AY3360"/>
    </row>
    <row r="3361" spans="50:51" x14ac:dyDescent="0.25">
      <c r="AX3361"/>
      <c r="AY3361"/>
    </row>
    <row r="3362" spans="50:51" x14ac:dyDescent="0.25">
      <c r="AX3362"/>
      <c r="AY3362"/>
    </row>
    <row r="3363" spans="50:51" x14ac:dyDescent="0.25">
      <c r="AX3363"/>
      <c r="AY3363"/>
    </row>
    <row r="3364" spans="50:51" x14ac:dyDescent="0.25">
      <c r="AX3364"/>
      <c r="AY3364"/>
    </row>
    <row r="3365" spans="50:51" x14ac:dyDescent="0.25">
      <c r="AX3365"/>
      <c r="AY3365"/>
    </row>
    <row r="3366" spans="50:51" x14ac:dyDescent="0.25">
      <c r="AX3366"/>
      <c r="AY3366"/>
    </row>
    <row r="3367" spans="50:51" x14ac:dyDescent="0.25">
      <c r="AX3367"/>
      <c r="AY3367"/>
    </row>
    <row r="3368" spans="50:51" x14ac:dyDescent="0.25">
      <c r="AX3368"/>
      <c r="AY3368"/>
    </row>
    <row r="3369" spans="50:51" x14ac:dyDescent="0.25">
      <c r="AX3369"/>
      <c r="AY3369"/>
    </row>
    <row r="3370" spans="50:51" x14ac:dyDescent="0.25">
      <c r="AX3370"/>
      <c r="AY3370"/>
    </row>
    <row r="3371" spans="50:51" x14ac:dyDescent="0.25">
      <c r="AX3371"/>
      <c r="AY3371"/>
    </row>
    <row r="3372" spans="50:51" x14ac:dyDescent="0.25">
      <c r="AX3372"/>
      <c r="AY3372"/>
    </row>
    <row r="3373" spans="50:51" x14ac:dyDescent="0.25">
      <c r="AX3373"/>
      <c r="AY3373"/>
    </row>
    <row r="3374" spans="50:51" x14ac:dyDescent="0.25">
      <c r="AX3374"/>
      <c r="AY3374"/>
    </row>
    <row r="3375" spans="50:51" x14ac:dyDescent="0.25">
      <c r="AX3375"/>
      <c r="AY3375"/>
    </row>
    <row r="3376" spans="50:51" x14ac:dyDescent="0.25">
      <c r="AX3376"/>
      <c r="AY3376"/>
    </row>
    <row r="3377" spans="50:51" x14ac:dyDescent="0.25">
      <c r="AX3377"/>
      <c r="AY3377"/>
    </row>
    <row r="3378" spans="50:51" x14ac:dyDescent="0.25">
      <c r="AX3378"/>
      <c r="AY3378"/>
    </row>
    <row r="3379" spans="50:51" x14ac:dyDescent="0.25">
      <c r="AX3379"/>
      <c r="AY3379"/>
    </row>
    <row r="3380" spans="50:51" x14ac:dyDescent="0.25">
      <c r="AX3380"/>
      <c r="AY3380"/>
    </row>
    <row r="3381" spans="50:51" x14ac:dyDescent="0.25">
      <c r="AX3381"/>
      <c r="AY3381"/>
    </row>
    <row r="3382" spans="50:51" x14ac:dyDescent="0.25">
      <c r="AX3382"/>
      <c r="AY3382"/>
    </row>
    <row r="3383" spans="50:51" x14ac:dyDescent="0.25">
      <c r="AX3383"/>
      <c r="AY3383"/>
    </row>
    <row r="3384" spans="50:51" x14ac:dyDescent="0.25">
      <c r="AX3384"/>
      <c r="AY3384"/>
    </row>
    <row r="3385" spans="50:51" x14ac:dyDescent="0.25">
      <c r="AX3385"/>
      <c r="AY3385"/>
    </row>
    <row r="3386" spans="50:51" x14ac:dyDescent="0.25">
      <c r="AX3386"/>
      <c r="AY3386"/>
    </row>
    <row r="3387" spans="50:51" x14ac:dyDescent="0.25">
      <c r="AX3387"/>
      <c r="AY3387"/>
    </row>
    <row r="3388" spans="50:51" x14ac:dyDescent="0.25">
      <c r="AX3388"/>
      <c r="AY3388"/>
    </row>
    <row r="3389" spans="50:51" x14ac:dyDescent="0.25">
      <c r="AX3389"/>
      <c r="AY3389"/>
    </row>
    <row r="3390" spans="50:51" x14ac:dyDescent="0.25">
      <c r="AX3390"/>
      <c r="AY3390"/>
    </row>
    <row r="3391" spans="50:51" x14ac:dyDescent="0.25">
      <c r="AX3391"/>
      <c r="AY3391"/>
    </row>
    <row r="3392" spans="50:51" x14ac:dyDescent="0.25">
      <c r="AX3392"/>
      <c r="AY3392"/>
    </row>
    <row r="3393" spans="50:51" x14ac:dyDescent="0.25">
      <c r="AX3393"/>
      <c r="AY3393"/>
    </row>
    <row r="3394" spans="50:51" x14ac:dyDescent="0.25">
      <c r="AX3394"/>
      <c r="AY3394"/>
    </row>
    <row r="3395" spans="50:51" x14ac:dyDescent="0.25">
      <c r="AX3395"/>
      <c r="AY3395"/>
    </row>
    <row r="3396" spans="50:51" x14ac:dyDescent="0.25">
      <c r="AX3396"/>
      <c r="AY3396"/>
    </row>
    <row r="3397" spans="50:51" x14ac:dyDescent="0.25">
      <c r="AX3397"/>
      <c r="AY3397"/>
    </row>
    <row r="3398" spans="50:51" x14ac:dyDescent="0.25">
      <c r="AX3398"/>
      <c r="AY3398"/>
    </row>
    <row r="3399" spans="50:51" x14ac:dyDescent="0.25">
      <c r="AX3399"/>
      <c r="AY3399"/>
    </row>
    <row r="3400" spans="50:51" x14ac:dyDescent="0.25">
      <c r="AX3400"/>
      <c r="AY3400"/>
    </row>
    <row r="3401" spans="50:51" x14ac:dyDescent="0.25">
      <c r="AX3401"/>
      <c r="AY3401"/>
    </row>
    <row r="3402" spans="50:51" x14ac:dyDescent="0.25">
      <c r="AX3402"/>
      <c r="AY3402"/>
    </row>
    <row r="3403" spans="50:51" x14ac:dyDescent="0.25">
      <c r="AX3403"/>
      <c r="AY3403"/>
    </row>
    <row r="3404" spans="50:51" x14ac:dyDescent="0.25">
      <c r="AX3404"/>
      <c r="AY3404"/>
    </row>
    <row r="3405" spans="50:51" x14ac:dyDescent="0.25">
      <c r="AX3405"/>
      <c r="AY3405"/>
    </row>
    <row r="3406" spans="50:51" x14ac:dyDescent="0.25">
      <c r="AX3406"/>
      <c r="AY3406"/>
    </row>
    <row r="3407" spans="50:51" x14ac:dyDescent="0.25">
      <c r="AX3407"/>
      <c r="AY3407"/>
    </row>
    <row r="3408" spans="50:51" x14ac:dyDescent="0.25">
      <c r="AX3408"/>
      <c r="AY3408"/>
    </row>
    <row r="3409" spans="50:51" x14ac:dyDescent="0.25">
      <c r="AX3409"/>
      <c r="AY3409"/>
    </row>
    <row r="3410" spans="50:51" x14ac:dyDescent="0.25">
      <c r="AX3410"/>
      <c r="AY3410"/>
    </row>
    <row r="3411" spans="50:51" x14ac:dyDescent="0.25">
      <c r="AX3411"/>
      <c r="AY3411"/>
    </row>
    <row r="3412" spans="50:51" x14ac:dyDescent="0.25">
      <c r="AX3412"/>
      <c r="AY3412"/>
    </row>
    <row r="3413" spans="50:51" x14ac:dyDescent="0.25">
      <c r="AX3413"/>
      <c r="AY3413"/>
    </row>
    <row r="3414" spans="50:51" x14ac:dyDescent="0.25">
      <c r="AX3414"/>
      <c r="AY3414"/>
    </row>
    <row r="3415" spans="50:51" x14ac:dyDescent="0.25">
      <c r="AX3415"/>
      <c r="AY3415"/>
    </row>
    <row r="3416" spans="50:51" x14ac:dyDescent="0.25">
      <c r="AX3416"/>
      <c r="AY3416"/>
    </row>
    <row r="3417" spans="50:51" x14ac:dyDescent="0.25">
      <c r="AX3417"/>
      <c r="AY3417"/>
    </row>
    <row r="3418" spans="50:51" x14ac:dyDescent="0.25">
      <c r="AX3418"/>
      <c r="AY3418"/>
    </row>
    <row r="3419" spans="50:51" x14ac:dyDescent="0.25">
      <c r="AX3419"/>
      <c r="AY3419"/>
    </row>
    <row r="3420" spans="50:51" x14ac:dyDescent="0.25">
      <c r="AX3420"/>
      <c r="AY3420"/>
    </row>
    <row r="3421" spans="50:51" x14ac:dyDescent="0.25">
      <c r="AX3421"/>
      <c r="AY3421"/>
    </row>
    <row r="3422" spans="50:51" x14ac:dyDescent="0.25">
      <c r="AX3422"/>
      <c r="AY3422"/>
    </row>
    <row r="3423" spans="50:51" x14ac:dyDescent="0.25">
      <c r="AX3423"/>
      <c r="AY3423"/>
    </row>
    <row r="3424" spans="50:51" x14ac:dyDescent="0.25">
      <c r="AX3424"/>
      <c r="AY3424"/>
    </row>
    <row r="3425" spans="50:51" x14ac:dyDescent="0.25">
      <c r="AX3425"/>
      <c r="AY3425"/>
    </row>
    <row r="3426" spans="50:51" x14ac:dyDescent="0.25">
      <c r="AX3426"/>
      <c r="AY3426"/>
    </row>
    <row r="3427" spans="50:51" x14ac:dyDescent="0.25">
      <c r="AX3427"/>
      <c r="AY3427"/>
    </row>
    <row r="3428" spans="50:51" x14ac:dyDescent="0.25">
      <c r="AX3428"/>
      <c r="AY3428"/>
    </row>
    <row r="3429" spans="50:51" x14ac:dyDescent="0.25">
      <c r="AX3429"/>
      <c r="AY3429"/>
    </row>
    <row r="3430" spans="50:51" x14ac:dyDescent="0.25">
      <c r="AX3430"/>
      <c r="AY3430"/>
    </row>
    <row r="3431" spans="50:51" x14ac:dyDescent="0.25">
      <c r="AX3431"/>
      <c r="AY3431"/>
    </row>
    <row r="3432" spans="50:51" x14ac:dyDescent="0.25">
      <c r="AX3432"/>
      <c r="AY3432"/>
    </row>
    <row r="3433" spans="50:51" x14ac:dyDescent="0.25">
      <c r="AX3433"/>
      <c r="AY3433"/>
    </row>
    <row r="3434" spans="50:51" x14ac:dyDescent="0.25">
      <c r="AX3434"/>
      <c r="AY3434"/>
    </row>
    <row r="3435" spans="50:51" x14ac:dyDescent="0.25">
      <c r="AX3435"/>
      <c r="AY3435"/>
    </row>
    <row r="3436" spans="50:51" x14ac:dyDescent="0.25">
      <c r="AX3436"/>
      <c r="AY3436"/>
    </row>
    <row r="3437" spans="50:51" x14ac:dyDescent="0.25">
      <c r="AX3437"/>
      <c r="AY3437"/>
    </row>
    <row r="3438" spans="50:51" x14ac:dyDescent="0.25">
      <c r="AX3438"/>
      <c r="AY3438"/>
    </row>
    <row r="3439" spans="50:51" x14ac:dyDescent="0.25">
      <c r="AX3439"/>
      <c r="AY3439"/>
    </row>
    <row r="3440" spans="50:51" x14ac:dyDescent="0.25">
      <c r="AX3440"/>
      <c r="AY3440"/>
    </row>
    <row r="3441" spans="50:51" x14ac:dyDescent="0.25">
      <c r="AX3441"/>
      <c r="AY3441"/>
    </row>
    <row r="3442" spans="50:51" x14ac:dyDescent="0.25">
      <c r="AX3442"/>
      <c r="AY3442"/>
    </row>
    <row r="3443" spans="50:51" x14ac:dyDescent="0.25">
      <c r="AX3443"/>
      <c r="AY3443"/>
    </row>
    <row r="3444" spans="50:51" x14ac:dyDescent="0.25">
      <c r="AX3444"/>
      <c r="AY3444"/>
    </row>
    <row r="3445" spans="50:51" x14ac:dyDescent="0.25">
      <c r="AX3445"/>
      <c r="AY3445"/>
    </row>
    <row r="3446" spans="50:51" x14ac:dyDescent="0.25">
      <c r="AX3446"/>
      <c r="AY3446"/>
    </row>
    <row r="3447" spans="50:51" x14ac:dyDescent="0.25">
      <c r="AX3447"/>
      <c r="AY3447"/>
    </row>
    <row r="3448" spans="50:51" x14ac:dyDescent="0.25">
      <c r="AX3448"/>
      <c r="AY3448"/>
    </row>
    <row r="3449" spans="50:51" x14ac:dyDescent="0.25">
      <c r="AX3449"/>
      <c r="AY3449"/>
    </row>
    <row r="3450" spans="50:51" x14ac:dyDescent="0.25">
      <c r="AX3450"/>
      <c r="AY3450"/>
    </row>
    <row r="3451" spans="50:51" x14ac:dyDescent="0.25">
      <c r="AX3451"/>
      <c r="AY3451"/>
    </row>
    <row r="3452" spans="50:51" x14ac:dyDescent="0.25">
      <c r="AX3452"/>
      <c r="AY3452"/>
    </row>
    <row r="3453" spans="50:51" x14ac:dyDescent="0.25">
      <c r="AX3453"/>
      <c r="AY3453"/>
    </row>
    <row r="3454" spans="50:51" x14ac:dyDescent="0.25">
      <c r="AX3454"/>
      <c r="AY3454"/>
    </row>
    <row r="3455" spans="50:51" x14ac:dyDescent="0.25">
      <c r="AX3455"/>
      <c r="AY3455"/>
    </row>
    <row r="3456" spans="50:51" x14ac:dyDescent="0.25">
      <c r="AX3456"/>
      <c r="AY3456"/>
    </row>
    <row r="3457" spans="50:51" x14ac:dyDescent="0.25">
      <c r="AX3457"/>
      <c r="AY3457"/>
    </row>
    <row r="3458" spans="50:51" x14ac:dyDescent="0.25">
      <c r="AX3458"/>
      <c r="AY3458"/>
    </row>
    <row r="3459" spans="50:51" x14ac:dyDescent="0.25">
      <c r="AX3459"/>
      <c r="AY3459"/>
    </row>
    <row r="3460" spans="50:51" x14ac:dyDescent="0.25">
      <c r="AX3460"/>
      <c r="AY3460"/>
    </row>
    <row r="3461" spans="50:51" x14ac:dyDescent="0.25">
      <c r="AX3461"/>
      <c r="AY3461"/>
    </row>
    <row r="3462" spans="50:51" x14ac:dyDescent="0.25">
      <c r="AX3462"/>
      <c r="AY3462"/>
    </row>
    <row r="3463" spans="50:51" x14ac:dyDescent="0.25">
      <c r="AX3463"/>
      <c r="AY3463"/>
    </row>
    <row r="3464" spans="50:51" x14ac:dyDescent="0.25">
      <c r="AX3464"/>
      <c r="AY3464"/>
    </row>
    <row r="3465" spans="50:51" x14ac:dyDescent="0.25">
      <c r="AX3465"/>
      <c r="AY3465"/>
    </row>
    <row r="3466" spans="50:51" x14ac:dyDescent="0.25">
      <c r="AX3466"/>
      <c r="AY3466"/>
    </row>
    <row r="3467" spans="50:51" x14ac:dyDescent="0.25">
      <c r="AX3467"/>
      <c r="AY3467"/>
    </row>
    <row r="3468" spans="50:51" x14ac:dyDescent="0.25">
      <c r="AX3468"/>
      <c r="AY3468"/>
    </row>
    <row r="3469" spans="50:51" x14ac:dyDescent="0.25">
      <c r="AX3469"/>
      <c r="AY3469"/>
    </row>
    <row r="3470" spans="50:51" x14ac:dyDescent="0.25">
      <c r="AX3470"/>
      <c r="AY3470"/>
    </row>
    <row r="3471" spans="50:51" x14ac:dyDescent="0.25">
      <c r="AX3471"/>
      <c r="AY3471"/>
    </row>
    <row r="3472" spans="50:51" x14ac:dyDescent="0.25">
      <c r="AX3472"/>
      <c r="AY3472"/>
    </row>
    <row r="3473" spans="50:51" x14ac:dyDescent="0.25">
      <c r="AX3473"/>
      <c r="AY3473"/>
    </row>
    <row r="3474" spans="50:51" x14ac:dyDescent="0.25">
      <c r="AX3474"/>
      <c r="AY3474"/>
    </row>
    <row r="3475" spans="50:51" x14ac:dyDescent="0.25">
      <c r="AX3475"/>
      <c r="AY3475"/>
    </row>
    <row r="3476" spans="50:51" x14ac:dyDescent="0.25">
      <c r="AX3476"/>
      <c r="AY3476"/>
    </row>
    <row r="3477" spans="50:51" x14ac:dyDescent="0.25">
      <c r="AX3477"/>
      <c r="AY3477"/>
    </row>
    <row r="3478" spans="50:51" x14ac:dyDescent="0.25">
      <c r="AX3478"/>
      <c r="AY3478"/>
    </row>
    <row r="3479" spans="50:51" x14ac:dyDescent="0.25">
      <c r="AX3479"/>
      <c r="AY3479"/>
    </row>
    <row r="3480" spans="50:51" x14ac:dyDescent="0.25">
      <c r="AX3480"/>
      <c r="AY3480"/>
    </row>
    <row r="3481" spans="50:51" x14ac:dyDescent="0.25">
      <c r="AX3481"/>
      <c r="AY3481"/>
    </row>
    <row r="3482" spans="50:51" x14ac:dyDescent="0.25">
      <c r="AX3482"/>
      <c r="AY3482"/>
    </row>
    <row r="3483" spans="50:51" x14ac:dyDescent="0.25">
      <c r="AX3483"/>
      <c r="AY3483"/>
    </row>
    <row r="3484" spans="50:51" x14ac:dyDescent="0.25">
      <c r="AX3484"/>
      <c r="AY3484"/>
    </row>
    <row r="3485" spans="50:51" x14ac:dyDescent="0.25">
      <c r="AX3485"/>
      <c r="AY3485"/>
    </row>
    <row r="3486" spans="50:51" x14ac:dyDescent="0.25">
      <c r="AX3486"/>
      <c r="AY3486"/>
    </row>
    <row r="3487" spans="50:51" x14ac:dyDescent="0.25">
      <c r="AX3487"/>
      <c r="AY3487"/>
    </row>
    <row r="3488" spans="50:51" x14ac:dyDescent="0.25">
      <c r="AX3488"/>
      <c r="AY3488"/>
    </row>
    <row r="3489" spans="50:51" x14ac:dyDescent="0.25">
      <c r="AX3489"/>
      <c r="AY3489"/>
    </row>
    <row r="3490" spans="50:51" x14ac:dyDescent="0.25">
      <c r="AX3490"/>
      <c r="AY3490"/>
    </row>
    <row r="3491" spans="50:51" x14ac:dyDescent="0.25">
      <c r="AX3491"/>
      <c r="AY3491"/>
    </row>
    <row r="3492" spans="50:51" x14ac:dyDescent="0.25">
      <c r="AX3492"/>
      <c r="AY3492"/>
    </row>
    <row r="3493" spans="50:51" x14ac:dyDescent="0.25">
      <c r="AX3493"/>
      <c r="AY3493"/>
    </row>
    <row r="3494" spans="50:51" x14ac:dyDescent="0.25">
      <c r="AX3494"/>
      <c r="AY3494"/>
    </row>
    <row r="3495" spans="50:51" x14ac:dyDescent="0.25">
      <c r="AX3495"/>
      <c r="AY3495"/>
    </row>
    <row r="3496" spans="50:51" x14ac:dyDescent="0.25">
      <c r="AX3496"/>
      <c r="AY3496"/>
    </row>
    <row r="3497" spans="50:51" x14ac:dyDescent="0.25">
      <c r="AX3497"/>
      <c r="AY3497"/>
    </row>
    <row r="3498" spans="50:51" x14ac:dyDescent="0.25">
      <c r="AX3498"/>
      <c r="AY3498"/>
    </row>
    <row r="3499" spans="50:51" x14ac:dyDescent="0.25">
      <c r="AX3499"/>
      <c r="AY3499"/>
    </row>
    <row r="3500" spans="50:51" x14ac:dyDescent="0.25">
      <c r="AX3500"/>
      <c r="AY3500"/>
    </row>
    <row r="3501" spans="50:51" x14ac:dyDescent="0.25">
      <c r="AX3501"/>
      <c r="AY3501"/>
    </row>
    <row r="3502" spans="50:51" x14ac:dyDescent="0.25">
      <c r="AX3502"/>
      <c r="AY3502"/>
    </row>
    <row r="3503" spans="50:51" x14ac:dyDescent="0.25">
      <c r="AX3503"/>
      <c r="AY3503"/>
    </row>
    <row r="3504" spans="50:51" x14ac:dyDescent="0.25">
      <c r="AX3504"/>
      <c r="AY3504"/>
    </row>
    <row r="3505" spans="50:51" x14ac:dyDescent="0.25">
      <c r="AX3505"/>
      <c r="AY3505"/>
    </row>
    <row r="3506" spans="50:51" x14ac:dyDescent="0.25">
      <c r="AX3506"/>
      <c r="AY3506"/>
    </row>
    <row r="3507" spans="50:51" x14ac:dyDescent="0.25">
      <c r="AX3507"/>
      <c r="AY3507"/>
    </row>
    <row r="3508" spans="50:51" x14ac:dyDescent="0.25">
      <c r="AX3508"/>
      <c r="AY3508"/>
    </row>
    <row r="3509" spans="50:51" x14ac:dyDescent="0.25">
      <c r="AX3509"/>
      <c r="AY3509"/>
    </row>
    <row r="3510" spans="50:51" x14ac:dyDescent="0.25">
      <c r="AX3510"/>
      <c r="AY3510"/>
    </row>
    <row r="3511" spans="50:51" x14ac:dyDescent="0.25">
      <c r="AX3511"/>
      <c r="AY3511"/>
    </row>
    <row r="3512" spans="50:51" x14ac:dyDescent="0.25">
      <c r="AX3512"/>
      <c r="AY3512"/>
    </row>
    <row r="3513" spans="50:51" x14ac:dyDescent="0.25">
      <c r="AX3513"/>
      <c r="AY3513"/>
    </row>
    <row r="3514" spans="50:51" x14ac:dyDescent="0.25">
      <c r="AX3514"/>
      <c r="AY3514"/>
    </row>
    <row r="3515" spans="50:51" x14ac:dyDescent="0.25">
      <c r="AX3515"/>
      <c r="AY3515"/>
    </row>
    <row r="3516" spans="50:51" x14ac:dyDescent="0.25">
      <c r="AX3516"/>
      <c r="AY3516"/>
    </row>
    <row r="3517" spans="50:51" x14ac:dyDescent="0.25">
      <c r="AX3517"/>
      <c r="AY3517"/>
    </row>
    <row r="3518" spans="50:51" x14ac:dyDescent="0.25">
      <c r="AX3518"/>
      <c r="AY3518"/>
    </row>
    <row r="3519" spans="50:51" x14ac:dyDescent="0.25">
      <c r="AX3519"/>
      <c r="AY3519"/>
    </row>
    <row r="3520" spans="50:51" x14ac:dyDescent="0.25">
      <c r="AX3520"/>
      <c r="AY3520"/>
    </row>
    <row r="3521" spans="50:51" x14ac:dyDescent="0.25">
      <c r="AX3521"/>
      <c r="AY3521"/>
    </row>
    <row r="3522" spans="50:51" x14ac:dyDescent="0.25">
      <c r="AX3522"/>
      <c r="AY3522"/>
    </row>
    <row r="3523" spans="50:51" x14ac:dyDescent="0.25">
      <c r="AX3523"/>
      <c r="AY3523"/>
    </row>
    <row r="3524" spans="50:51" x14ac:dyDescent="0.25">
      <c r="AX3524"/>
      <c r="AY3524"/>
    </row>
    <row r="3525" spans="50:51" x14ac:dyDescent="0.25">
      <c r="AX3525"/>
      <c r="AY3525"/>
    </row>
    <row r="3526" spans="50:51" x14ac:dyDescent="0.25">
      <c r="AX3526"/>
      <c r="AY3526"/>
    </row>
    <row r="3527" spans="50:51" x14ac:dyDescent="0.25">
      <c r="AX3527"/>
      <c r="AY3527"/>
    </row>
    <row r="3528" spans="50:51" x14ac:dyDescent="0.25">
      <c r="AX3528"/>
      <c r="AY3528"/>
    </row>
    <row r="3529" spans="50:51" x14ac:dyDescent="0.25">
      <c r="AX3529"/>
      <c r="AY3529"/>
    </row>
    <row r="3530" spans="50:51" x14ac:dyDescent="0.25">
      <c r="AX3530"/>
      <c r="AY3530"/>
    </row>
    <row r="3531" spans="50:51" x14ac:dyDescent="0.25">
      <c r="AX3531"/>
      <c r="AY3531"/>
    </row>
    <row r="3532" spans="50:51" x14ac:dyDescent="0.25">
      <c r="AX3532"/>
      <c r="AY3532"/>
    </row>
    <row r="3533" spans="50:51" x14ac:dyDescent="0.25">
      <c r="AX3533"/>
      <c r="AY3533"/>
    </row>
    <row r="3534" spans="50:51" x14ac:dyDescent="0.25">
      <c r="AX3534"/>
      <c r="AY3534"/>
    </row>
    <row r="3535" spans="50:51" x14ac:dyDescent="0.25">
      <c r="AX3535"/>
      <c r="AY3535"/>
    </row>
    <row r="3536" spans="50:51" x14ac:dyDescent="0.25">
      <c r="AX3536"/>
      <c r="AY3536"/>
    </row>
    <row r="3537" spans="50:51" x14ac:dyDescent="0.25">
      <c r="AX3537"/>
      <c r="AY3537"/>
    </row>
    <row r="3538" spans="50:51" x14ac:dyDescent="0.25">
      <c r="AX3538"/>
      <c r="AY3538"/>
    </row>
    <row r="3539" spans="50:51" x14ac:dyDescent="0.25">
      <c r="AX3539"/>
      <c r="AY3539"/>
    </row>
    <row r="3540" spans="50:51" x14ac:dyDescent="0.25">
      <c r="AX3540"/>
      <c r="AY3540"/>
    </row>
    <row r="3541" spans="50:51" x14ac:dyDescent="0.25">
      <c r="AX3541"/>
      <c r="AY3541"/>
    </row>
    <row r="3542" spans="50:51" x14ac:dyDescent="0.25">
      <c r="AX3542"/>
      <c r="AY3542"/>
    </row>
    <row r="3543" spans="50:51" x14ac:dyDescent="0.25">
      <c r="AX3543"/>
      <c r="AY3543"/>
    </row>
    <row r="3544" spans="50:51" x14ac:dyDescent="0.25">
      <c r="AX3544"/>
      <c r="AY3544"/>
    </row>
    <row r="3545" spans="50:51" x14ac:dyDescent="0.25">
      <c r="AX3545"/>
      <c r="AY3545"/>
    </row>
    <row r="3546" spans="50:51" x14ac:dyDescent="0.25">
      <c r="AX3546"/>
      <c r="AY3546"/>
    </row>
    <row r="3547" spans="50:51" x14ac:dyDescent="0.25">
      <c r="AX3547"/>
      <c r="AY3547"/>
    </row>
    <row r="3548" spans="50:51" x14ac:dyDescent="0.25">
      <c r="AX3548"/>
      <c r="AY3548"/>
    </row>
    <row r="3549" spans="50:51" x14ac:dyDescent="0.25">
      <c r="AX3549"/>
      <c r="AY3549"/>
    </row>
    <row r="3550" spans="50:51" x14ac:dyDescent="0.25">
      <c r="AX3550"/>
      <c r="AY3550"/>
    </row>
    <row r="3551" spans="50:51" x14ac:dyDescent="0.25">
      <c r="AX3551"/>
      <c r="AY3551"/>
    </row>
    <row r="3552" spans="50:51" x14ac:dyDescent="0.25">
      <c r="AX3552"/>
      <c r="AY3552"/>
    </row>
    <row r="3553" spans="50:51" x14ac:dyDescent="0.25">
      <c r="AX3553"/>
      <c r="AY3553"/>
    </row>
    <row r="3554" spans="50:51" x14ac:dyDescent="0.25">
      <c r="AX3554"/>
      <c r="AY3554"/>
    </row>
    <row r="3555" spans="50:51" x14ac:dyDescent="0.25">
      <c r="AX3555"/>
      <c r="AY3555"/>
    </row>
    <row r="3556" spans="50:51" x14ac:dyDescent="0.25">
      <c r="AX3556"/>
      <c r="AY3556"/>
    </row>
    <row r="3557" spans="50:51" x14ac:dyDescent="0.25">
      <c r="AX3557"/>
      <c r="AY3557"/>
    </row>
    <row r="3558" spans="50:51" x14ac:dyDescent="0.25">
      <c r="AX3558"/>
      <c r="AY3558"/>
    </row>
    <row r="3559" spans="50:51" x14ac:dyDescent="0.25">
      <c r="AX3559"/>
      <c r="AY3559"/>
    </row>
    <row r="3560" spans="50:51" x14ac:dyDescent="0.25">
      <c r="AX3560"/>
      <c r="AY3560"/>
    </row>
    <row r="3561" spans="50:51" x14ac:dyDescent="0.25">
      <c r="AX3561"/>
      <c r="AY3561"/>
    </row>
    <row r="3562" spans="50:51" x14ac:dyDescent="0.25">
      <c r="AX3562"/>
      <c r="AY3562"/>
    </row>
    <row r="3563" spans="50:51" x14ac:dyDescent="0.25">
      <c r="AX3563"/>
      <c r="AY3563"/>
    </row>
    <row r="3564" spans="50:51" x14ac:dyDescent="0.25">
      <c r="AX3564"/>
      <c r="AY3564"/>
    </row>
    <row r="3565" spans="50:51" x14ac:dyDescent="0.25">
      <c r="AX3565"/>
      <c r="AY3565"/>
    </row>
    <row r="3566" spans="50:51" x14ac:dyDescent="0.25">
      <c r="AX3566"/>
      <c r="AY3566"/>
    </row>
    <row r="3567" spans="50:51" x14ac:dyDescent="0.25">
      <c r="AX3567"/>
      <c r="AY3567"/>
    </row>
    <row r="3568" spans="50:51" x14ac:dyDescent="0.25">
      <c r="AX3568"/>
      <c r="AY3568"/>
    </row>
    <row r="3569" spans="50:51" x14ac:dyDescent="0.25">
      <c r="AX3569"/>
      <c r="AY3569"/>
    </row>
    <row r="3570" spans="50:51" x14ac:dyDescent="0.25">
      <c r="AX3570"/>
      <c r="AY3570"/>
    </row>
    <row r="3571" spans="50:51" x14ac:dyDescent="0.25">
      <c r="AX3571"/>
      <c r="AY3571"/>
    </row>
    <row r="3572" spans="50:51" x14ac:dyDescent="0.25">
      <c r="AX3572"/>
      <c r="AY3572"/>
    </row>
    <row r="3573" spans="50:51" x14ac:dyDescent="0.25">
      <c r="AX3573"/>
      <c r="AY3573"/>
    </row>
    <row r="3574" spans="50:51" x14ac:dyDescent="0.25">
      <c r="AX3574"/>
      <c r="AY3574"/>
    </row>
    <row r="3575" spans="50:51" x14ac:dyDescent="0.25">
      <c r="AX3575"/>
      <c r="AY3575"/>
    </row>
    <row r="3576" spans="50:51" x14ac:dyDescent="0.25">
      <c r="AX3576"/>
      <c r="AY3576"/>
    </row>
    <row r="3577" spans="50:51" x14ac:dyDescent="0.25">
      <c r="AX3577"/>
      <c r="AY3577"/>
    </row>
    <row r="3578" spans="50:51" x14ac:dyDescent="0.25">
      <c r="AX3578"/>
      <c r="AY3578"/>
    </row>
    <row r="3579" spans="50:51" x14ac:dyDescent="0.25">
      <c r="AX3579"/>
      <c r="AY3579"/>
    </row>
    <row r="3580" spans="50:51" x14ac:dyDescent="0.25">
      <c r="AX3580"/>
      <c r="AY3580"/>
    </row>
    <row r="3581" spans="50:51" x14ac:dyDescent="0.25">
      <c r="AX3581"/>
      <c r="AY3581"/>
    </row>
    <row r="3582" spans="50:51" x14ac:dyDescent="0.25">
      <c r="AX3582"/>
      <c r="AY3582"/>
    </row>
    <row r="3583" spans="50:51" x14ac:dyDescent="0.25">
      <c r="AX3583"/>
      <c r="AY3583"/>
    </row>
    <row r="3584" spans="50:51" x14ac:dyDescent="0.25">
      <c r="AX3584"/>
      <c r="AY3584"/>
    </row>
    <row r="3585" spans="50:51" x14ac:dyDescent="0.25">
      <c r="AX3585"/>
      <c r="AY3585"/>
    </row>
    <row r="3586" spans="50:51" x14ac:dyDescent="0.25">
      <c r="AX3586"/>
      <c r="AY3586"/>
    </row>
    <row r="3587" spans="50:51" x14ac:dyDescent="0.25">
      <c r="AX3587"/>
      <c r="AY3587"/>
    </row>
    <row r="3588" spans="50:51" x14ac:dyDescent="0.25">
      <c r="AX3588"/>
      <c r="AY3588"/>
    </row>
    <row r="3589" spans="50:51" x14ac:dyDescent="0.25">
      <c r="AX3589"/>
      <c r="AY3589"/>
    </row>
    <row r="3590" spans="50:51" x14ac:dyDescent="0.25">
      <c r="AX3590"/>
      <c r="AY3590"/>
    </row>
    <row r="3591" spans="50:51" x14ac:dyDescent="0.25">
      <c r="AX3591"/>
      <c r="AY3591"/>
    </row>
    <row r="3592" spans="50:51" x14ac:dyDescent="0.25">
      <c r="AX3592"/>
      <c r="AY3592"/>
    </row>
    <row r="3593" spans="50:51" x14ac:dyDescent="0.25">
      <c r="AX3593"/>
      <c r="AY3593"/>
    </row>
    <row r="3594" spans="50:51" x14ac:dyDescent="0.25">
      <c r="AX3594"/>
      <c r="AY3594"/>
    </row>
    <row r="3595" spans="50:51" x14ac:dyDescent="0.25">
      <c r="AX3595"/>
      <c r="AY3595"/>
    </row>
    <row r="3596" spans="50:51" x14ac:dyDescent="0.25">
      <c r="AX3596"/>
      <c r="AY3596"/>
    </row>
    <row r="3597" spans="50:51" x14ac:dyDescent="0.25">
      <c r="AX3597"/>
      <c r="AY3597"/>
    </row>
    <row r="3598" spans="50:51" x14ac:dyDescent="0.25">
      <c r="AX3598"/>
      <c r="AY3598"/>
    </row>
    <row r="3599" spans="50:51" x14ac:dyDescent="0.25">
      <c r="AX3599"/>
      <c r="AY3599"/>
    </row>
    <row r="3600" spans="50:51" x14ac:dyDescent="0.25">
      <c r="AX3600"/>
      <c r="AY3600"/>
    </row>
    <row r="3601" spans="50:51" x14ac:dyDescent="0.25">
      <c r="AX3601"/>
      <c r="AY3601"/>
    </row>
    <row r="3602" spans="50:51" x14ac:dyDescent="0.25">
      <c r="AX3602"/>
      <c r="AY3602"/>
    </row>
    <row r="3603" spans="50:51" x14ac:dyDescent="0.25">
      <c r="AX3603"/>
      <c r="AY3603"/>
    </row>
    <row r="3604" spans="50:51" x14ac:dyDescent="0.25">
      <c r="AX3604"/>
      <c r="AY3604"/>
    </row>
    <row r="3605" spans="50:51" x14ac:dyDescent="0.25">
      <c r="AX3605"/>
      <c r="AY3605"/>
    </row>
    <row r="3606" spans="50:51" x14ac:dyDescent="0.25">
      <c r="AX3606"/>
      <c r="AY3606"/>
    </row>
    <row r="3607" spans="50:51" x14ac:dyDescent="0.25">
      <c r="AX3607"/>
      <c r="AY3607"/>
    </row>
    <row r="3608" spans="50:51" x14ac:dyDescent="0.25">
      <c r="AX3608"/>
      <c r="AY3608"/>
    </row>
    <row r="3609" spans="50:51" x14ac:dyDescent="0.25">
      <c r="AX3609"/>
      <c r="AY3609"/>
    </row>
    <row r="3610" spans="50:51" x14ac:dyDescent="0.25">
      <c r="AX3610"/>
      <c r="AY3610"/>
    </row>
    <row r="3611" spans="50:51" x14ac:dyDescent="0.25">
      <c r="AX3611"/>
      <c r="AY3611"/>
    </row>
    <row r="3612" spans="50:51" x14ac:dyDescent="0.25">
      <c r="AX3612"/>
      <c r="AY3612"/>
    </row>
    <row r="3613" spans="50:51" x14ac:dyDescent="0.25">
      <c r="AX3613"/>
      <c r="AY3613"/>
    </row>
    <row r="3614" spans="50:51" x14ac:dyDescent="0.25">
      <c r="AX3614"/>
      <c r="AY3614"/>
    </row>
    <row r="3615" spans="50:51" x14ac:dyDescent="0.25">
      <c r="AX3615"/>
      <c r="AY3615"/>
    </row>
    <row r="3616" spans="50:51" x14ac:dyDescent="0.25">
      <c r="AX3616"/>
      <c r="AY3616"/>
    </row>
    <row r="3617" spans="50:51" x14ac:dyDescent="0.25">
      <c r="AX3617"/>
      <c r="AY3617"/>
    </row>
    <row r="3618" spans="50:51" x14ac:dyDescent="0.25">
      <c r="AX3618"/>
      <c r="AY3618"/>
    </row>
    <row r="3619" spans="50:51" x14ac:dyDescent="0.25">
      <c r="AX3619"/>
      <c r="AY3619"/>
    </row>
    <row r="3620" spans="50:51" x14ac:dyDescent="0.25">
      <c r="AX3620"/>
      <c r="AY3620"/>
    </row>
    <row r="3621" spans="50:51" x14ac:dyDescent="0.25">
      <c r="AX3621"/>
      <c r="AY3621"/>
    </row>
    <row r="3622" spans="50:51" x14ac:dyDescent="0.25">
      <c r="AX3622"/>
      <c r="AY3622"/>
    </row>
    <row r="3623" spans="50:51" x14ac:dyDescent="0.25">
      <c r="AX3623"/>
      <c r="AY3623"/>
    </row>
    <row r="3624" spans="50:51" x14ac:dyDescent="0.25">
      <c r="AX3624"/>
      <c r="AY3624"/>
    </row>
    <row r="3625" spans="50:51" x14ac:dyDescent="0.25">
      <c r="AX3625"/>
      <c r="AY3625"/>
    </row>
    <row r="3626" spans="50:51" x14ac:dyDescent="0.25">
      <c r="AX3626"/>
      <c r="AY3626"/>
    </row>
    <row r="3627" spans="50:51" x14ac:dyDescent="0.25">
      <c r="AX3627"/>
      <c r="AY3627"/>
    </row>
    <row r="3628" spans="50:51" x14ac:dyDescent="0.25">
      <c r="AX3628"/>
      <c r="AY3628"/>
    </row>
    <row r="3629" spans="50:51" x14ac:dyDescent="0.25">
      <c r="AX3629"/>
      <c r="AY3629"/>
    </row>
    <row r="3630" spans="50:51" x14ac:dyDescent="0.25">
      <c r="AX3630"/>
      <c r="AY3630"/>
    </row>
    <row r="3631" spans="50:51" x14ac:dyDescent="0.25">
      <c r="AX3631"/>
      <c r="AY3631"/>
    </row>
    <row r="3632" spans="50:51" x14ac:dyDescent="0.25">
      <c r="AX3632"/>
      <c r="AY3632"/>
    </row>
    <row r="3633" spans="50:51" x14ac:dyDescent="0.25">
      <c r="AX3633"/>
      <c r="AY3633"/>
    </row>
    <row r="3634" spans="50:51" x14ac:dyDescent="0.25">
      <c r="AX3634"/>
      <c r="AY3634"/>
    </row>
    <row r="3635" spans="50:51" x14ac:dyDescent="0.25">
      <c r="AX3635"/>
      <c r="AY3635"/>
    </row>
    <row r="3636" spans="50:51" x14ac:dyDescent="0.25">
      <c r="AX3636"/>
      <c r="AY3636"/>
    </row>
    <row r="3637" spans="50:51" x14ac:dyDescent="0.25">
      <c r="AX3637"/>
      <c r="AY3637"/>
    </row>
    <row r="3638" spans="50:51" x14ac:dyDescent="0.25">
      <c r="AX3638"/>
      <c r="AY3638"/>
    </row>
    <row r="3639" spans="50:51" x14ac:dyDescent="0.25">
      <c r="AX3639"/>
      <c r="AY3639"/>
    </row>
    <row r="3640" spans="50:51" x14ac:dyDescent="0.25">
      <c r="AX3640"/>
      <c r="AY3640"/>
    </row>
    <row r="3641" spans="50:51" x14ac:dyDescent="0.25">
      <c r="AX3641"/>
      <c r="AY3641"/>
    </row>
    <row r="3642" spans="50:51" x14ac:dyDescent="0.25">
      <c r="AX3642"/>
      <c r="AY3642"/>
    </row>
    <row r="3643" spans="50:51" x14ac:dyDescent="0.25">
      <c r="AX3643"/>
      <c r="AY3643"/>
    </row>
    <row r="3644" spans="50:51" x14ac:dyDescent="0.25">
      <c r="AX3644"/>
      <c r="AY3644"/>
    </row>
    <row r="3645" spans="50:51" x14ac:dyDescent="0.25">
      <c r="AX3645"/>
      <c r="AY3645"/>
    </row>
    <row r="3646" spans="50:51" x14ac:dyDescent="0.25">
      <c r="AX3646"/>
      <c r="AY3646"/>
    </row>
    <row r="3647" spans="50:51" x14ac:dyDescent="0.25">
      <c r="AX3647"/>
      <c r="AY3647"/>
    </row>
    <row r="3648" spans="50:51" x14ac:dyDescent="0.25">
      <c r="AX3648"/>
      <c r="AY3648"/>
    </row>
    <row r="3649" spans="50:51" x14ac:dyDescent="0.25">
      <c r="AX3649"/>
      <c r="AY3649"/>
    </row>
    <row r="3650" spans="50:51" x14ac:dyDescent="0.25">
      <c r="AX3650"/>
      <c r="AY3650"/>
    </row>
    <row r="3651" spans="50:51" x14ac:dyDescent="0.25">
      <c r="AX3651"/>
      <c r="AY3651"/>
    </row>
    <row r="3652" spans="50:51" x14ac:dyDescent="0.25">
      <c r="AX3652"/>
      <c r="AY3652"/>
    </row>
    <row r="3653" spans="50:51" x14ac:dyDescent="0.25">
      <c r="AX3653"/>
      <c r="AY3653"/>
    </row>
    <row r="3654" spans="50:51" x14ac:dyDescent="0.25">
      <c r="AX3654"/>
      <c r="AY3654"/>
    </row>
    <row r="3655" spans="50:51" x14ac:dyDescent="0.25">
      <c r="AX3655"/>
      <c r="AY3655"/>
    </row>
    <row r="3656" spans="50:51" x14ac:dyDescent="0.25">
      <c r="AX3656"/>
      <c r="AY3656"/>
    </row>
    <row r="3657" spans="50:51" x14ac:dyDescent="0.25">
      <c r="AX3657"/>
      <c r="AY3657"/>
    </row>
    <row r="3658" spans="50:51" x14ac:dyDescent="0.25">
      <c r="AX3658"/>
      <c r="AY3658"/>
    </row>
    <row r="3659" spans="50:51" x14ac:dyDescent="0.25">
      <c r="AX3659"/>
      <c r="AY3659"/>
    </row>
    <row r="3660" spans="50:51" x14ac:dyDescent="0.25">
      <c r="AX3660"/>
      <c r="AY3660"/>
    </row>
    <row r="3661" spans="50:51" x14ac:dyDescent="0.25">
      <c r="AX3661"/>
      <c r="AY3661"/>
    </row>
    <row r="3662" spans="50:51" x14ac:dyDescent="0.25">
      <c r="AX3662"/>
      <c r="AY3662"/>
    </row>
    <row r="3663" spans="50:51" x14ac:dyDescent="0.25">
      <c r="AX3663"/>
      <c r="AY3663"/>
    </row>
    <row r="3664" spans="50:51" x14ac:dyDescent="0.25">
      <c r="AX3664"/>
      <c r="AY3664"/>
    </row>
    <row r="3665" spans="50:51" x14ac:dyDescent="0.25">
      <c r="AX3665"/>
      <c r="AY3665"/>
    </row>
    <row r="3666" spans="50:51" x14ac:dyDescent="0.25">
      <c r="AX3666"/>
      <c r="AY3666"/>
    </row>
    <row r="3667" spans="50:51" x14ac:dyDescent="0.25">
      <c r="AX3667"/>
      <c r="AY3667"/>
    </row>
    <row r="3668" spans="50:51" x14ac:dyDescent="0.25">
      <c r="AX3668"/>
      <c r="AY3668"/>
    </row>
    <row r="3669" spans="50:51" x14ac:dyDescent="0.25">
      <c r="AX3669"/>
      <c r="AY3669"/>
    </row>
    <row r="3670" spans="50:51" x14ac:dyDescent="0.25">
      <c r="AX3670"/>
      <c r="AY3670"/>
    </row>
    <row r="3671" spans="50:51" x14ac:dyDescent="0.25">
      <c r="AX3671"/>
      <c r="AY3671"/>
    </row>
    <row r="3672" spans="50:51" x14ac:dyDescent="0.25">
      <c r="AX3672"/>
      <c r="AY3672"/>
    </row>
    <row r="3673" spans="50:51" x14ac:dyDescent="0.25">
      <c r="AX3673"/>
      <c r="AY3673"/>
    </row>
    <row r="3674" spans="50:51" x14ac:dyDescent="0.25">
      <c r="AX3674"/>
      <c r="AY3674"/>
    </row>
    <row r="3675" spans="50:51" x14ac:dyDescent="0.25">
      <c r="AX3675"/>
      <c r="AY3675"/>
    </row>
    <row r="3676" spans="50:51" x14ac:dyDescent="0.25">
      <c r="AX3676"/>
      <c r="AY3676"/>
    </row>
    <row r="3677" spans="50:51" x14ac:dyDescent="0.25">
      <c r="AX3677"/>
      <c r="AY3677"/>
    </row>
    <row r="3678" spans="50:51" x14ac:dyDescent="0.25">
      <c r="AX3678"/>
      <c r="AY3678"/>
    </row>
    <row r="3679" spans="50:51" x14ac:dyDescent="0.25">
      <c r="AX3679"/>
      <c r="AY3679"/>
    </row>
    <row r="3680" spans="50:51" x14ac:dyDescent="0.25">
      <c r="AX3680"/>
      <c r="AY3680"/>
    </row>
    <row r="3681" spans="50:51" x14ac:dyDescent="0.25">
      <c r="AX3681"/>
      <c r="AY3681"/>
    </row>
    <row r="3682" spans="50:51" x14ac:dyDescent="0.25">
      <c r="AX3682"/>
      <c r="AY3682"/>
    </row>
    <row r="3683" spans="50:51" x14ac:dyDescent="0.25">
      <c r="AX3683"/>
      <c r="AY3683"/>
    </row>
    <row r="3684" spans="50:51" x14ac:dyDescent="0.25">
      <c r="AX3684"/>
      <c r="AY3684"/>
    </row>
    <row r="3685" spans="50:51" x14ac:dyDescent="0.25">
      <c r="AX3685"/>
      <c r="AY3685"/>
    </row>
    <row r="3686" spans="50:51" x14ac:dyDescent="0.25">
      <c r="AX3686"/>
      <c r="AY3686"/>
    </row>
    <row r="3687" spans="50:51" x14ac:dyDescent="0.25">
      <c r="AX3687"/>
      <c r="AY3687"/>
    </row>
    <row r="3688" spans="50:51" x14ac:dyDescent="0.25">
      <c r="AX3688"/>
      <c r="AY3688"/>
    </row>
    <row r="3689" spans="50:51" x14ac:dyDescent="0.25">
      <c r="AX3689"/>
      <c r="AY3689"/>
    </row>
    <row r="3690" spans="50:51" x14ac:dyDescent="0.25">
      <c r="AX3690"/>
      <c r="AY3690"/>
    </row>
    <row r="3691" spans="50:51" x14ac:dyDescent="0.25">
      <c r="AX3691"/>
      <c r="AY3691"/>
    </row>
    <row r="3692" spans="50:51" x14ac:dyDescent="0.25">
      <c r="AX3692"/>
      <c r="AY3692"/>
    </row>
    <row r="3693" spans="50:51" x14ac:dyDescent="0.25">
      <c r="AX3693"/>
      <c r="AY3693"/>
    </row>
    <row r="3694" spans="50:51" x14ac:dyDescent="0.25">
      <c r="AX3694"/>
      <c r="AY3694"/>
    </row>
    <row r="3695" spans="50:51" x14ac:dyDescent="0.25">
      <c r="AX3695"/>
      <c r="AY3695"/>
    </row>
    <row r="3696" spans="50:51" x14ac:dyDescent="0.25">
      <c r="AX3696"/>
      <c r="AY3696"/>
    </row>
    <row r="3697" spans="50:51" x14ac:dyDescent="0.25">
      <c r="AX3697"/>
      <c r="AY3697"/>
    </row>
    <row r="3698" spans="50:51" x14ac:dyDescent="0.25">
      <c r="AX3698"/>
      <c r="AY3698"/>
    </row>
    <row r="3699" spans="50:51" x14ac:dyDescent="0.25">
      <c r="AX3699"/>
      <c r="AY3699"/>
    </row>
    <row r="3700" spans="50:51" x14ac:dyDescent="0.25">
      <c r="AX3700"/>
      <c r="AY3700"/>
    </row>
    <row r="3701" spans="50:51" x14ac:dyDescent="0.25">
      <c r="AX3701"/>
      <c r="AY3701"/>
    </row>
    <row r="3702" spans="50:51" x14ac:dyDescent="0.25">
      <c r="AX3702"/>
      <c r="AY3702"/>
    </row>
    <row r="3703" spans="50:51" x14ac:dyDescent="0.25">
      <c r="AX3703"/>
      <c r="AY3703"/>
    </row>
    <row r="3704" spans="50:51" x14ac:dyDescent="0.25">
      <c r="AX3704"/>
      <c r="AY3704"/>
    </row>
    <row r="3705" spans="50:51" x14ac:dyDescent="0.25">
      <c r="AX3705"/>
      <c r="AY3705"/>
    </row>
    <row r="3706" spans="50:51" x14ac:dyDescent="0.25">
      <c r="AX3706"/>
      <c r="AY3706"/>
    </row>
    <row r="3707" spans="50:51" x14ac:dyDescent="0.25">
      <c r="AX3707"/>
      <c r="AY3707"/>
    </row>
    <row r="3708" spans="50:51" x14ac:dyDescent="0.25">
      <c r="AX3708"/>
      <c r="AY3708"/>
    </row>
    <row r="3709" spans="50:51" x14ac:dyDescent="0.25">
      <c r="AX3709"/>
      <c r="AY3709"/>
    </row>
    <row r="3710" spans="50:51" x14ac:dyDescent="0.25">
      <c r="AX3710"/>
      <c r="AY3710"/>
    </row>
    <row r="3711" spans="50:51" x14ac:dyDescent="0.25">
      <c r="AX3711"/>
      <c r="AY3711"/>
    </row>
    <row r="3712" spans="50:51" x14ac:dyDescent="0.25">
      <c r="AX3712"/>
      <c r="AY3712"/>
    </row>
    <row r="3713" spans="50:51" x14ac:dyDescent="0.25">
      <c r="AX3713"/>
      <c r="AY3713"/>
    </row>
    <row r="3714" spans="50:51" x14ac:dyDescent="0.25">
      <c r="AX3714"/>
      <c r="AY3714"/>
    </row>
    <row r="3715" spans="50:51" x14ac:dyDescent="0.25">
      <c r="AX3715"/>
      <c r="AY3715"/>
    </row>
    <row r="3716" spans="50:51" x14ac:dyDescent="0.25">
      <c r="AX3716"/>
      <c r="AY3716"/>
    </row>
    <row r="3717" spans="50:51" x14ac:dyDescent="0.25">
      <c r="AX3717"/>
      <c r="AY3717"/>
    </row>
    <row r="3718" spans="50:51" x14ac:dyDescent="0.25">
      <c r="AX3718"/>
      <c r="AY3718"/>
    </row>
    <row r="3719" spans="50:51" x14ac:dyDescent="0.25">
      <c r="AX3719"/>
      <c r="AY3719"/>
    </row>
    <row r="3720" spans="50:51" x14ac:dyDescent="0.25">
      <c r="AX3720"/>
      <c r="AY3720"/>
    </row>
    <row r="3721" spans="50:51" x14ac:dyDescent="0.25">
      <c r="AX3721"/>
      <c r="AY3721"/>
    </row>
    <row r="3722" spans="50:51" x14ac:dyDescent="0.25">
      <c r="AX3722"/>
      <c r="AY3722"/>
    </row>
    <row r="3723" spans="50:51" x14ac:dyDescent="0.25">
      <c r="AX3723"/>
      <c r="AY3723"/>
    </row>
    <row r="3724" spans="50:51" x14ac:dyDescent="0.25">
      <c r="AX3724"/>
      <c r="AY3724"/>
    </row>
    <row r="3725" spans="50:51" x14ac:dyDescent="0.25">
      <c r="AX3725"/>
      <c r="AY3725"/>
    </row>
    <row r="3726" spans="50:51" x14ac:dyDescent="0.25">
      <c r="AX3726"/>
      <c r="AY3726"/>
    </row>
    <row r="3727" spans="50:51" x14ac:dyDescent="0.25">
      <c r="AX3727"/>
      <c r="AY3727"/>
    </row>
    <row r="3728" spans="50:51" x14ac:dyDescent="0.25">
      <c r="AX3728"/>
      <c r="AY3728"/>
    </row>
    <row r="3729" spans="50:51" x14ac:dyDescent="0.25">
      <c r="AX3729"/>
      <c r="AY3729"/>
    </row>
    <row r="3730" spans="50:51" x14ac:dyDescent="0.25">
      <c r="AX3730"/>
      <c r="AY3730"/>
    </row>
    <row r="3731" spans="50:51" x14ac:dyDescent="0.25">
      <c r="AX3731"/>
      <c r="AY3731"/>
    </row>
    <row r="3732" spans="50:51" x14ac:dyDescent="0.25">
      <c r="AX3732"/>
      <c r="AY3732"/>
    </row>
    <row r="3733" spans="50:51" x14ac:dyDescent="0.25">
      <c r="AX3733"/>
      <c r="AY3733"/>
    </row>
    <row r="3734" spans="50:51" x14ac:dyDescent="0.25">
      <c r="AX3734"/>
      <c r="AY3734"/>
    </row>
    <row r="3735" spans="50:51" x14ac:dyDescent="0.25">
      <c r="AX3735"/>
      <c r="AY3735"/>
    </row>
    <row r="3736" spans="50:51" x14ac:dyDescent="0.25">
      <c r="AX3736"/>
      <c r="AY3736"/>
    </row>
    <row r="3737" spans="50:51" x14ac:dyDescent="0.25">
      <c r="AX3737"/>
      <c r="AY3737"/>
    </row>
    <row r="3738" spans="50:51" x14ac:dyDescent="0.25">
      <c r="AX3738"/>
      <c r="AY3738"/>
    </row>
    <row r="3739" spans="50:51" x14ac:dyDescent="0.25">
      <c r="AX3739"/>
      <c r="AY3739"/>
    </row>
    <row r="3740" spans="50:51" x14ac:dyDescent="0.25">
      <c r="AX3740"/>
      <c r="AY3740"/>
    </row>
    <row r="3741" spans="50:51" x14ac:dyDescent="0.25">
      <c r="AX3741"/>
      <c r="AY3741"/>
    </row>
    <row r="3742" spans="50:51" x14ac:dyDescent="0.25">
      <c r="AX3742"/>
      <c r="AY3742"/>
    </row>
    <row r="3743" spans="50:51" x14ac:dyDescent="0.25">
      <c r="AX3743"/>
      <c r="AY3743"/>
    </row>
    <row r="3744" spans="50:51" x14ac:dyDescent="0.25">
      <c r="AX3744"/>
      <c r="AY3744"/>
    </row>
    <row r="3745" spans="50:51" x14ac:dyDescent="0.25">
      <c r="AX3745"/>
      <c r="AY3745"/>
    </row>
    <row r="3746" spans="50:51" x14ac:dyDescent="0.25">
      <c r="AX3746"/>
      <c r="AY3746"/>
    </row>
    <row r="3747" spans="50:51" x14ac:dyDescent="0.25">
      <c r="AX3747"/>
      <c r="AY3747"/>
    </row>
    <row r="3748" spans="50:51" x14ac:dyDescent="0.25">
      <c r="AX3748"/>
      <c r="AY3748"/>
    </row>
    <row r="3749" spans="50:51" x14ac:dyDescent="0.25">
      <c r="AX3749"/>
      <c r="AY3749"/>
    </row>
    <row r="3750" spans="50:51" x14ac:dyDescent="0.25">
      <c r="AX3750"/>
      <c r="AY3750"/>
    </row>
    <row r="3751" spans="50:51" x14ac:dyDescent="0.25">
      <c r="AX3751"/>
      <c r="AY3751"/>
    </row>
    <row r="3752" spans="50:51" x14ac:dyDescent="0.25">
      <c r="AX3752"/>
      <c r="AY3752"/>
    </row>
    <row r="3753" spans="50:51" x14ac:dyDescent="0.25">
      <c r="AX3753"/>
      <c r="AY3753"/>
    </row>
    <row r="3754" spans="50:51" x14ac:dyDescent="0.25">
      <c r="AX3754"/>
      <c r="AY3754"/>
    </row>
    <row r="3755" spans="50:51" x14ac:dyDescent="0.25">
      <c r="AX3755"/>
      <c r="AY3755"/>
    </row>
    <row r="3756" spans="50:51" x14ac:dyDescent="0.25">
      <c r="AX3756"/>
      <c r="AY3756"/>
    </row>
    <row r="3757" spans="50:51" x14ac:dyDescent="0.25">
      <c r="AX3757"/>
      <c r="AY3757"/>
    </row>
    <row r="3758" spans="50:51" x14ac:dyDescent="0.25">
      <c r="AX3758"/>
      <c r="AY3758"/>
    </row>
    <row r="3759" spans="50:51" x14ac:dyDescent="0.25">
      <c r="AX3759"/>
      <c r="AY3759"/>
    </row>
    <row r="3760" spans="50:51" x14ac:dyDescent="0.25">
      <c r="AX3760"/>
      <c r="AY3760"/>
    </row>
    <row r="3761" spans="50:51" x14ac:dyDescent="0.25">
      <c r="AX3761"/>
      <c r="AY3761"/>
    </row>
    <row r="3762" spans="50:51" x14ac:dyDescent="0.25">
      <c r="AX3762"/>
      <c r="AY3762"/>
    </row>
    <row r="3763" spans="50:51" x14ac:dyDescent="0.25">
      <c r="AX3763"/>
      <c r="AY3763"/>
    </row>
    <row r="3764" spans="50:51" x14ac:dyDescent="0.25">
      <c r="AX3764"/>
      <c r="AY3764"/>
    </row>
    <row r="3765" spans="50:51" x14ac:dyDescent="0.25">
      <c r="AX3765"/>
      <c r="AY3765"/>
    </row>
    <row r="3766" spans="50:51" x14ac:dyDescent="0.25">
      <c r="AX3766"/>
      <c r="AY3766"/>
    </row>
    <row r="3767" spans="50:51" x14ac:dyDescent="0.25">
      <c r="AX3767"/>
      <c r="AY3767"/>
    </row>
    <row r="3768" spans="50:51" x14ac:dyDescent="0.25">
      <c r="AX3768"/>
      <c r="AY3768"/>
    </row>
    <row r="3769" spans="50:51" x14ac:dyDescent="0.25">
      <c r="AX3769"/>
      <c r="AY3769"/>
    </row>
    <row r="3770" spans="50:51" x14ac:dyDescent="0.25">
      <c r="AX3770"/>
      <c r="AY3770"/>
    </row>
    <row r="3771" spans="50:51" x14ac:dyDescent="0.25">
      <c r="AX3771"/>
      <c r="AY3771"/>
    </row>
    <row r="3772" spans="50:51" x14ac:dyDescent="0.25">
      <c r="AX3772"/>
      <c r="AY3772"/>
    </row>
    <row r="3773" spans="50:51" x14ac:dyDescent="0.25">
      <c r="AX3773"/>
      <c r="AY3773"/>
    </row>
    <row r="3774" spans="50:51" x14ac:dyDescent="0.25">
      <c r="AX3774"/>
      <c r="AY3774"/>
    </row>
    <row r="3775" spans="50:51" x14ac:dyDescent="0.25">
      <c r="AX3775"/>
      <c r="AY3775"/>
    </row>
    <row r="3776" spans="50:51" x14ac:dyDescent="0.25">
      <c r="AX3776"/>
      <c r="AY3776"/>
    </row>
    <row r="3777" spans="50:51" x14ac:dyDescent="0.25">
      <c r="AX3777"/>
      <c r="AY3777"/>
    </row>
    <row r="3778" spans="50:51" x14ac:dyDescent="0.25">
      <c r="AX3778"/>
      <c r="AY3778"/>
    </row>
    <row r="3779" spans="50:51" x14ac:dyDescent="0.25">
      <c r="AX3779"/>
      <c r="AY3779"/>
    </row>
    <row r="3780" spans="50:51" x14ac:dyDescent="0.25">
      <c r="AX3780"/>
      <c r="AY3780"/>
    </row>
    <row r="3781" spans="50:51" x14ac:dyDescent="0.25">
      <c r="AX3781"/>
      <c r="AY3781"/>
    </row>
    <row r="3782" spans="50:51" x14ac:dyDescent="0.25">
      <c r="AX3782"/>
      <c r="AY3782"/>
    </row>
    <row r="3783" spans="50:51" x14ac:dyDescent="0.25">
      <c r="AX3783"/>
      <c r="AY3783"/>
    </row>
    <row r="3784" spans="50:51" x14ac:dyDescent="0.25">
      <c r="AX3784"/>
      <c r="AY3784"/>
    </row>
    <row r="3785" spans="50:51" x14ac:dyDescent="0.25">
      <c r="AX3785"/>
      <c r="AY3785"/>
    </row>
    <row r="3786" spans="50:51" x14ac:dyDescent="0.25">
      <c r="AX3786"/>
      <c r="AY3786"/>
    </row>
    <row r="3787" spans="50:51" x14ac:dyDescent="0.25">
      <c r="AX3787"/>
      <c r="AY3787"/>
    </row>
    <row r="3788" spans="50:51" x14ac:dyDescent="0.25">
      <c r="AX3788"/>
      <c r="AY3788"/>
    </row>
    <row r="3789" spans="50:51" x14ac:dyDescent="0.25">
      <c r="AX3789"/>
      <c r="AY3789"/>
    </row>
    <row r="3790" spans="50:51" x14ac:dyDescent="0.25">
      <c r="AX3790"/>
      <c r="AY3790"/>
    </row>
    <row r="3791" spans="50:51" x14ac:dyDescent="0.25">
      <c r="AX3791"/>
      <c r="AY3791"/>
    </row>
    <row r="3792" spans="50:51" x14ac:dyDescent="0.25">
      <c r="AX3792"/>
      <c r="AY3792"/>
    </row>
    <row r="3793" spans="50:51" x14ac:dyDescent="0.25">
      <c r="AX3793"/>
      <c r="AY3793"/>
    </row>
    <row r="3794" spans="50:51" x14ac:dyDescent="0.25">
      <c r="AX3794"/>
      <c r="AY3794"/>
    </row>
    <row r="3795" spans="50:51" x14ac:dyDescent="0.25">
      <c r="AY3795"/>
    </row>
    <row r="3796" spans="50:51" x14ac:dyDescent="0.25">
      <c r="AY3796"/>
    </row>
    <row r="3797" spans="50:51" x14ac:dyDescent="0.25">
      <c r="AY3797"/>
    </row>
    <row r="3798" spans="50:51" x14ac:dyDescent="0.25">
      <c r="AY3798"/>
    </row>
    <row r="3799" spans="50:51" x14ac:dyDescent="0.25">
      <c r="AY3799"/>
    </row>
    <row r="3800" spans="50:51" x14ac:dyDescent="0.25">
      <c r="AY3800"/>
    </row>
    <row r="3801" spans="50:51" x14ac:dyDescent="0.25">
      <c r="AY3801"/>
    </row>
    <row r="3802" spans="50:51" x14ac:dyDescent="0.25">
      <c r="AY3802"/>
    </row>
    <row r="3803" spans="50:51" x14ac:dyDescent="0.25">
      <c r="AY3803"/>
    </row>
    <row r="3804" spans="50:51" x14ac:dyDescent="0.25">
      <c r="AY3804"/>
    </row>
    <row r="3805" spans="50:51" x14ac:dyDescent="0.25">
      <c r="AY3805"/>
    </row>
    <row r="3806" spans="50:51" x14ac:dyDescent="0.25">
      <c r="AY3806"/>
    </row>
    <row r="3807" spans="50:51" x14ac:dyDescent="0.25">
      <c r="AY3807"/>
    </row>
    <row r="3808" spans="50:51" x14ac:dyDescent="0.25">
      <c r="AY3808"/>
    </row>
    <row r="3809" spans="51:51" x14ac:dyDescent="0.25">
      <c r="AY3809"/>
    </row>
    <row r="3810" spans="51:51" x14ac:dyDescent="0.25">
      <c r="AY3810"/>
    </row>
    <row r="3811" spans="51:51" x14ac:dyDescent="0.25">
      <c r="AY3811"/>
    </row>
    <row r="3812" spans="51:51" x14ac:dyDescent="0.25">
      <c r="AY3812"/>
    </row>
    <row r="3813" spans="51:51" x14ac:dyDescent="0.25">
      <c r="AY3813"/>
    </row>
    <row r="3814" spans="51:51" x14ac:dyDescent="0.25">
      <c r="AY3814"/>
    </row>
    <row r="3815" spans="51:51" x14ac:dyDescent="0.25">
      <c r="AY3815"/>
    </row>
    <row r="3816" spans="51:51" x14ac:dyDescent="0.25">
      <c r="AY3816"/>
    </row>
    <row r="3817" spans="51:51" x14ac:dyDescent="0.25">
      <c r="AY3817"/>
    </row>
    <row r="3818" spans="51:51" x14ac:dyDescent="0.25">
      <c r="AY3818"/>
    </row>
    <row r="3819" spans="51:51" x14ac:dyDescent="0.25">
      <c r="AY3819"/>
    </row>
    <row r="3820" spans="51:51" x14ac:dyDescent="0.25">
      <c r="AY3820"/>
    </row>
    <row r="3821" spans="51:51" x14ac:dyDescent="0.25">
      <c r="AY3821"/>
    </row>
    <row r="3822" spans="51:51" x14ac:dyDescent="0.25">
      <c r="AY3822"/>
    </row>
    <row r="3823" spans="51:51" x14ac:dyDescent="0.25">
      <c r="AY3823"/>
    </row>
    <row r="3824" spans="51:51" x14ac:dyDescent="0.25">
      <c r="AY3824"/>
    </row>
    <row r="3825" spans="51:51" x14ac:dyDescent="0.25">
      <c r="AY3825"/>
    </row>
    <row r="3826" spans="51:51" x14ac:dyDescent="0.25">
      <c r="AY3826"/>
    </row>
    <row r="3827" spans="51:51" x14ac:dyDescent="0.25">
      <c r="AY3827"/>
    </row>
    <row r="3828" spans="51:51" x14ac:dyDescent="0.25">
      <c r="AY3828"/>
    </row>
    <row r="3829" spans="51:51" x14ac:dyDescent="0.25">
      <c r="AY3829"/>
    </row>
    <row r="3830" spans="51:51" x14ac:dyDescent="0.25">
      <c r="AY3830"/>
    </row>
    <row r="3831" spans="51:51" x14ac:dyDescent="0.25">
      <c r="AY3831"/>
    </row>
    <row r="3832" spans="51:51" x14ac:dyDescent="0.25">
      <c r="AY3832"/>
    </row>
    <row r="3833" spans="51:51" x14ac:dyDescent="0.25">
      <c r="AY3833"/>
    </row>
    <row r="3834" spans="51:51" x14ac:dyDescent="0.25">
      <c r="AY3834"/>
    </row>
    <row r="3835" spans="51:51" x14ac:dyDescent="0.25">
      <c r="AY3835"/>
    </row>
    <row r="3836" spans="51:51" x14ac:dyDescent="0.25">
      <c r="AY3836"/>
    </row>
    <row r="3837" spans="51:51" x14ac:dyDescent="0.25">
      <c r="AY3837"/>
    </row>
    <row r="3838" spans="51:51" x14ac:dyDescent="0.25">
      <c r="AY3838"/>
    </row>
    <row r="3839" spans="51:51" x14ac:dyDescent="0.25">
      <c r="AY3839"/>
    </row>
    <row r="3840" spans="51:51" x14ac:dyDescent="0.25">
      <c r="AY3840"/>
    </row>
    <row r="3841" spans="51:51" x14ac:dyDescent="0.25">
      <c r="AY3841"/>
    </row>
    <row r="3842" spans="51:51" x14ac:dyDescent="0.25">
      <c r="AY3842"/>
    </row>
    <row r="3843" spans="51:51" x14ac:dyDescent="0.25">
      <c r="AY3843"/>
    </row>
    <row r="3844" spans="51:51" x14ac:dyDescent="0.25">
      <c r="AY3844"/>
    </row>
    <row r="3845" spans="51:51" x14ac:dyDescent="0.25">
      <c r="AY3845"/>
    </row>
    <row r="3846" spans="51:51" x14ac:dyDescent="0.25">
      <c r="AY3846"/>
    </row>
    <row r="3847" spans="51:51" x14ac:dyDescent="0.25">
      <c r="AY3847"/>
    </row>
    <row r="3848" spans="51:51" x14ac:dyDescent="0.25">
      <c r="AY3848"/>
    </row>
    <row r="3849" spans="51:51" x14ac:dyDescent="0.25">
      <c r="AY3849"/>
    </row>
    <row r="3850" spans="51:51" x14ac:dyDescent="0.25">
      <c r="AY3850"/>
    </row>
    <row r="3851" spans="51:51" x14ac:dyDescent="0.25">
      <c r="AY3851"/>
    </row>
    <row r="3852" spans="51:51" x14ac:dyDescent="0.25">
      <c r="AY3852"/>
    </row>
    <row r="3853" spans="51:51" x14ac:dyDescent="0.25">
      <c r="AY3853"/>
    </row>
    <row r="3854" spans="51:51" x14ac:dyDescent="0.25">
      <c r="AY3854"/>
    </row>
    <row r="3855" spans="51:51" x14ac:dyDescent="0.25">
      <c r="AY3855"/>
    </row>
    <row r="3856" spans="51:51" x14ac:dyDescent="0.25">
      <c r="AY3856"/>
    </row>
    <row r="3857" spans="51:51" x14ac:dyDescent="0.25">
      <c r="AY3857"/>
    </row>
    <row r="3858" spans="51:51" x14ac:dyDescent="0.25">
      <c r="AY3858"/>
    </row>
    <row r="3859" spans="51:51" x14ac:dyDescent="0.25">
      <c r="AY3859"/>
    </row>
    <row r="3860" spans="51:51" x14ac:dyDescent="0.25">
      <c r="AY3860"/>
    </row>
    <row r="3861" spans="51:51" x14ac:dyDescent="0.25">
      <c r="AY3861"/>
    </row>
    <row r="3862" spans="51:51" x14ac:dyDescent="0.25">
      <c r="AY3862"/>
    </row>
    <row r="3863" spans="51:51" x14ac:dyDescent="0.25">
      <c r="AY3863"/>
    </row>
    <row r="3864" spans="51:51" x14ac:dyDescent="0.25">
      <c r="AY3864"/>
    </row>
    <row r="3865" spans="51:51" x14ac:dyDescent="0.25">
      <c r="AY3865"/>
    </row>
    <row r="3866" spans="51:51" x14ac:dyDescent="0.25">
      <c r="AY3866"/>
    </row>
    <row r="3867" spans="51:51" x14ac:dyDescent="0.25">
      <c r="AY3867"/>
    </row>
    <row r="3868" spans="51:51" x14ac:dyDescent="0.25">
      <c r="AY3868"/>
    </row>
    <row r="3869" spans="51:51" x14ac:dyDescent="0.25">
      <c r="AY3869"/>
    </row>
    <row r="3870" spans="51:51" x14ac:dyDescent="0.25">
      <c r="AY3870"/>
    </row>
    <row r="3871" spans="51:51" x14ac:dyDescent="0.25">
      <c r="AY3871"/>
    </row>
    <row r="3872" spans="51:51" x14ac:dyDescent="0.25">
      <c r="AY3872"/>
    </row>
    <row r="3873" spans="51:51" x14ac:dyDescent="0.25">
      <c r="AY3873"/>
    </row>
    <row r="3874" spans="51:51" x14ac:dyDescent="0.25">
      <c r="AY3874"/>
    </row>
    <row r="3875" spans="51:51" x14ac:dyDescent="0.25">
      <c r="AY3875"/>
    </row>
    <row r="3876" spans="51:51" x14ac:dyDescent="0.25">
      <c r="AY3876"/>
    </row>
    <row r="3877" spans="51:51" x14ac:dyDescent="0.25">
      <c r="AY3877"/>
    </row>
    <row r="3878" spans="51:51" x14ac:dyDescent="0.25">
      <c r="AY3878"/>
    </row>
    <row r="3879" spans="51:51" x14ac:dyDescent="0.25">
      <c r="AY3879"/>
    </row>
    <row r="3880" spans="51:51" x14ac:dyDescent="0.25">
      <c r="AY3880"/>
    </row>
    <row r="3881" spans="51:51" x14ac:dyDescent="0.25">
      <c r="AY3881"/>
    </row>
    <row r="3882" spans="51:51" x14ac:dyDescent="0.25">
      <c r="AY3882"/>
    </row>
    <row r="3883" spans="51:51" x14ac:dyDescent="0.25">
      <c r="AY3883"/>
    </row>
    <row r="3884" spans="51:51" x14ac:dyDescent="0.25">
      <c r="AY3884"/>
    </row>
    <row r="3885" spans="51:51" x14ac:dyDescent="0.25">
      <c r="AY3885"/>
    </row>
    <row r="3886" spans="51:51" x14ac:dyDescent="0.25">
      <c r="AY3886"/>
    </row>
    <row r="3887" spans="51:51" x14ac:dyDescent="0.25">
      <c r="AY3887"/>
    </row>
    <row r="3888" spans="51:51" x14ac:dyDescent="0.25">
      <c r="AY3888"/>
    </row>
    <row r="3889" spans="51:51" x14ac:dyDescent="0.25">
      <c r="AY3889"/>
    </row>
    <row r="3890" spans="51:51" x14ac:dyDescent="0.25">
      <c r="AY3890"/>
    </row>
    <row r="3891" spans="51:51" x14ac:dyDescent="0.25">
      <c r="AY3891"/>
    </row>
    <row r="3892" spans="51:51" x14ac:dyDescent="0.25">
      <c r="AY3892"/>
    </row>
    <row r="3893" spans="51:51" x14ac:dyDescent="0.25">
      <c r="AY3893"/>
    </row>
    <row r="3894" spans="51:51" x14ac:dyDescent="0.25">
      <c r="AY3894"/>
    </row>
    <row r="3895" spans="51:51" x14ac:dyDescent="0.25">
      <c r="AY3895"/>
    </row>
    <row r="3896" spans="51:51" x14ac:dyDescent="0.25">
      <c r="AY3896"/>
    </row>
    <row r="3897" spans="51:51" x14ac:dyDescent="0.25">
      <c r="AY3897"/>
    </row>
    <row r="3898" spans="51:51" x14ac:dyDescent="0.25">
      <c r="AY3898"/>
    </row>
    <row r="3899" spans="51:51" x14ac:dyDescent="0.25">
      <c r="AY3899"/>
    </row>
    <row r="3900" spans="51:51" x14ac:dyDescent="0.25">
      <c r="AY3900"/>
    </row>
    <row r="3901" spans="51:51" x14ac:dyDescent="0.25">
      <c r="AY3901"/>
    </row>
    <row r="3902" spans="51:51" x14ac:dyDescent="0.25">
      <c r="AY3902"/>
    </row>
    <row r="3903" spans="51:51" x14ac:dyDescent="0.25">
      <c r="AY3903"/>
    </row>
    <row r="3904" spans="51:51" x14ac:dyDescent="0.25">
      <c r="AY3904"/>
    </row>
    <row r="3905" spans="51:51" x14ac:dyDescent="0.25">
      <c r="AY3905"/>
    </row>
    <row r="3906" spans="51:51" x14ac:dyDescent="0.25">
      <c r="AY3906"/>
    </row>
    <row r="3907" spans="51:51" x14ac:dyDescent="0.25">
      <c r="AY3907"/>
    </row>
    <row r="3908" spans="51:51" x14ac:dyDescent="0.25">
      <c r="AY3908"/>
    </row>
    <row r="3909" spans="51:51" x14ac:dyDescent="0.25">
      <c r="AY3909"/>
    </row>
    <row r="3910" spans="51:51" x14ac:dyDescent="0.25">
      <c r="AY3910"/>
    </row>
    <row r="3911" spans="51:51" x14ac:dyDescent="0.25">
      <c r="AY3911"/>
    </row>
    <row r="3912" spans="51:51" x14ac:dyDescent="0.25">
      <c r="AY3912"/>
    </row>
    <row r="3913" spans="51:51" x14ac:dyDescent="0.25">
      <c r="AY3913"/>
    </row>
    <row r="3914" spans="51:51" x14ac:dyDescent="0.25">
      <c r="AY3914"/>
    </row>
    <row r="3915" spans="51:51" x14ac:dyDescent="0.25">
      <c r="AY3915"/>
    </row>
    <row r="3916" spans="51:51" x14ac:dyDescent="0.25">
      <c r="AY3916"/>
    </row>
    <row r="3917" spans="51:51" x14ac:dyDescent="0.25">
      <c r="AY3917"/>
    </row>
    <row r="3918" spans="51:51" x14ac:dyDescent="0.25">
      <c r="AY3918"/>
    </row>
    <row r="3919" spans="51:51" x14ac:dyDescent="0.25">
      <c r="AY3919"/>
    </row>
    <row r="3920" spans="51:51" x14ac:dyDescent="0.25">
      <c r="AY3920"/>
    </row>
    <row r="3921" spans="51:51" x14ac:dyDescent="0.25">
      <c r="AY3921"/>
    </row>
    <row r="3922" spans="51:51" x14ac:dyDescent="0.25">
      <c r="AY3922"/>
    </row>
    <row r="3923" spans="51:51" x14ac:dyDescent="0.25">
      <c r="AY3923"/>
    </row>
    <row r="3924" spans="51:51" x14ac:dyDescent="0.25">
      <c r="AY3924"/>
    </row>
    <row r="3925" spans="51:51" x14ac:dyDescent="0.25">
      <c r="AY3925"/>
    </row>
    <row r="3926" spans="51:51" x14ac:dyDescent="0.25">
      <c r="AY3926"/>
    </row>
    <row r="3927" spans="51:51" x14ac:dyDescent="0.25">
      <c r="AY3927"/>
    </row>
    <row r="3928" spans="51:51" x14ac:dyDescent="0.25">
      <c r="AY3928"/>
    </row>
    <row r="3929" spans="51:51" x14ac:dyDescent="0.25">
      <c r="AY3929"/>
    </row>
    <row r="3930" spans="51:51" x14ac:dyDescent="0.25">
      <c r="AY3930"/>
    </row>
    <row r="3931" spans="51:51" x14ac:dyDescent="0.25">
      <c r="AY3931"/>
    </row>
    <row r="3932" spans="51:51" x14ac:dyDescent="0.25">
      <c r="AY3932"/>
    </row>
    <row r="3933" spans="51:51" x14ac:dyDescent="0.25">
      <c r="AY3933"/>
    </row>
    <row r="3934" spans="51:51" x14ac:dyDescent="0.25">
      <c r="AY3934"/>
    </row>
    <row r="3935" spans="51:51" x14ac:dyDescent="0.25">
      <c r="AY3935"/>
    </row>
    <row r="3936" spans="51:51" x14ac:dyDescent="0.25">
      <c r="AY3936"/>
    </row>
    <row r="3937" spans="51:51" x14ac:dyDescent="0.25">
      <c r="AY3937"/>
    </row>
    <row r="3938" spans="51:51" x14ac:dyDescent="0.25">
      <c r="AY3938"/>
    </row>
    <row r="3939" spans="51:51" x14ac:dyDescent="0.25">
      <c r="AY3939"/>
    </row>
    <row r="3940" spans="51:51" x14ac:dyDescent="0.25">
      <c r="AY3940"/>
    </row>
    <row r="3941" spans="51:51" x14ac:dyDescent="0.25">
      <c r="AY3941"/>
    </row>
    <row r="3942" spans="51:51" x14ac:dyDescent="0.25">
      <c r="AY3942"/>
    </row>
    <row r="3943" spans="51:51" x14ac:dyDescent="0.25">
      <c r="AY3943"/>
    </row>
    <row r="3944" spans="51:51" x14ac:dyDescent="0.25">
      <c r="AY3944"/>
    </row>
    <row r="3945" spans="51:51" x14ac:dyDescent="0.25">
      <c r="AY3945"/>
    </row>
    <row r="3946" spans="51:51" x14ac:dyDescent="0.25">
      <c r="AY3946"/>
    </row>
    <row r="3947" spans="51:51" x14ac:dyDescent="0.25">
      <c r="AY3947"/>
    </row>
    <row r="3948" spans="51:51" x14ac:dyDescent="0.25">
      <c r="AY3948"/>
    </row>
    <row r="3949" spans="51:51" x14ac:dyDescent="0.25">
      <c r="AY3949"/>
    </row>
    <row r="3950" spans="51:51" x14ac:dyDescent="0.25">
      <c r="AY3950"/>
    </row>
    <row r="3951" spans="51:51" x14ac:dyDescent="0.25">
      <c r="AY3951"/>
    </row>
    <row r="3952" spans="51:51" x14ac:dyDescent="0.25">
      <c r="AY3952"/>
    </row>
    <row r="3953" spans="51:51" x14ac:dyDescent="0.25">
      <c r="AY3953"/>
    </row>
    <row r="3954" spans="51:51" x14ac:dyDescent="0.25">
      <c r="AY3954"/>
    </row>
    <row r="3955" spans="51:51" x14ac:dyDescent="0.25">
      <c r="AY3955"/>
    </row>
    <row r="3956" spans="51:51" x14ac:dyDescent="0.25">
      <c r="AY3956"/>
    </row>
    <row r="3957" spans="51:51" x14ac:dyDescent="0.25">
      <c r="AY3957"/>
    </row>
    <row r="3958" spans="51:51" x14ac:dyDescent="0.25">
      <c r="AY3958"/>
    </row>
    <row r="3959" spans="51:51" x14ac:dyDescent="0.25">
      <c r="AY3959"/>
    </row>
    <row r="3960" spans="51:51" x14ac:dyDescent="0.25">
      <c r="AY3960"/>
    </row>
    <row r="3961" spans="51:51" x14ac:dyDescent="0.25">
      <c r="AY3961"/>
    </row>
    <row r="3962" spans="51:51" x14ac:dyDescent="0.25">
      <c r="AY3962"/>
    </row>
    <row r="3963" spans="51:51" x14ac:dyDescent="0.25">
      <c r="AY3963"/>
    </row>
    <row r="3964" spans="51:51" x14ac:dyDescent="0.25">
      <c r="AY3964"/>
    </row>
    <row r="3965" spans="51:51" x14ac:dyDescent="0.25">
      <c r="AY3965"/>
    </row>
    <row r="3966" spans="51:51" x14ac:dyDescent="0.25">
      <c r="AY3966"/>
    </row>
    <row r="3967" spans="51:51" x14ac:dyDescent="0.25">
      <c r="AY3967"/>
    </row>
    <row r="3968" spans="51:51" x14ac:dyDescent="0.25">
      <c r="AY3968"/>
    </row>
    <row r="3969" spans="51:51" x14ac:dyDescent="0.25">
      <c r="AY3969"/>
    </row>
    <row r="3970" spans="51:51" x14ac:dyDescent="0.25">
      <c r="AY3970"/>
    </row>
    <row r="3971" spans="51:51" x14ac:dyDescent="0.25">
      <c r="AY3971"/>
    </row>
    <row r="3972" spans="51:51" x14ac:dyDescent="0.25">
      <c r="AY3972"/>
    </row>
    <row r="3973" spans="51:51" x14ac:dyDescent="0.25">
      <c r="AY3973"/>
    </row>
    <row r="3974" spans="51:51" x14ac:dyDescent="0.25">
      <c r="AY3974"/>
    </row>
    <row r="3975" spans="51:51" x14ac:dyDescent="0.25">
      <c r="AY3975"/>
    </row>
    <row r="3976" spans="51:51" x14ac:dyDescent="0.25">
      <c r="AY3976"/>
    </row>
    <row r="3977" spans="51:51" x14ac:dyDescent="0.25">
      <c r="AY3977"/>
    </row>
    <row r="3978" spans="51:51" x14ac:dyDescent="0.25">
      <c r="AY3978"/>
    </row>
    <row r="3985" spans="51:51" x14ac:dyDescent="0.25">
      <c r="AY3985"/>
    </row>
  </sheetData>
  <pageMargins left="0.7" right="0.7" top="0.75" bottom="0.75" header="0.3" footer="0.3"/>
  <pageSetup orientation="portrait" horizontalDpi="1200" verticalDpi="1200" r:id="rId1"/>
  <ignoredErrors>
    <ignoredError sqref="A2:D686" calculatedColumn="1"/>
    <ignoredError sqref="AM2:AM68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686"/>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1856</v>
      </c>
      <c r="B1" s="29" t="s">
        <v>1923</v>
      </c>
      <c r="C1" s="29" t="s">
        <v>1924</v>
      </c>
      <c r="D1" s="29" t="s">
        <v>1896</v>
      </c>
      <c r="E1" s="29" t="s">
        <v>1897</v>
      </c>
      <c r="F1" s="29" t="s">
        <v>1973</v>
      </c>
      <c r="G1" s="29" t="s">
        <v>1974</v>
      </c>
      <c r="H1" s="29" t="s">
        <v>1975</v>
      </c>
      <c r="I1" s="29" t="s">
        <v>1976</v>
      </c>
      <c r="J1" s="29" t="s">
        <v>1977</v>
      </c>
      <c r="K1" s="29" t="s">
        <v>1978</v>
      </c>
      <c r="L1" s="29" t="s">
        <v>1979</v>
      </c>
      <c r="M1" s="29" t="s">
        <v>1980</v>
      </c>
      <c r="N1" s="29" t="s">
        <v>1981</v>
      </c>
      <c r="O1" s="29" t="s">
        <v>1982</v>
      </c>
      <c r="P1" s="29" t="s">
        <v>1983</v>
      </c>
      <c r="Q1" s="29" t="s">
        <v>1984</v>
      </c>
      <c r="R1" s="29" t="s">
        <v>1985</v>
      </c>
      <c r="S1" s="29" t="s">
        <v>1986</v>
      </c>
      <c r="T1" s="29" t="s">
        <v>1987</v>
      </c>
      <c r="U1" s="29" t="s">
        <v>1988</v>
      </c>
      <c r="V1" s="29" t="s">
        <v>1989</v>
      </c>
      <c r="W1" s="29" t="s">
        <v>1990</v>
      </c>
      <c r="X1" s="29" t="s">
        <v>1991</v>
      </c>
      <c r="Y1" s="29" t="s">
        <v>1992</v>
      </c>
      <c r="Z1" s="29" t="s">
        <v>1993</v>
      </c>
      <c r="AA1" s="29" t="s">
        <v>1994</v>
      </c>
      <c r="AB1" s="29" t="s">
        <v>1995</v>
      </c>
      <c r="AC1" s="29" t="s">
        <v>1996</v>
      </c>
      <c r="AD1" s="29" t="s">
        <v>1997</v>
      </c>
      <c r="AE1" s="29" t="s">
        <v>1998</v>
      </c>
      <c r="AF1" s="29" t="s">
        <v>1999</v>
      </c>
      <c r="AG1" s="29" t="s">
        <v>2000</v>
      </c>
      <c r="AH1" s="29" t="s">
        <v>1922</v>
      </c>
      <c r="AI1" s="31" t="s">
        <v>1850</v>
      </c>
    </row>
    <row r="2" spans="1:35" x14ac:dyDescent="0.25">
      <c r="A2" t="s">
        <v>1812</v>
      </c>
      <c r="B2" t="s">
        <v>1240</v>
      </c>
      <c r="C2" t="s">
        <v>1670</v>
      </c>
      <c r="D2" t="s">
        <v>1758</v>
      </c>
      <c r="E2" s="33">
        <v>55.577777777777776</v>
      </c>
      <c r="F2" s="33">
        <v>5.0222222222222221</v>
      </c>
      <c r="G2" s="33">
        <v>0</v>
      </c>
      <c r="H2" s="33">
        <v>0</v>
      </c>
      <c r="I2" s="33">
        <v>0</v>
      </c>
      <c r="J2" s="33">
        <v>0</v>
      </c>
      <c r="K2" s="33">
        <v>0</v>
      </c>
      <c r="L2" s="33">
        <v>0.72544444444444434</v>
      </c>
      <c r="M2" s="33">
        <v>0</v>
      </c>
      <c r="N2" s="33">
        <v>3.875</v>
      </c>
      <c r="O2" s="33">
        <v>6.9722111155537794E-2</v>
      </c>
      <c r="P2" s="33">
        <v>1.675</v>
      </c>
      <c r="Q2" s="33">
        <v>6.552777777777778</v>
      </c>
      <c r="R2" s="33">
        <v>0.1480407836865254</v>
      </c>
      <c r="S2" s="33">
        <v>0.63488888888888895</v>
      </c>
      <c r="T2" s="33">
        <v>2.1766666666666663</v>
      </c>
      <c r="U2" s="33">
        <v>0</v>
      </c>
      <c r="V2" s="33">
        <v>5.0587764894042375E-2</v>
      </c>
      <c r="W2" s="33">
        <v>3.3398888888888898</v>
      </c>
      <c r="X2" s="33">
        <v>0</v>
      </c>
      <c r="Y2" s="33">
        <v>0</v>
      </c>
      <c r="Z2" s="33">
        <v>6.0093962415034008E-2</v>
      </c>
      <c r="AA2" s="33">
        <v>0</v>
      </c>
      <c r="AB2" s="33">
        <v>0</v>
      </c>
      <c r="AC2" s="33">
        <v>0</v>
      </c>
      <c r="AD2" s="33">
        <v>0</v>
      </c>
      <c r="AE2" s="33">
        <v>0</v>
      </c>
      <c r="AF2" s="33">
        <v>0</v>
      </c>
      <c r="AG2" s="33">
        <v>0</v>
      </c>
      <c r="AH2" t="s">
        <v>552</v>
      </c>
      <c r="AI2" s="34">
        <v>5</v>
      </c>
    </row>
    <row r="3" spans="1:35" x14ac:dyDescent="0.25">
      <c r="A3" t="s">
        <v>1812</v>
      </c>
      <c r="B3" t="s">
        <v>970</v>
      </c>
      <c r="C3" t="s">
        <v>1467</v>
      </c>
      <c r="D3" t="s">
        <v>1745</v>
      </c>
      <c r="E3" s="33">
        <v>102.05555555555556</v>
      </c>
      <c r="F3" s="33">
        <v>8.5333333333333332</v>
      </c>
      <c r="G3" s="33">
        <v>0.98888888888888893</v>
      </c>
      <c r="H3" s="33">
        <v>0.68888888888888888</v>
      </c>
      <c r="I3" s="33">
        <v>1.8444444444444446</v>
      </c>
      <c r="J3" s="33">
        <v>0</v>
      </c>
      <c r="K3" s="33">
        <v>0</v>
      </c>
      <c r="L3" s="33">
        <v>7.1083333333333334</v>
      </c>
      <c r="M3" s="33">
        <v>5.4222222222222225</v>
      </c>
      <c r="N3" s="33">
        <v>0</v>
      </c>
      <c r="O3" s="33">
        <v>5.3130103429504631E-2</v>
      </c>
      <c r="P3" s="33">
        <v>5.6</v>
      </c>
      <c r="Q3" s="33">
        <v>25.133333333333333</v>
      </c>
      <c r="R3" s="33">
        <v>0.30114316820903647</v>
      </c>
      <c r="S3" s="33">
        <v>18.738888888888887</v>
      </c>
      <c r="T3" s="33">
        <v>7.7166666666666668</v>
      </c>
      <c r="U3" s="33">
        <v>0</v>
      </c>
      <c r="V3" s="33">
        <v>0.25922700054436582</v>
      </c>
      <c r="W3" s="33">
        <v>16.316666666666666</v>
      </c>
      <c r="X3" s="33">
        <v>19.477777777777778</v>
      </c>
      <c r="Y3" s="33">
        <v>9.8333333333333339</v>
      </c>
      <c r="Z3" s="33">
        <v>0.44708764289602615</v>
      </c>
      <c r="AA3" s="33">
        <v>0</v>
      </c>
      <c r="AB3" s="33">
        <v>0</v>
      </c>
      <c r="AC3" s="33">
        <v>0</v>
      </c>
      <c r="AD3" s="33">
        <v>0</v>
      </c>
      <c r="AE3" s="33">
        <v>0</v>
      </c>
      <c r="AF3" s="33">
        <v>0</v>
      </c>
      <c r="AG3" s="33">
        <v>0.12222222222222222</v>
      </c>
      <c r="AH3" t="s">
        <v>281</v>
      </c>
      <c r="AI3" s="34">
        <v>5</v>
      </c>
    </row>
    <row r="4" spans="1:35" x14ac:dyDescent="0.25">
      <c r="A4" t="s">
        <v>1812</v>
      </c>
      <c r="B4" t="s">
        <v>879</v>
      </c>
      <c r="C4" t="s">
        <v>1465</v>
      </c>
      <c r="D4" t="s">
        <v>1747</v>
      </c>
      <c r="E4" s="33">
        <v>47.488888888888887</v>
      </c>
      <c r="F4" s="33">
        <v>34.299999999999997</v>
      </c>
      <c r="G4" s="33">
        <v>0</v>
      </c>
      <c r="H4" s="33">
        <v>6.6666666666666666E-2</v>
      </c>
      <c r="I4" s="33">
        <v>0</v>
      </c>
      <c r="J4" s="33">
        <v>0</v>
      </c>
      <c r="K4" s="33">
        <v>0</v>
      </c>
      <c r="L4" s="33">
        <v>2.9363333333333332</v>
      </c>
      <c r="M4" s="33">
        <v>5.6888888888888891</v>
      </c>
      <c r="N4" s="33">
        <v>0</v>
      </c>
      <c r="O4" s="33">
        <v>0.11979410388394947</v>
      </c>
      <c r="P4" s="33">
        <v>4.9111111111111114</v>
      </c>
      <c r="Q4" s="33">
        <v>1.2694444444444444</v>
      </c>
      <c r="R4" s="33">
        <v>0.13014740290126345</v>
      </c>
      <c r="S4" s="33">
        <v>3.6837777777777778</v>
      </c>
      <c r="T4" s="33">
        <v>5.0228888888888887</v>
      </c>
      <c r="U4" s="33">
        <v>0</v>
      </c>
      <c r="V4" s="33">
        <v>0.18334113242863828</v>
      </c>
      <c r="W4" s="33">
        <v>5.0810000000000013</v>
      </c>
      <c r="X4" s="33">
        <v>9.8359999999999967</v>
      </c>
      <c r="Y4" s="33">
        <v>0</v>
      </c>
      <c r="Z4" s="33">
        <v>0.31411558259241923</v>
      </c>
      <c r="AA4" s="33">
        <v>0</v>
      </c>
      <c r="AB4" s="33">
        <v>0</v>
      </c>
      <c r="AC4" s="33">
        <v>0</v>
      </c>
      <c r="AD4" s="33">
        <v>0</v>
      </c>
      <c r="AE4" s="33">
        <v>0</v>
      </c>
      <c r="AF4" s="33">
        <v>0</v>
      </c>
      <c r="AG4" s="33">
        <v>0</v>
      </c>
      <c r="AH4" t="s">
        <v>190</v>
      </c>
      <c r="AI4" s="34">
        <v>5</v>
      </c>
    </row>
    <row r="5" spans="1:35" x14ac:dyDescent="0.25">
      <c r="A5" t="s">
        <v>1812</v>
      </c>
      <c r="B5" t="s">
        <v>909</v>
      </c>
      <c r="C5" t="s">
        <v>1515</v>
      </c>
      <c r="D5" t="s">
        <v>1777</v>
      </c>
      <c r="E5" s="33">
        <v>97.911111111111111</v>
      </c>
      <c r="F5" s="33">
        <v>32.37777777777778</v>
      </c>
      <c r="G5" s="33">
        <v>0.2</v>
      </c>
      <c r="H5" s="33">
        <v>0.33333333333333331</v>
      </c>
      <c r="I5" s="33">
        <v>0</v>
      </c>
      <c r="J5" s="33">
        <v>0</v>
      </c>
      <c r="K5" s="33">
        <v>0</v>
      </c>
      <c r="L5" s="33">
        <v>1.6945555555555554</v>
      </c>
      <c r="M5" s="33">
        <v>5.6</v>
      </c>
      <c r="N5" s="33">
        <v>5.6444444444444448</v>
      </c>
      <c r="O5" s="33">
        <v>0.11484339536995006</v>
      </c>
      <c r="P5" s="33">
        <v>5.6888888888888891</v>
      </c>
      <c r="Q5" s="33">
        <v>9.4472222222222229</v>
      </c>
      <c r="R5" s="33">
        <v>0.15459033136631867</v>
      </c>
      <c r="S5" s="33">
        <v>1.7309999999999999</v>
      </c>
      <c r="T5" s="33">
        <v>4.2984444444444447</v>
      </c>
      <c r="U5" s="33">
        <v>0</v>
      </c>
      <c r="V5" s="33">
        <v>6.1580798910576488E-2</v>
      </c>
      <c r="W5" s="33">
        <v>2.3306666666666667</v>
      </c>
      <c r="X5" s="33">
        <v>4.5854444444444429</v>
      </c>
      <c r="Y5" s="33">
        <v>2.8444444444444446</v>
      </c>
      <c r="Z5" s="33">
        <v>9.9687925556059903E-2</v>
      </c>
      <c r="AA5" s="33">
        <v>0</v>
      </c>
      <c r="AB5" s="33">
        <v>0</v>
      </c>
      <c r="AC5" s="33">
        <v>0</v>
      </c>
      <c r="AD5" s="33">
        <v>0</v>
      </c>
      <c r="AE5" s="33">
        <v>0</v>
      </c>
      <c r="AF5" s="33">
        <v>0</v>
      </c>
      <c r="AG5" s="33">
        <v>0</v>
      </c>
      <c r="AH5" t="s">
        <v>220</v>
      </c>
      <c r="AI5" s="34">
        <v>5</v>
      </c>
    </row>
    <row r="6" spans="1:35" x14ac:dyDescent="0.25">
      <c r="A6" t="s">
        <v>1812</v>
      </c>
      <c r="B6" t="s">
        <v>741</v>
      </c>
      <c r="C6" t="s">
        <v>1395</v>
      </c>
      <c r="D6" t="s">
        <v>1762</v>
      </c>
      <c r="E6" s="33">
        <v>87.211111111111109</v>
      </c>
      <c r="F6" s="33">
        <v>29.622222222222224</v>
      </c>
      <c r="G6" s="33">
        <v>0</v>
      </c>
      <c r="H6" s="33">
        <v>0.21111111111111111</v>
      </c>
      <c r="I6" s="33">
        <v>0</v>
      </c>
      <c r="J6" s="33">
        <v>0</v>
      </c>
      <c r="K6" s="33">
        <v>0</v>
      </c>
      <c r="L6" s="33">
        <v>0.85422222222222244</v>
      </c>
      <c r="M6" s="33">
        <v>5.1555555555555559</v>
      </c>
      <c r="N6" s="33">
        <v>6.9388888888888891</v>
      </c>
      <c r="O6" s="33">
        <v>0.13868008663524017</v>
      </c>
      <c r="P6" s="33">
        <v>5.0666666666666664</v>
      </c>
      <c r="Q6" s="33">
        <v>15.705555555555556</v>
      </c>
      <c r="R6" s="33">
        <v>0.23818320805198115</v>
      </c>
      <c r="S6" s="33">
        <v>3.1661111111111118</v>
      </c>
      <c r="T6" s="33">
        <v>7.5782222222222222</v>
      </c>
      <c r="U6" s="33">
        <v>0</v>
      </c>
      <c r="V6" s="33">
        <v>0.12319913364759842</v>
      </c>
      <c r="W6" s="33">
        <v>3.7423333333333342</v>
      </c>
      <c r="X6" s="33">
        <v>6.7819999999999983</v>
      </c>
      <c r="Y6" s="33">
        <v>0</v>
      </c>
      <c r="Z6" s="33">
        <v>0.12067651930182188</v>
      </c>
      <c r="AA6" s="33">
        <v>0</v>
      </c>
      <c r="AB6" s="33">
        <v>0</v>
      </c>
      <c r="AC6" s="33">
        <v>0</v>
      </c>
      <c r="AD6" s="33">
        <v>0</v>
      </c>
      <c r="AE6" s="33">
        <v>0</v>
      </c>
      <c r="AF6" s="33">
        <v>0</v>
      </c>
      <c r="AG6" s="33">
        <v>0</v>
      </c>
      <c r="AH6" t="s">
        <v>52</v>
      </c>
      <c r="AI6" s="34">
        <v>5</v>
      </c>
    </row>
    <row r="7" spans="1:35" x14ac:dyDescent="0.25">
      <c r="A7" t="s">
        <v>1812</v>
      </c>
      <c r="B7" t="s">
        <v>702</v>
      </c>
      <c r="C7" t="s">
        <v>1382</v>
      </c>
      <c r="D7" t="s">
        <v>1755</v>
      </c>
      <c r="E7" s="33">
        <v>102.93333333333334</v>
      </c>
      <c r="F7" s="33">
        <v>33.677777777777777</v>
      </c>
      <c r="G7" s="33">
        <v>0.2</v>
      </c>
      <c r="H7" s="33">
        <v>0</v>
      </c>
      <c r="I7" s="33">
        <v>0</v>
      </c>
      <c r="J7" s="33">
        <v>0</v>
      </c>
      <c r="K7" s="33">
        <v>0</v>
      </c>
      <c r="L7" s="33">
        <v>1.483111111111111</v>
      </c>
      <c r="M7" s="33">
        <v>5.3888888888888893</v>
      </c>
      <c r="N7" s="33">
        <v>0</v>
      </c>
      <c r="O7" s="33">
        <v>5.2353195164075994E-2</v>
      </c>
      <c r="P7" s="33">
        <v>5.3138888888888891</v>
      </c>
      <c r="Q7" s="33">
        <v>13.391666666666667</v>
      </c>
      <c r="R7" s="33">
        <v>0.18172495682210707</v>
      </c>
      <c r="S7" s="33">
        <v>3.509777777777777</v>
      </c>
      <c r="T7" s="33">
        <v>7.5613333333333346</v>
      </c>
      <c r="U7" s="33">
        <v>0</v>
      </c>
      <c r="V7" s="33">
        <v>0.10755613126079447</v>
      </c>
      <c r="W7" s="33">
        <v>5.3628888888888886</v>
      </c>
      <c r="X7" s="33">
        <v>11.587444444444445</v>
      </c>
      <c r="Y7" s="33">
        <v>0</v>
      </c>
      <c r="Z7" s="33">
        <v>0.1646729274611399</v>
      </c>
      <c r="AA7" s="33">
        <v>0</v>
      </c>
      <c r="AB7" s="33">
        <v>0</v>
      </c>
      <c r="AC7" s="33">
        <v>0</v>
      </c>
      <c r="AD7" s="33">
        <v>0</v>
      </c>
      <c r="AE7" s="33">
        <v>0</v>
      </c>
      <c r="AF7" s="33">
        <v>0</v>
      </c>
      <c r="AG7" s="33">
        <v>0</v>
      </c>
      <c r="AH7" t="s">
        <v>13</v>
      </c>
      <c r="AI7" s="34">
        <v>5</v>
      </c>
    </row>
    <row r="8" spans="1:35" x14ac:dyDescent="0.25">
      <c r="A8" t="s">
        <v>1812</v>
      </c>
      <c r="B8" t="s">
        <v>1197</v>
      </c>
      <c r="C8" t="s">
        <v>1635</v>
      </c>
      <c r="D8" t="s">
        <v>1778</v>
      </c>
      <c r="E8" s="33">
        <v>77.733333333333334</v>
      </c>
      <c r="F8" s="33">
        <v>30.088888888888889</v>
      </c>
      <c r="G8" s="33">
        <v>0</v>
      </c>
      <c r="H8" s="33">
        <v>0</v>
      </c>
      <c r="I8" s="33">
        <v>0</v>
      </c>
      <c r="J8" s="33">
        <v>0</v>
      </c>
      <c r="K8" s="33">
        <v>0</v>
      </c>
      <c r="L8" s="33">
        <v>4.2627777777777771</v>
      </c>
      <c r="M8" s="33">
        <v>5.7333333333333334</v>
      </c>
      <c r="N8" s="33">
        <v>0</v>
      </c>
      <c r="O8" s="33">
        <v>7.375643224699828E-2</v>
      </c>
      <c r="P8" s="33">
        <v>4.9777777777777779</v>
      </c>
      <c r="Q8" s="33">
        <v>18.947222222222223</v>
      </c>
      <c r="R8" s="33">
        <v>0.30778301886792453</v>
      </c>
      <c r="S8" s="33">
        <v>1.7071111111111112</v>
      </c>
      <c r="T8" s="33">
        <v>5.4457777777777752</v>
      </c>
      <c r="U8" s="33">
        <v>0</v>
      </c>
      <c r="V8" s="33">
        <v>9.2018296169239538E-2</v>
      </c>
      <c r="W8" s="33">
        <v>5.2748888888888885</v>
      </c>
      <c r="X8" s="33">
        <v>4.2712222222222227</v>
      </c>
      <c r="Y8" s="33">
        <v>6.6666666666666666E-2</v>
      </c>
      <c r="Z8" s="33">
        <v>0.12366352201257862</v>
      </c>
      <c r="AA8" s="33">
        <v>0</v>
      </c>
      <c r="AB8" s="33">
        <v>0</v>
      </c>
      <c r="AC8" s="33">
        <v>0</v>
      </c>
      <c r="AD8" s="33">
        <v>0</v>
      </c>
      <c r="AE8" s="33">
        <v>0</v>
      </c>
      <c r="AF8" s="33">
        <v>0</v>
      </c>
      <c r="AG8" s="33">
        <v>0</v>
      </c>
      <c r="AH8" t="s">
        <v>509</v>
      </c>
      <c r="AI8" s="34">
        <v>5</v>
      </c>
    </row>
    <row r="9" spans="1:35" x14ac:dyDescent="0.25">
      <c r="A9" t="s">
        <v>1812</v>
      </c>
      <c r="B9" t="s">
        <v>837</v>
      </c>
      <c r="C9" t="s">
        <v>1515</v>
      </c>
      <c r="D9" t="s">
        <v>1777</v>
      </c>
      <c r="E9" s="33">
        <v>60.488888888888887</v>
      </c>
      <c r="F9" s="33">
        <v>26.144444444444446</v>
      </c>
      <c r="G9" s="33">
        <v>0.2</v>
      </c>
      <c r="H9" s="33">
        <v>0.25555555555555554</v>
      </c>
      <c r="I9" s="33">
        <v>0</v>
      </c>
      <c r="J9" s="33">
        <v>0</v>
      </c>
      <c r="K9" s="33">
        <v>0</v>
      </c>
      <c r="L9" s="33">
        <v>2.5133333333333328</v>
      </c>
      <c r="M9" s="33">
        <v>5.2</v>
      </c>
      <c r="N9" s="33">
        <v>0</v>
      </c>
      <c r="O9" s="33">
        <v>8.5966201322556945E-2</v>
      </c>
      <c r="P9" s="33">
        <v>5.6888888888888891</v>
      </c>
      <c r="Q9" s="33">
        <v>11.21111111111111</v>
      </c>
      <c r="R9" s="33">
        <v>0.27939015429831005</v>
      </c>
      <c r="S9" s="33">
        <v>3.7478888888888888</v>
      </c>
      <c r="T9" s="33">
        <v>3.8155555555555543</v>
      </c>
      <c r="U9" s="33">
        <v>0</v>
      </c>
      <c r="V9" s="33">
        <v>0.12503857457751649</v>
      </c>
      <c r="W9" s="33">
        <v>3.3062222222222215</v>
      </c>
      <c r="X9" s="33">
        <v>5.2026666666666648</v>
      </c>
      <c r="Y9" s="33">
        <v>2.7444444444444445</v>
      </c>
      <c r="Z9" s="33">
        <v>0.18603967670830268</v>
      </c>
      <c r="AA9" s="33">
        <v>0</v>
      </c>
      <c r="AB9" s="33">
        <v>0</v>
      </c>
      <c r="AC9" s="33">
        <v>0</v>
      </c>
      <c r="AD9" s="33">
        <v>0</v>
      </c>
      <c r="AE9" s="33">
        <v>0</v>
      </c>
      <c r="AF9" s="33">
        <v>0</v>
      </c>
      <c r="AG9" s="33">
        <v>0</v>
      </c>
      <c r="AH9" t="s">
        <v>148</v>
      </c>
      <c r="AI9" s="34">
        <v>5</v>
      </c>
    </row>
    <row r="10" spans="1:35" x14ac:dyDescent="0.25">
      <c r="A10" t="s">
        <v>1812</v>
      </c>
      <c r="B10" t="s">
        <v>999</v>
      </c>
      <c r="C10" t="s">
        <v>1587</v>
      </c>
      <c r="D10" t="s">
        <v>1745</v>
      </c>
      <c r="E10" s="33">
        <v>64.566666666666663</v>
      </c>
      <c r="F10" s="33">
        <v>9.6</v>
      </c>
      <c r="G10" s="33">
        <v>0.28888888888888886</v>
      </c>
      <c r="H10" s="33">
        <v>0.25277777777777777</v>
      </c>
      <c r="I10" s="33">
        <v>5.6888888888888891</v>
      </c>
      <c r="J10" s="33">
        <v>0</v>
      </c>
      <c r="K10" s="33">
        <v>0</v>
      </c>
      <c r="L10" s="33">
        <v>1.5083333333333333</v>
      </c>
      <c r="M10" s="33">
        <v>0</v>
      </c>
      <c r="N10" s="33">
        <v>3.3222222222222224</v>
      </c>
      <c r="O10" s="33">
        <v>5.1454138702460857E-2</v>
      </c>
      <c r="P10" s="33">
        <v>3.7332222222222224</v>
      </c>
      <c r="Q10" s="33">
        <v>16.602777777777778</v>
      </c>
      <c r="R10" s="33">
        <v>0.31496128033040782</v>
      </c>
      <c r="S10" s="33">
        <v>0.51388888888888884</v>
      </c>
      <c r="T10" s="33">
        <v>4.101</v>
      </c>
      <c r="U10" s="33">
        <v>0</v>
      </c>
      <c r="V10" s="33">
        <v>7.147478919290999E-2</v>
      </c>
      <c r="W10" s="33">
        <v>3.4868888888888896</v>
      </c>
      <c r="X10" s="33">
        <v>4.2495555555555571</v>
      </c>
      <c r="Y10" s="33">
        <v>0</v>
      </c>
      <c r="Z10" s="33">
        <v>0.11982102908277409</v>
      </c>
      <c r="AA10" s="33">
        <v>0</v>
      </c>
      <c r="AB10" s="33">
        <v>0</v>
      </c>
      <c r="AC10" s="33">
        <v>0</v>
      </c>
      <c r="AD10" s="33">
        <v>0</v>
      </c>
      <c r="AE10" s="33">
        <v>0.5444444444444444</v>
      </c>
      <c r="AF10" s="33">
        <v>0</v>
      </c>
      <c r="AG10" s="33">
        <v>0</v>
      </c>
      <c r="AH10" t="s">
        <v>310</v>
      </c>
      <c r="AI10" s="34">
        <v>5</v>
      </c>
    </row>
    <row r="11" spans="1:35" x14ac:dyDescent="0.25">
      <c r="A11" t="s">
        <v>1812</v>
      </c>
      <c r="B11" t="s">
        <v>1320</v>
      </c>
      <c r="C11" t="s">
        <v>1444</v>
      </c>
      <c r="D11" t="s">
        <v>1745</v>
      </c>
      <c r="E11" s="33">
        <v>32.755555555555553</v>
      </c>
      <c r="F11" s="33">
        <v>5.6888888888888891</v>
      </c>
      <c r="G11" s="33">
        <v>0.66666666666666663</v>
      </c>
      <c r="H11" s="33">
        <v>0.1388888888888889</v>
      </c>
      <c r="I11" s="33">
        <v>5.333333333333333</v>
      </c>
      <c r="J11" s="33">
        <v>0</v>
      </c>
      <c r="K11" s="33">
        <v>0</v>
      </c>
      <c r="L11" s="33">
        <v>4.3277777777777775</v>
      </c>
      <c r="M11" s="33">
        <v>0</v>
      </c>
      <c r="N11" s="33">
        <v>4.1833333333333336</v>
      </c>
      <c r="O11" s="33">
        <v>0.12771370420624154</v>
      </c>
      <c r="P11" s="33">
        <v>0</v>
      </c>
      <c r="Q11" s="33">
        <v>10.675444444444445</v>
      </c>
      <c r="R11" s="33">
        <v>0.32591248303934872</v>
      </c>
      <c r="S11" s="33">
        <v>3.0443333333333333</v>
      </c>
      <c r="T11" s="33">
        <v>5.8211111111111125</v>
      </c>
      <c r="U11" s="33">
        <v>0</v>
      </c>
      <c r="V11" s="33">
        <v>0.27065468113975583</v>
      </c>
      <c r="W11" s="33">
        <v>2.3957777777777789</v>
      </c>
      <c r="X11" s="33">
        <v>4.1645555555555553</v>
      </c>
      <c r="Y11" s="33">
        <v>0</v>
      </c>
      <c r="Z11" s="33">
        <v>0.20028154681139759</v>
      </c>
      <c r="AA11" s="33">
        <v>0</v>
      </c>
      <c r="AB11" s="33">
        <v>0</v>
      </c>
      <c r="AC11" s="33">
        <v>0</v>
      </c>
      <c r="AD11" s="33">
        <v>0</v>
      </c>
      <c r="AE11" s="33">
        <v>0</v>
      </c>
      <c r="AF11" s="33">
        <v>0</v>
      </c>
      <c r="AG11" s="33">
        <v>0</v>
      </c>
      <c r="AH11" t="s">
        <v>633</v>
      </c>
      <c r="AI11" s="34">
        <v>5</v>
      </c>
    </row>
    <row r="12" spans="1:35" x14ac:dyDescent="0.25">
      <c r="A12" t="s">
        <v>1812</v>
      </c>
      <c r="B12" t="s">
        <v>1251</v>
      </c>
      <c r="C12" t="s">
        <v>1673</v>
      </c>
      <c r="D12" t="s">
        <v>1745</v>
      </c>
      <c r="E12" s="33">
        <v>38.533333333333331</v>
      </c>
      <c r="F12" s="33">
        <v>5.6888888888888891</v>
      </c>
      <c r="G12" s="33">
        <v>0</v>
      </c>
      <c r="H12" s="33">
        <v>8.8888888888888892E-2</v>
      </c>
      <c r="I12" s="33">
        <v>0</v>
      </c>
      <c r="J12" s="33">
        <v>0</v>
      </c>
      <c r="K12" s="33">
        <v>0</v>
      </c>
      <c r="L12" s="33">
        <v>1.6516666666666668</v>
      </c>
      <c r="M12" s="33">
        <v>8.3333333333333329E-2</v>
      </c>
      <c r="N12" s="33">
        <v>0</v>
      </c>
      <c r="O12" s="33">
        <v>2.1626297577854673E-3</v>
      </c>
      <c r="P12" s="33">
        <v>6.5055555555555555</v>
      </c>
      <c r="Q12" s="33">
        <v>0</v>
      </c>
      <c r="R12" s="33">
        <v>0.16882929642445213</v>
      </c>
      <c r="S12" s="33">
        <v>1.7668888888888887</v>
      </c>
      <c r="T12" s="33">
        <v>6.5257777777777743</v>
      </c>
      <c r="U12" s="33">
        <v>0</v>
      </c>
      <c r="V12" s="33">
        <v>0.21520761245674733</v>
      </c>
      <c r="W12" s="33">
        <v>1.9622222222222232</v>
      </c>
      <c r="X12" s="33">
        <v>7.9792222222222211</v>
      </c>
      <c r="Y12" s="33">
        <v>1.0777777777777777</v>
      </c>
      <c r="Z12" s="33">
        <v>0.28596597462514417</v>
      </c>
      <c r="AA12" s="33">
        <v>0</v>
      </c>
      <c r="AB12" s="33">
        <v>0</v>
      </c>
      <c r="AC12" s="33">
        <v>0</v>
      </c>
      <c r="AD12" s="33">
        <v>0</v>
      </c>
      <c r="AE12" s="33">
        <v>0</v>
      </c>
      <c r="AF12" s="33">
        <v>0</v>
      </c>
      <c r="AG12" s="33">
        <v>0</v>
      </c>
      <c r="AH12" t="s">
        <v>563</v>
      </c>
      <c r="AI12" s="34">
        <v>5</v>
      </c>
    </row>
    <row r="13" spans="1:35" x14ac:dyDescent="0.25">
      <c r="A13" t="s">
        <v>1812</v>
      </c>
      <c r="B13" t="s">
        <v>1323</v>
      </c>
      <c r="C13" t="s">
        <v>1380</v>
      </c>
      <c r="D13" t="s">
        <v>1758</v>
      </c>
      <c r="E13" s="33">
        <v>122.44444444444444</v>
      </c>
      <c r="F13" s="33">
        <v>0</v>
      </c>
      <c r="G13" s="33">
        <v>1.1000000000000001</v>
      </c>
      <c r="H13" s="33">
        <v>0.5444444444444444</v>
      </c>
      <c r="I13" s="33">
        <v>0.97777777777777775</v>
      </c>
      <c r="J13" s="33">
        <v>0</v>
      </c>
      <c r="K13" s="33">
        <v>0</v>
      </c>
      <c r="L13" s="33">
        <v>7.5191111111111111</v>
      </c>
      <c r="M13" s="33">
        <v>5.4083333333333332</v>
      </c>
      <c r="N13" s="33">
        <v>20.2</v>
      </c>
      <c r="O13" s="33">
        <v>0.20914246823956445</v>
      </c>
      <c r="P13" s="33">
        <v>5.1555555555555559</v>
      </c>
      <c r="Q13" s="33">
        <v>12.091666666666667</v>
      </c>
      <c r="R13" s="33">
        <v>0.14085753176043558</v>
      </c>
      <c r="S13" s="33">
        <v>6.245000000000001</v>
      </c>
      <c r="T13" s="33">
        <v>6.2888888888888897E-2</v>
      </c>
      <c r="U13" s="33">
        <v>0</v>
      </c>
      <c r="V13" s="33">
        <v>5.1516333938294016E-2</v>
      </c>
      <c r="W13" s="33">
        <v>3.3863333333333339</v>
      </c>
      <c r="X13" s="33">
        <v>5.6434444444444454</v>
      </c>
      <c r="Y13" s="33">
        <v>0</v>
      </c>
      <c r="Z13" s="33">
        <v>7.3745916515426516E-2</v>
      </c>
      <c r="AA13" s="33">
        <v>0</v>
      </c>
      <c r="AB13" s="33">
        <v>0</v>
      </c>
      <c r="AC13" s="33">
        <v>0</v>
      </c>
      <c r="AD13" s="33">
        <v>0</v>
      </c>
      <c r="AE13" s="33">
        <v>0</v>
      </c>
      <c r="AF13" s="33">
        <v>0</v>
      </c>
      <c r="AG13" s="33">
        <v>0</v>
      </c>
      <c r="AH13" t="s">
        <v>636</v>
      </c>
      <c r="AI13" s="34">
        <v>5</v>
      </c>
    </row>
    <row r="14" spans="1:35" x14ac:dyDescent="0.25">
      <c r="A14" t="s">
        <v>1812</v>
      </c>
      <c r="B14" t="s">
        <v>1338</v>
      </c>
      <c r="C14" t="s">
        <v>1693</v>
      </c>
      <c r="D14" t="s">
        <v>1754</v>
      </c>
      <c r="E14" s="33">
        <v>38.088888888888889</v>
      </c>
      <c r="F14" s="33">
        <v>5.5111111111111111</v>
      </c>
      <c r="G14" s="33">
        <v>0.16666666666666666</v>
      </c>
      <c r="H14" s="33">
        <v>0.16388888888888889</v>
      </c>
      <c r="I14" s="33">
        <v>0</v>
      </c>
      <c r="J14" s="33">
        <v>0</v>
      </c>
      <c r="K14" s="33">
        <v>0</v>
      </c>
      <c r="L14" s="33">
        <v>3.4386666666666681</v>
      </c>
      <c r="M14" s="33">
        <v>4.4444444444444446E-2</v>
      </c>
      <c r="N14" s="33">
        <v>0</v>
      </c>
      <c r="O14" s="33">
        <v>1.1668611435239208E-3</v>
      </c>
      <c r="P14" s="33">
        <v>3.4305555555555554</v>
      </c>
      <c r="Q14" s="33">
        <v>33.319444444444443</v>
      </c>
      <c r="R14" s="33">
        <v>0.96484830805134192</v>
      </c>
      <c r="S14" s="33">
        <v>10.314888888888893</v>
      </c>
      <c r="T14" s="33">
        <v>5.8605555555555577</v>
      </c>
      <c r="U14" s="33">
        <v>0</v>
      </c>
      <c r="V14" s="33">
        <v>0.42467619603267232</v>
      </c>
      <c r="W14" s="33">
        <v>5.6404444444444453</v>
      </c>
      <c r="X14" s="33">
        <v>8.2493333333333307</v>
      </c>
      <c r="Y14" s="33">
        <v>0.31111111111111112</v>
      </c>
      <c r="Z14" s="33">
        <v>0.37283547257876315</v>
      </c>
      <c r="AA14" s="33">
        <v>0</v>
      </c>
      <c r="AB14" s="33">
        <v>0</v>
      </c>
      <c r="AC14" s="33">
        <v>0</v>
      </c>
      <c r="AD14" s="33">
        <v>0</v>
      </c>
      <c r="AE14" s="33">
        <v>0</v>
      </c>
      <c r="AF14" s="33">
        <v>0</v>
      </c>
      <c r="AG14" s="33">
        <v>0</v>
      </c>
      <c r="AH14" t="s">
        <v>651</v>
      </c>
      <c r="AI14" s="34">
        <v>5</v>
      </c>
    </row>
    <row r="15" spans="1:35" x14ac:dyDescent="0.25">
      <c r="A15" t="s">
        <v>1812</v>
      </c>
      <c r="B15" t="s">
        <v>1337</v>
      </c>
      <c r="C15" t="s">
        <v>1405</v>
      </c>
      <c r="D15" t="s">
        <v>1748</v>
      </c>
      <c r="E15" s="33">
        <v>44.777777777777779</v>
      </c>
      <c r="F15" s="33">
        <v>5.2444444444444445</v>
      </c>
      <c r="G15" s="33">
        <v>0.16666666666666666</v>
      </c>
      <c r="H15" s="33">
        <v>0.13333333333333333</v>
      </c>
      <c r="I15" s="33">
        <v>0.85555555555555551</v>
      </c>
      <c r="J15" s="33">
        <v>0</v>
      </c>
      <c r="K15" s="33">
        <v>0</v>
      </c>
      <c r="L15" s="33">
        <v>2.3401111111111108</v>
      </c>
      <c r="M15" s="33">
        <v>4.4444444444444446E-2</v>
      </c>
      <c r="N15" s="33">
        <v>0</v>
      </c>
      <c r="O15" s="33">
        <v>9.9255583126550868E-4</v>
      </c>
      <c r="P15" s="33">
        <v>5.3277777777777775</v>
      </c>
      <c r="Q15" s="33">
        <v>23.658333333333335</v>
      </c>
      <c r="R15" s="33">
        <v>0.64733250620347405</v>
      </c>
      <c r="S15" s="33">
        <v>3.2255555555555571</v>
      </c>
      <c r="T15" s="33">
        <v>6.1644444444444435</v>
      </c>
      <c r="U15" s="33">
        <v>0</v>
      </c>
      <c r="V15" s="33">
        <v>0.20970223325062035</v>
      </c>
      <c r="W15" s="33">
        <v>2.7036666666666673</v>
      </c>
      <c r="X15" s="33">
        <v>6.5186666666666646</v>
      </c>
      <c r="Y15" s="33">
        <v>0</v>
      </c>
      <c r="Z15" s="33">
        <v>0.20595781637717117</v>
      </c>
      <c r="AA15" s="33">
        <v>0</v>
      </c>
      <c r="AB15" s="33">
        <v>0</v>
      </c>
      <c r="AC15" s="33">
        <v>0</v>
      </c>
      <c r="AD15" s="33">
        <v>0</v>
      </c>
      <c r="AE15" s="33">
        <v>0</v>
      </c>
      <c r="AF15" s="33">
        <v>0</v>
      </c>
      <c r="AG15" s="33">
        <v>0</v>
      </c>
      <c r="AH15" t="s">
        <v>650</v>
      </c>
      <c r="AI15" s="34">
        <v>5</v>
      </c>
    </row>
    <row r="16" spans="1:35" x14ac:dyDescent="0.25">
      <c r="A16" t="s">
        <v>1812</v>
      </c>
      <c r="B16" t="s">
        <v>718</v>
      </c>
      <c r="C16" t="s">
        <v>1446</v>
      </c>
      <c r="D16" t="s">
        <v>1761</v>
      </c>
      <c r="E16" s="33">
        <v>159.57777777777778</v>
      </c>
      <c r="F16" s="33">
        <v>10.633333333333333</v>
      </c>
      <c r="G16" s="33">
        <v>0.3</v>
      </c>
      <c r="H16" s="33">
        <v>0.49722222222222223</v>
      </c>
      <c r="I16" s="33">
        <v>2.0222222222222221</v>
      </c>
      <c r="J16" s="33">
        <v>0</v>
      </c>
      <c r="K16" s="33">
        <v>0</v>
      </c>
      <c r="L16" s="33">
        <v>10.645444444444447</v>
      </c>
      <c r="M16" s="33">
        <v>0</v>
      </c>
      <c r="N16" s="33">
        <v>7.5361111111111114</v>
      </c>
      <c r="O16" s="33">
        <v>4.7225316808243975E-2</v>
      </c>
      <c r="P16" s="33">
        <v>5.1444444444444448</v>
      </c>
      <c r="Q16" s="33">
        <v>16.527777777777779</v>
      </c>
      <c r="R16" s="33">
        <v>0.13580977579724274</v>
      </c>
      <c r="S16" s="33">
        <v>5.9453333333333314</v>
      </c>
      <c r="T16" s="33">
        <v>11.066333333333336</v>
      </c>
      <c r="U16" s="33">
        <v>0</v>
      </c>
      <c r="V16" s="33">
        <v>0.10660423339367776</v>
      </c>
      <c r="W16" s="33">
        <v>10.00022222222222</v>
      </c>
      <c r="X16" s="33">
        <v>12.48</v>
      </c>
      <c r="Y16" s="33">
        <v>5.5222222222222221</v>
      </c>
      <c r="Z16" s="33">
        <v>0.17547834563431275</v>
      </c>
      <c r="AA16" s="33">
        <v>21.444444444444443</v>
      </c>
      <c r="AB16" s="33">
        <v>0</v>
      </c>
      <c r="AC16" s="33">
        <v>0</v>
      </c>
      <c r="AD16" s="33">
        <v>0</v>
      </c>
      <c r="AE16" s="33">
        <v>0</v>
      </c>
      <c r="AF16" s="33">
        <v>0</v>
      </c>
      <c r="AG16" s="33">
        <v>0</v>
      </c>
      <c r="AH16" t="s">
        <v>29</v>
      </c>
      <c r="AI16" s="34">
        <v>5</v>
      </c>
    </row>
    <row r="17" spans="1:35" x14ac:dyDescent="0.25">
      <c r="A17" t="s">
        <v>1812</v>
      </c>
      <c r="B17" t="s">
        <v>1188</v>
      </c>
      <c r="C17" t="s">
        <v>1481</v>
      </c>
      <c r="D17" t="s">
        <v>1745</v>
      </c>
      <c r="E17" s="33">
        <v>64.211111111111109</v>
      </c>
      <c r="F17" s="33">
        <v>5.4222222222222225</v>
      </c>
      <c r="G17" s="33">
        <v>0.33333333333333331</v>
      </c>
      <c r="H17" s="33">
        <v>0.55555555555555558</v>
      </c>
      <c r="I17" s="33">
        <v>2.1777777777777776</v>
      </c>
      <c r="J17" s="33">
        <v>0</v>
      </c>
      <c r="K17" s="33">
        <v>0</v>
      </c>
      <c r="L17" s="33">
        <v>5.3828888888888899</v>
      </c>
      <c r="M17" s="33">
        <v>0</v>
      </c>
      <c r="N17" s="33">
        <v>10.088888888888889</v>
      </c>
      <c r="O17" s="33">
        <v>0.15712060910192074</v>
      </c>
      <c r="P17" s="33">
        <v>4.9694444444444441</v>
      </c>
      <c r="Q17" s="33">
        <v>18.266666666666666</v>
      </c>
      <c r="R17" s="33">
        <v>0.36187056584184113</v>
      </c>
      <c r="S17" s="33">
        <v>5.7503333333333329</v>
      </c>
      <c r="T17" s="33">
        <v>8.4326666666666679</v>
      </c>
      <c r="U17" s="33">
        <v>0</v>
      </c>
      <c r="V17" s="33">
        <v>0.22088077522062641</v>
      </c>
      <c r="W17" s="33">
        <v>7.1175555555555574</v>
      </c>
      <c r="X17" s="33">
        <v>14.67044444444444</v>
      </c>
      <c r="Y17" s="33">
        <v>0</v>
      </c>
      <c r="Z17" s="33">
        <v>0.33931822114552684</v>
      </c>
      <c r="AA17" s="33">
        <v>0</v>
      </c>
      <c r="AB17" s="33">
        <v>0</v>
      </c>
      <c r="AC17" s="33">
        <v>0</v>
      </c>
      <c r="AD17" s="33">
        <v>0</v>
      </c>
      <c r="AE17" s="33">
        <v>16.366666666666667</v>
      </c>
      <c r="AF17" s="33">
        <v>0</v>
      </c>
      <c r="AG17" s="33">
        <v>0</v>
      </c>
      <c r="AH17" t="s">
        <v>500</v>
      </c>
      <c r="AI17" s="34">
        <v>5</v>
      </c>
    </row>
    <row r="18" spans="1:35" x14ac:dyDescent="0.25">
      <c r="A18" t="s">
        <v>1812</v>
      </c>
      <c r="B18" t="s">
        <v>1340</v>
      </c>
      <c r="C18" t="s">
        <v>1700</v>
      </c>
      <c r="D18" t="s">
        <v>1763</v>
      </c>
      <c r="E18" s="33">
        <v>93.066666666666663</v>
      </c>
      <c r="F18" s="33">
        <v>15.988888888888889</v>
      </c>
      <c r="G18" s="33">
        <v>0.28888888888888886</v>
      </c>
      <c r="H18" s="33">
        <v>0.21666666666666667</v>
      </c>
      <c r="I18" s="33">
        <v>5</v>
      </c>
      <c r="J18" s="33">
        <v>0</v>
      </c>
      <c r="K18" s="33">
        <v>0</v>
      </c>
      <c r="L18" s="33">
        <v>13.502222222222217</v>
      </c>
      <c r="M18" s="33">
        <v>8.8888888888888892E-2</v>
      </c>
      <c r="N18" s="33">
        <v>5.15</v>
      </c>
      <c r="O18" s="33">
        <v>5.6291786055396371E-2</v>
      </c>
      <c r="P18" s="33">
        <v>11.005555555555556</v>
      </c>
      <c r="Q18" s="33">
        <v>45.769444444444446</v>
      </c>
      <c r="R18" s="33">
        <v>0.61004656160458459</v>
      </c>
      <c r="S18" s="33">
        <v>5.9252222222222217</v>
      </c>
      <c r="T18" s="33">
        <v>22.71522222222222</v>
      </c>
      <c r="U18" s="33">
        <v>0</v>
      </c>
      <c r="V18" s="33">
        <v>0.30774116523400186</v>
      </c>
      <c r="W18" s="33">
        <v>14.058777777777772</v>
      </c>
      <c r="X18" s="33">
        <v>21.862333333333336</v>
      </c>
      <c r="Y18" s="33">
        <v>0</v>
      </c>
      <c r="Z18" s="33">
        <v>0.38597182425978988</v>
      </c>
      <c r="AA18" s="33">
        <v>0</v>
      </c>
      <c r="AB18" s="33">
        <v>0</v>
      </c>
      <c r="AC18" s="33">
        <v>0</v>
      </c>
      <c r="AD18" s="33">
        <v>0</v>
      </c>
      <c r="AE18" s="33">
        <v>0</v>
      </c>
      <c r="AF18" s="33">
        <v>0</v>
      </c>
      <c r="AG18" s="33">
        <v>0</v>
      </c>
      <c r="AH18" t="s">
        <v>654</v>
      </c>
      <c r="AI18" s="34">
        <v>5</v>
      </c>
    </row>
    <row r="19" spans="1:35" x14ac:dyDescent="0.25">
      <c r="A19" t="s">
        <v>1812</v>
      </c>
      <c r="B19" t="s">
        <v>891</v>
      </c>
      <c r="C19" t="s">
        <v>1544</v>
      </c>
      <c r="D19" t="s">
        <v>1745</v>
      </c>
      <c r="E19" s="33">
        <v>123.14444444444445</v>
      </c>
      <c r="F19" s="33">
        <v>10.366666666666667</v>
      </c>
      <c r="G19" s="33">
        <v>0.48888888888888887</v>
      </c>
      <c r="H19" s="33">
        <v>0.43333333333333335</v>
      </c>
      <c r="I19" s="33">
        <v>7.6111111111111107</v>
      </c>
      <c r="J19" s="33">
        <v>0</v>
      </c>
      <c r="K19" s="33">
        <v>0</v>
      </c>
      <c r="L19" s="33">
        <v>4.4527777777777784</v>
      </c>
      <c r="M19" s="33">
        <v>4.4444444444444446E-2</v>
      </c>
      <c r="N19" s="33">
        <v>9.3833333333333329</v>
      </c>
      <c r="O19" s="33">
        <v>7.6558693494541183E-2</v>
      </c>
      <c r="P19" s="33">
        <v>4.5694444444444446</v>
      </c>
      <c r="Q19" s="33">
        <v>14.347222222222221</v>
      </c>
      <c r="R19" s="33">
        <v>0.15361364251556436</v>
      </c>
      <c r="S19" s="33">
        <v>10.825222222222218</v>
      </c>
      <c r="T19" s="33">
        <v>6.5781111111111112</v>
      </c>
      <c r="U19" s="33">
        <v>0</v>
      </c>
      <c r="V19" s="33">
        <v>0.14132455111431919</v>
      </c>
      <c r="W19" s="33">
        <v>12.166666666666666</v>
      </c>
      <c r="X19" s="33">
        <v>16.817555555555554</v>
      </c>
      <c r="Y19" s="33">
        <v>1.9555555555555555</v>
      </c>
      <c r="Z19" s="33">
        <v>0.25124785707840835</v>
      </c>
      <c r="AA19" s="33">
        <v>0</v>
      </c>
      <c r="AB19" s="33">
        <v>0</v>
      </c>
      <c r="AC19" s="33">
        <v>0</v>
      </c>
      <c r="AD19" s="33">
        <v>0</v>
      </c>
      <c r="AE19" s="33">
        <v>31.31111111111111</v>
      </c>
      <c r="AF19" s="33">
        <v>0</v>
      </c>
      <c r="AG19" s="33">
        <v>0</v>
      </c>
      <c r="AH19" t="s">
        <v>202</v>
      </c>
      <c r="AI19" s="34">
        <v>5</v>
      </c>
    </row>
    <row r="20" spans="1:35" x14ac:dyDescent="0.25">
      <c r="A20" t="s">
        <v>1812</v>
      </c>
      <c r="B20" t="s">
        <v>1126</v>
      </c>
      <c r="C20" t="s">
        <v>1425</v>
      </c>
      <c r="D20" t="s">
        <v>1745</v>
      </c>
      <c r="E20" s="33">
        <v>58.633333333333333</v>
      </c>
      <c r="F20" s="33">
        <v>5.2444444444444445</v>
      </c>
      <c r="G20" s="33">
        <v>0.2</v>
      </c>
      <c r="H20" s="33">
        <v>0.25833333333333336</v>
      </c>
      <c r="I20" s="33">
        <v>4.8777777777777782</v>
      </c>
      <c r="J20" s="33">
        <v>0</v>
      </c>
      <c r="K20" s="33">
        <v>0</v>
      </c>
      <c r="L20" s="33">
        <v>3.602777777777777</v>
      </c>
      <c r="M20" s="33">
        <v>4.4444444444444446E-2</v>
      </c>
      <c r="N20" s="33">
        <v>5.5</v>
      </c>
      <c r="O20" s="33">
        <v>9.4561303771082059E-2</v>
      </c>
      <c r="P20" s="33">
        <v>5.0916666666666668</v>
      </c>
      <c r="Q20" s="33">
        <v>12.28888888888889</v>
      </c>
      <c r="R20" s="33">
        <v>0.29642789463710445</v>
      </c>
      <c r="S20" s="33">
        <v>11.41022222222222</v>
      </c>
      <c r="T20" s="33">
        <v>12.771333333333335</v>
      </c>
      <c r="U20" s="33">
        <v>0</v>
      </c>
      <c r="V20" s="33">
        <v>0.41241993556945233</v>
      </c>
      <c r="W20" s="33">
        <v>20.538777777777767</v>
      </c>
      <c r="X20" s="33">
        <v>19.126555555555555</v>
      </c>
      <c r="Y20" s="33">
        <v>0</v>
      </c>
      <c r="Z20" s="33">
        <v>0.67649801023308676</v>
      </c>
      <c r="AA20" s="33">
        <v>0</v>
      </c>
      <c r="AB20" s="33">
        <v>0</v>
      </c>
      <c r="AC20" s="33">
        <v>0</v>
      </c>
      <c r="AD20" s="33">
        <v>0</v>
      </c>
      <c r="AE20" s="33">
        <v>0</v>
      </c>
      <c r="AF20" s="33">
        <v>0</v>
      </c>
      <c r="AG20" s="33">
        <v>0</v>
      </c>
      <c r="AH20" t="s">
        <v>437</v>
      </c>
      <c r="AI20" s="34">
        <v>5</v>
      </c>
    </row>
    <row r="21" spans="1:35" x14ac:dyDescent="0.25">
      <c r="A21" t="s">
        <v>1812</v>
      </c>
      <c r="B21" t="s">
        <v>898</v>
      </c>
      <c r="C21" t="s">
        <v>1435</v>
      </c>
      <c r="D21" t="s">
        <v>1758</v>
      </c>
      <c r="E21" s="33">
        <v>132.26666666666668</v>
      </c>
      <c r="F21" s="33">
        <v>10.155555555555555</v>
      </c>
      <c r="G21" s="33">
        <v>0.33333333333333331</v>
      </c>
      <c r="H21" s="33">
        <v>0.6</v>
      </c>
      <c r="I21" s="33">
        <v>2.8888888888888888</v>
      </c>
      <c r="J21" s="33">
        <v>0</v>
      </c>
      <c r="K21" s="33">
        <v>0</v>
      </c>
      <c r="L21" s="33">
        <v>2.189111111111111</v>
      </c>
      <c r="M21" s="33">
        <v>4.4444444444444446E-2</v>
      </c>
      <c r="N21" s="33">
        <v>3.8666666666666667</v>
      </c>
      <c r="O21" s="33">
        <v>2.9569892473118274E-2</v>
      </c>
      <c r="P21" s="33">
        <v>9.7305555555555561</v>
      </c>
      <c r="Q21" s="33">
        <v>34.244444444444447</v>
      </c>
      <c r="R21" s="33">
        <v>0.33247227822580644</v>
      </c>
      <c r="S21" s="33">
        <v>12.277111111111109</v>
      </c>
      <c r="T21" s="33">
        <v>10.313111111111112</v>
      </c>
      <c r="U21" s="33">
        <v>0</v>
      </c>
      <c r="V21" s="33">
        <v>0.17079301075268816</v>
      </c>
      <c r="W21" s="33">
        <v>12.680000000000003</v>
      </c>
      <c r="X21" s="33">
        <v>15.885000000000007</v>
      </c>
      <c r="Y21" s="33">
        <v>3.8888888888888888</v>
      </c>
      <c r="Z21" s="33">
        <v>0.24536710349462371</v>
      </c>
      <c r="AA21" s="33">
        <v>0</v>
      </c>
      <c r="AB21" s="33">
        <v>0</v>
      </c>
      <c r="AC21" s="33">
        <v>0</v>
      </c>
      <c r="AD21" s="33">
        <v>0</v>
      </c>
      <c r="AE21" s="33">
        <v>1.1111111111111112E-2</v>
      </c>
      <c r="AF21" s="33">
        <v>0</v>
      </c>
      <c r="AG21" s="33">
        <v>0</v>
      </c>
      <c r="AH21" t="s">
        <v>209</v>
      </c>
      <c r="AI21" s="34">
        <v>5</v>
      </c>
    </row>
    <row r="22" spans="1:35" x14ac:dyDescent="0.25">
      <c r="A22" t="s">
        <v>1812</v>
      </c>
      <c r="B22" t="s">
        <v>1112</v>
      </c>
      <c r="C22" t="s">
        <v>1444</v>
      </c>
      <c r="D22" t="s">
        <v>1745</v>
      </c>
      <c r="E22" s="33">
        <v>153.64444444444445</v>
      </c>
      <c r="F22" s="33">
        <v>10.544444444444444</v>
      </c>
      <c r="G22" s="33">
        <v>0.21111111111111111</v>
      </c>
      <c r="H22" s="33">
        <v>0.74444444444444446</v>
      </c>
      <c r="I22" s="33">
        <v>3.4444444444444446</v>
      </c>
      <c r="J22" s="33">
        <v>0</v>
      </c>
      <c r="K22" s="33">
        <v>0</v>
      </c>
      <c r="L22" s="33">
        <v>3.7745555555555539</v>
      </c>
      <c r="M22" s="33">
        <v>7.7777777777777779E-2</v>
      </c>
      <c r="N22" s="33">
        <v>6.197222222222222</v>
      </c>
      <c r="O22" s="33">
        <v>4.0841047150708701E-2</v>
      </c>
      <c r="P22" s="33">
        <v>4.7611111111111111</v>
      </c>
      <c r="Q22" s="33">
        <v>36.68333333333333</v>
      </c>
      <c r="R22" s="33">
        <v>0.26974255134509689</v>
      </c>
      <c r="S22" s="33">
        <v>5.3712222222222232</v>
      </c>
      <c r="T22" s="33">
        <v>6.5232222222222243</v>
      </c>
      <c r="U22" s="33">
        <v>0</v>
      </c>
      <c r="V22" s="33">
        <v>7.7415389065663892E-2</v>
      </c>
      <c r="W22" s="33">
        <v>5.7942222222222233</v>
      </c>
      <c r="X22" s="33">
        <v>7.4122222222222209</v>
      </c>
      <c r="Y22" s="33">
        <v>0</v>
      </c>
      <c r="Z22" s="33">
        <v>8.5954584900202483E-2</v>
      </c>
      <c r="AA22" s="33">
        <v>0</v>
      </c>
      <c r="AB22" s="33">
        <v>0</v>
      </c>
      <c r="AC22" s="33">
        <v>0</v>
      </c>
      <c r="AD22" s="33">
        <v>0</v>
      </c>
      <c r="AE22" s="33">
        <v>7.7777777777777779E-2</v>
      </c>
      <c r="AF22" s="33">
        <v>0</v>
      </c>
      <c r="AG22" s="33">
        <v>0</v>
      </c>
      <c r="AH22" t="s">
        <v>423</v>
      </c>
      <c r="AI22" s="34">
        <v>5</v>
      </c>
    </row>
    <row r="23" spans="1:35" x14ac:dyDescent="0.25">
      <c r="A23" t="s">
        <v>1812</v>
      </c>
      <c r="B23" t="s">
        <v>1162</v>
      </c>
      <c r="C23" t="s">
        <v>1628</v>
      </c>
      <c r="D23" t="s">
        <v>1745</v>
      </c>
      <c r="E23" s="33">
        <v>137.06666666666666</v>
      </c>
      <c r="F23" s="33">
        <v>9.3555555555555561</v>
      </c>
      <c r="G23" s="33">
        <v>0.4</v>
      </c>
      <c r="H23" s="33">
        <v>0.97777777777777775</v>
      </c>
      <c r="I23" s="33">
        <v>8.7555555555555564</v>
      </c>
      <c r="J23" s="33">
        <v>0</v>
      </c>
      <c r="K23" s="33">
        <v>0</v>
      </c>
      <c r="L23" s="33">
        <v>3.6921111111111111</v>
      </c>
      <c r="M23" s="33">
        <v>4.4444444444444446E-2</v>
      </c>
      <c r="N23" s="33">
        <v>9.9361111111111118</v>
      </c>
      <c r="O23" s="33">
        <v>7.2815337224383922E-2</v>
      </c>
      <c r="P23" s="33">
        <v>0.72222222222222221</v>
      </c>
      <c r="Q23" s="33">
        <v>20.086111111111112</v>
      </c>
      <c r="R23" s="33">
        <v>0.15181177042801558</v>
      </c>
      <c r="S23" s="33">
        <v>8.0103333333333335</v>
      </c>
      <c r="T23" s="33">
        <v>12.668111111111109</v>
      </c>
      <c r="U23" s="33">
        <v>0</v>
      </c>
      <c r="V23" s="33">
        <v>0.1508641374837873</v>
      </c>
      <c r="W23" s="33">
        <v>10.218666666666666</v>
      </c>
      <c r="X23" s="33">
        <v>10.938888888888892</v>
      </c>
      <c r="Y23" s="33">
        <v>4.6111111111111107</v>
      </c>
      <c r="Z23" s="33">
        <v>0.18800097276264593</v>
      </c>
      <c r="AA23" s="33">
        <v>0</v>
      </c>
      <c r="AB23" s="33">
        <v>0</v>
      </c>
      <c r="AC23" s="33">
        <v>0</v>
      </c>
      <c r="AD23" s="33">
        <v>0</v>
      </c>
      <c r="AE23" s="33">
        <v>15.2</v>
      </c>
      <c r="AF23" s="33">
        <v>0</v>
      </c>
      <c r="AG23" s="33">
        <v>0</v>
      </c>
      <c r="AH23" t="s">
        <v>474</v>
      </c>
      <c r="AI23" s="34">
        <v>5</v>
      </c>
    </row>
    <row r="24" spans="1:35" x14ac:dyDescent="0.25">
      <c r="A24" t="s">
        <v>1812</v>
      </c>
      <c r="B24" t="s">
        <v>1312</v>
      </c>
      <c r="C24" t="s">
        <v>1693</v>
      </c>
      <c r="D24" t="s">
        <v>1754</v>
      </c>
      <c r="E24" s="33">
        <v>68.666666666666671</v>
      </c>
      <c r="F24" s="33">
        <v>4.7111111111111112</v>
      </c>
      <c r="G24" s="33">
        <v>0.53333333333333333</v>
      </c>
      <c r="H24" s="33">
        <v>0.31388888888888888</v>
      </c>
      <c r="I24" s="33">
        <v>5.2444444444444445</v>
      </c>
      <c r="J24" s="33">
        <v>0</v>
      </c>
      <c r="K24" s="33">
        <v>0</v>
      </c>
      <c r="L24" s="33">
        <v>9.0971111111111096</v>
      </c>
      <c r="M24" s="33">
        <v>4.4444444444444446E-2</v>
      </c>
      <c r="N24" s="33">
        <v>6.8888888888888893</v>
      </c>
      <c r="O24" s="33">
        <v>0.10097087378640776</v>
      </c>
      <c r="P24" s="33">
        <v>5.2444444444444445</v>
      </c>
      <c r="Q24" s="33">
        <v>12.16388888888889</v>
      </c>
      <c r="R24" s="33">
        <v>0.25351941747572815</v>
      </c>
      <c r="S24" s="33">
        <v>16.700444444444447</v>
      </c>
      <c r="T24" s="33">
        <v>26.353777777777758</v>
      </c>
      <c r="U24" s="33">
        <v>0</v>
      </c>
      <c r="V24" s="33">
        <v>0.62700323624595444</v>
      </c>
      <c r="W24" s="33">
        <v>11.875999999999996</v>
      </c>
      <c r="X24" s="33">
        <v>39.365111111111105</v>
      </c>
      <c r="Y24" s="33">
        <v>4.1111111111111107</v>
      </c>
      <c r="Z24" s="33">
        <v>0.80610032362459527</v>
      </c>
      <c r="AA24" s="33">
        <v>0</v>
      </c>
      <c r="AB24" s="33">
        <v>0</v>
      </c>
      <c r="AC24" s="33">
        <v>0</v>
      </c>
      <c r="AD24" s="33">
        <v>0</v>
      </c>
      <c r="AE24" s="33">
        <v>0</v>
      </c>
      <c r="AF24" s="33">
        <v>0</v>
      </c>
      <c r="AG24" s="33">
        <v>0</v>
      </c>
      <c r="AH24" t="s">
        <v>624</v>
      </c>
      <c r="AI24" s="34">
        <v>5</v>
      </c>
    </row>
    <row r="25" spans="1:35" x14ac:dyDescent="0.25">
      <c r="A25" t="s">
        <v>1812</v>
      </c>
      <c r="B25" t="s">
        <v>1099</v>
      </c>
      <c r="C25" t="s">
        <v>1524</v>
      </c>
      <c r="D25" t="s">
        <v>1745</v>
      </c>
      <c r="E25" s="33">
        <v>26.277777777777779</v>
      </c>
      <c r="F25" s="33">
        <v>5.4222222222222225</v>
      </c>
      <c r="G25" s="33">
        <v>0.36666666666666664</v>
      </c>
      <c r="H25" s="33">
        <v>0.18888888888888888</v>
      </c>
      <c r="I25" s="33">
        <v>0.27777777777777779</v>
      </c>
      <c r="J25" s="33">
        <v>0</v>
      </c>
      <c r="K25" s="33">
        <v>0</v>
      </c>
      <c r="L25" s="33">
        <v>0.13400000000000001</v>
      </c>
      <c r="M25" s="33">
        <v>4.4444444444444446E-2</v>
      </c>
      <c r="N25" s="33">
        <v>5.2388888888888889</v>
      </c>
      <c r="O25" s="33">
        <v>0.20105708245243128</v>
      </c>
      <c r="P25" s="33">
        <v>0</v>
      </c>
      <c r="Q25" s="33">
        <v>8.405555555555555</v>
      </c>
      <c r="R25" s="33">
        <v>0.31987315010570821</v>
      </c>
      <c r="S25" s="33">
        <v>4.7577777777777772</v>
      </c>
      <c r="T25" s="33">
        <v>6.8367777777777761</v>
      </c>
      <c r="U25" s="33">
        <v>0</v>
      </c>
      <c r="V25" s="33">
        <v>0.4412304439746299</v>
      </c>
      <c r="W25" s="33">
        <v>13.438222222222226</v>
      </c>
      <c r="X25" s="33">
        <v>18.896555555555551</v>
      </c>
      <c r="Y25" s="33">
        <v>0</v>
      </c>
      <c r="Z25" s="33">
        <v>1.2304989429175475</v>
      </c>
      <c r="AA25" s="33">
        <v>0</v>
      </c>
      <c r="AB25" s="33">
        <v>0</v>
      </c>
      <c r="AC25" s="33">
        <v>0</v>
      </c>
      <c r="AD25" s="33">
        <v>0</v>
      </c>
      <c r="AE25" s="33">
        <v>0</v>
      </c>
      <c r="AF25" s="33">
        <v>0</v>
      </c>
      <c r="AG25" s="33">
        <v>0</v>
      </c>
      <c r="AH25" t="s">
        <v>410</v>
      </c>
      <c r="AI25" s="34">
        <v>5</v>
      </c>
    </row>
    <row r="26" spans="1:35" x14ac:dyDescent="0.25">
      <c r="A26" t="s">
        <v>1812</v>
      </c>
      <c r="B26" t="s">
        <v>838</v>
      </c>
      <c r="C26" t="s">
        <v>1444</v>
      </c>
      <c r="D26" t="s">
        <v>1745</v>
      </c>
      <c r="E26" s="33">
        <v>160.72222222222223</v>
      </c>
      <c r="F26" s="33">
        <v>11.022222222222222</v>
      </c>
      <c r="G26" s="33">
        <v>0.13333333333333333</v>
      </c>
      <c r="H26" s="33">
        <v>0.78611111111111109</v>
      </c>
      <c r="I26" s="33">
        <v>8.844444444444445</v>
      </c>
      <c r="J26" s="33">
        <v>0</v>
      </c>
      <c r="K26" s="33">
        <v>0</v>
      </c>
      <c r="L26" s="33">
        <v>5.3498888888888887</v>
      </c>
      <c r="M26" s="33">
        <v>5.197222222222222</v>
      </c>
      <c r="N26" s="33">
        <v>5.833333333333333</v>
      </c>
      <c r="O26" s="33">
        <v>6.8631178707224322E-2</v>
      </c>
      <c r="P26" s="33">
        <v>0</v>
      </c>
      <c r="Q26" s="33">
        <v>10.030555555555555</v>
      </c>
      <c r="R26" s="33">
        <v>6.2409263740062212E-2</v>
      </c>
      <c r="S26" s="33">
        <v>10.272777777777778</v>
      </c>
      <c r="T26" s="33">
        <v>2.985777777777777</v>
      </c>
      <c r="U26" s="33">
        <v>0</v>
      </c>
      <c r="V26" s="33">
        <v>8.2493605254061519E-2</v>
      </c>
      <c r="W26" s="33">
        <v>12.279555555555552</v>
      </c>
      <c r="X26" s="33">
        <v>4.5702222222222222</v>
      </c>
      <c r="Y26" s="33">
        <v>0</v>
      </c>
      <c r="Z26" s="33">
        <v>0.10483788454891114</v>
      </c>
      <c r="AA26" s="33">
        <v>0</v>
      </c>
      <c r="AB26" s="33">
        <v>5.666666666666667</v>
      </c>
      <c r="AC26" s="33">
        <v>0</v>
      </c>
      <c r="AD26" s="33">
        <v>0</v>
      </c>
      <c r="AE26" s="33">
        <v>16.577777777777779</v>
      </c>
      <c r="AF26" s="33">
        <v>0</v>
      </c>
      <c r="AG26" s="33">
        <v>0</v>
      </c>
      <c r="AH26" t="s">
        <v>149</v>
      </c>
      <c r="AI26" s="34">
        <v>5</v>
      </c>
    </row>
    <row r="27" spans="1:35" x14ac:dyDescent="0.25">
      <c r="A27" t="s">
        <v>1812</v>
      </c>
      <c r="B27" t="s">
        <v>715</v>
      </c>
      <c r="C27" t="s">
        <v>1444</v>
      </c>
      <c r="D27" t="s">
        <v>1745</v>
      </c>
      <c r="E27" s="33">
        <v>82.355555555555554</v>
      </c>
      <c r="F27" s="33">
        <v>5.6</v>
      </c>
      <c r="G27" s="33">
        <v>0.13333333333333333</v>
      </c>
      <c r="H27" s="33">
        <v>0.3611111111111111</v>
      </c>
      <c r="I27" s="33">
        <v>1.8333333333333333</v>
      </c>
      <c r="J27" s="33">
        <v>0</v>
      </c>
      <c r="K27" s="33">
        <v>0</v>
      </c>
      <c r="L27" s="33">
        <v>2.1229999999999998</v>
      </c>
      <c r="M27" s="33">
        <v>0</v>
      </c>
      <c r="N27" s="33">
        <v>4.8555555555555552</v>
      </c>
      <c r="O27" s="33">
        <v>5.8958445763626549E-2</v>
      </c>
      <c r="P27" s="33">
        <v>0</v>
      </c>
      <c r="Q27" s="33">
        <v>12.633333333333333</v>
      </c>
      <c r="R27" s="33">
        <v>0.15339989206691851</v>
      </c>
      <c r="S27" s="33">
        <v>5.7046666666666646</v>
      </c>
      <c r="T27" s="33">
        <v>0.23255555555555554</v>
      </c>
      <c r="U27" s="33">
        <v>0</v>
      </c>
      <c r="V27" s="33">
        <v>7.2092552617377209E-2</v>
      </c>
      <c r="W27" s="33">
        <v>11.07722222222222</v>
      </c>
      <c r="X27" s="33">
        <v>0.11777777777777777</v>
      </c>
      <c r="Y27" s="33">
        <v>0</v>
      </c>
      <c r="Z27" s="33">
        <v>0.13593497031840257</v>
      </c>
      <c r="AA27" s="33">
        <v>0</v>
      </c>
      <c r="AB27" s="33">
        <v>5.6555555555555559</v>
      </c>
      <c r="AC27" s="33">
        <v>0</v>
      </c>
      <c r="AD27" s="33">
        <v>0</v>
      </c>
      <c r="AE27" s="33">
        <v>0</v>
      </c>
      <c r="AF27" s="33">
        <v>0</v>
      </c>
      <c r="AG27" s="33">
        <v>0</v>
      </c>
      <c r="AH27" t="s">
        <v>26</v>
      </c>
      <c r="AI27" s="34">
        <v>5</v>
      </c>
    </row>
    <row r="28" spans="1:35" x14ac:dyDescent="0.25">
      <c r="A28" t="s">
        <v>1812</v>
      </c>
      <c r="B28" t="s">
        <v>1100</v>
      </c>
      <c r="C28" t="s">
        <v>1621</v>
      </c>
      <c r="D28" t="s">
        <v>1738</v>
      </c>
      <c r="E28" s="33">
        <v>152.17777777777778</v>
      </c>
      <c r="F28" s="33">
        <v>4.9777777777777779</v>
      </c>
      <c r="G28" s="33">
        <v>0.33333333333333331</v>
      </c>
      <c r="H28" s="33">
        <v>0.7944444444444444</v>
      </c>
      <c r="I28" s="33">
        <v>2.411111111111111</v>
      </c>
      <c r="J28" s="33">
        <v>0</v>
      </c>
      <c r="K28" s="33">
        <v>0</v>
      </c>
      <c r="L28" s="33">
        <v>3.3988888888888891</v>
      </c>
      <c r="M28" s="33">
        <v>6.6666666666666666E-2</v>
      </c>
      <c r="N28" s="33">
        <v>5.5583333333333336</v>
      </c>
      <c r="O28" s="33">
        <v>3.6963346962616821E-2</v>
      </c>
      <c r="P28" s="33">
        <v>9.5583333333333336</v>
      </c>
      <c r="Q28" s="33">
        <v>22.002777777777776</v>
      </c>
      <c r="R28" s="33">
        <v>0.20739632009345793</v>
      </c>
      <c r="S28" s="33">
        <v>6.4541111111111098</v>
      </c>
      <c r="T28" s="33">
        <v>7.6049999999999995</v>
      </c>
      <c r="U28" s="33">
        <v>0</v>
      </c>
      <c r="V28" s="33">
        <v>9.2386098130841116E-2</v>
      </c>
      <c r="W28" s="33">
        <v>6.8283333333333331</v>
      </c>
      <c r="X28" s="33">
        <v>14.063999999999997</v>
      </c>
      <c r="Y28" s="33">
        <v>0</v>
      </c>
      <c r="Z28" s="33">
        <v>0.13728898948598128</v>
      </c>
      <c r="AA28" s="33">
        <v>0</v>
      </c>
      <c r="AB28" s="33">
        <v>0</v>
      </c>
      <c r="AC28" s="33">
        <v>0</v>
      </c>
      <c r="AD28" s="33">
        <v>0</v>
      </c>
      <c r="AE28" s="33">
        <v>0.1</v>
      </c>
      <c r="AF28" s="33">
        <v>0</v>
      </c>
      <c r="AG28" s="33">
        <v>0</v>
      </c>
      <c r="AH28" t="s">
        <v>411</v>
      </c>
      <c r="AI28" s="34">
        <v>5</v>
      </c>
    </row>
    <row r="29" spans="1:35" x14ac:dyDescent="0.25">
      <c r="A29" t="s">
        <v>1812</v>
      </c>
      <c r="B29" t="s">
        <v>1179</v>
      </c>
      <c r="C29" t="s">
        <v>1524</v>
      </c>
      <c r="D29" t="s">
        <v>1745</v>
      </c>
      <c r="E29" s="33">
        <v>53.477777777777774</v>
      </c>
      <c r="F29" s="33">
        <v>5.333333333333333</v>
      </c>
      <c r="G29" s="33">
        <v>0.36666666666666664</v>
      </c>
      <c r="H29" s="33">
        <v>0.43333333333333335</v>
      </c>
      <c r="I29" s="33">
        <v>6.3777777777777782</v>
      </c>
      <c r="J29" s="33">
        <v>0</v>
      </c>
      <c r="K29" s="33">
        <v>0</v>
      </c>
      <c r="L29" s="33">
        <v>2.9989999999999983</v>
      </c>
      <c r="M29" s="33">
        <v>4.4444444444444446E-2</v>
      </c>
      <c r="N29" s="33">
        <v>5.708333333333333</v>
      </c>
      <c r="O29" s="33">
        <v>0.10757323914398503</v>
      </c>
      <c r="P29" s="33">
        <v>0</v>
      </c>
      <c r="Q29" s="33">
        <v>12.536111111111111</v>
      </c>
      <c r="R29" s="33">
        <v>0.23441720340743821</v>
      </c>
      <c r="S29" s="33">
        <v>6.7457777777777768</v>
      </c>
      <c r="T29" s="33">
        <v>11.455777777777776</v>
      </c>
      <c r="U29" s="33">
        <v>0</v>
      </c>
      <c r="V29" s="33">
        <v>0.34035736546852269</v>
      </c>
      <c r="W29" s="33">
        <v>6.1966666666666672</v>
      </c>
      <c r="X29" s="33">
        <v>26.373888888888896</v>
      </c>
      <c r="Y29" s="33">
        <v>5.6444444444444448</v>
      </c>
      <c r="Z29" s="33">
        <v>0.71459588614169978</v>
      </c>
      <c r="AA29" s="33">
        <v>0</v>
      </c>
      <c r="AB29" s="33">
        <v>0</v>
      </c>
      <c r="AC29" s="33">
        <v>0</v>
      </c>
      <c r="AD29" s="33">
        <v>0</v>
      </c>
      <c r="AE29" s="33">
        <v>0</v>
      </c>
      <c r="AF29" s="33">
        <v>0</v>
      </c>
      <c r="AG29" s="33">
        <v>0</v>
      </c>
      <c r="AH29" t="s">
        <v>491</v>
      </c>
      <c r="AI29" s="34">
        <v>5</v>
      </c>
    </row>
    <row r="30" spans="1:35" x14ac:dyDescent="0.25">
      <c r="A30" t="s">
        <v>1812</v>
      </c>
      <c r="B30" t="s">
        <v>1195</v>
      </c>
      <c r="C30" t="s">
        <v>1405</v>
      </c>
      <c r="D30" t="s">
        <v>1748</v>
      </c>
      <c r="E30" s="33">
        <v>76.477777777777774</v>
      </c>
      <c r="F30" s="33">
        <v>10.566666666666666</v>
      </c>
      <c r="G30" s="33">
        <v>0.27777777777777779</v>
      </c>
      <c r="H30" s="33">
        <v>0.30833333333333335</v>
      </c>
      <c r="I30" s="33">
        <v>1.5888888888888888</v>
      </c>
      <c r="J30" s="33">
        <v>0</v>
      </c>
      <c r="K30" s="33">
        <v>0</v>
      </c>
      <c r="L30" s="33">
        <v>7.3255555555555567</v>
      </c>
      <c r="M30" s="33">
        <v>0</v>
      </c>
      <c r="N30" s="33">
        <v>5.0944444444444441</v>
      </c>
      <c r="O30" s="33">
        <v>6.661339532180735E-2</v>
      </c>
      <c r="P30" s="33">
        <v>4.9194444444444443</v>
      </c>
      <c r="Q30" s="33">
        <v>10.827777777777778</v>
      </c>
      <c r="R30" s="33">
        <v>0.20590585500508499</v>
      </c>
      <c r="S30" s="33">
        <v>17.717000000000006</v>
      </c>
      <c r="T30" s="33">
        <v>16.574999999999996</v>
      </c>
      <c r="U30" s="33">
        <v>0</v>
      </c>
      <c r="V30" s="33">
        <v>0.44839168967020199</v>
      </c>
      <c r="W30" s="33">
        <v>12.349555555555556</v>
      </c>
      <c r="X30" s="33">
        <v>37.681222222222225</v>
      </c>
      <c r="Y30" s="33">
        <v>2.911111111111111</v>
      </c>
      <c r="Z30" s="33">
        <v>0.69225192503268929</v>
      </c>
      <c r="AA30" s="33">
        <v>0</v>
      </c>
      <c r="AB30" s="33">
        <v>0</v>
      </c>
      <c r="AC30" s="33">
        <v>0</v>
      </c>
      <c r="AD30" s="33">
        <v>0</v>
      </c>
      <c r="AE30" s="33">
        <v>0</v>
      </c>
      <c r="AF30" s="33">
        <v>0</v>
      </c>
      <c r="AG30" s="33">
        <v>0</v>
      </c>
      <c r="AH30" t="s">
        <v>507</v>
      </c>
      <c r="AI30" s="34">
        <v>5</v>
      </c>
    </row>
    <row r="31" spans="1:35" x14ac:dyDescent="0.25">
      <c r="A31" t="s">
        <v>1812</v>
      </c>
      <c r="B31" t="s">
        <v>748</v>
      </c>
      <c r="C31" t="s">
        <v>1446</v>
      </c>
      <c r="D31" t="s">
        <v>1761</v>
      </c>
      <c r="E31" s="33">
        <v>126.64444444444445</v>
      </c>
      <c r="F31" s="33">
        <v>10.433333333333334</v>
      </c>
      <c r="G31" s="33">
        <v>0.82222222222222219</v>
      </c>
      <c r="H31" s="33">
        <v>0.51111111111111107</v>
      </c>
      <c r="I31" s="33">
        <v>2.6333333333333333</v>
      </c>
      <c r="J31" s="33">
        <v>0</v>
      </c>
      <c r="K31" s="33">
        <v>0</v>
      </c>
      <c r="L31" s="33">
        <v>3.5933333333333333</v>
      </c>
      <c r="M31" s="33">
        <v>4.4444444444444446E-2</v>
      </c>
      <c r="N31" s="33">
        <v>5.4055555555555559</v>
      </c>
      <c r="O31" s="33">
        <v>4.3033865590454468E-2</v>
      </c>
      <c r="P31" s="33">
        <v>5.4749999999999996</v>
      </c>
      <c r="Q31" s="33">
        <v>19.933333333333334</v>
      </c>
      <c r="R31" s="33">
        <v>0.20062730303562026</v>
      </c>
      <c r="S31" s="33">
        <v>1.7361111111111112</v>
      </c>
      <c r="T31" s="33">
        <v>9.1306666666666665</v>
      </c>
      <c r="U31" s="33">
        <v>0</v>
      </c>
      <c r="V31" s="33">
        <v>8.5805404456922266E-2</v>
      </c>
      <c r="W31" s="33">
        <v>8.8006666666666646</v>
      </c>
      <c r="X31" s="33">
        <v>5.2182222222222219</v>
      </c>
      <c r="Y31" s="33">
        <v>0</v>
      </c>
      <c r="Z31" s="33">
        <v>0.1106948587471486</v>
      </c>
      <c r="AA31" s="33">
        <v>3.1222222222222222</v>
      </c>
      <c r="AB31" s="33">
        <v>0</v>
      </c>
      <c r="AC31" s="33">
        <v>0</v>
      </c>
      <c r="AD31" s="33">
        <v>0</v>
      </c>
      <c r="AE31" s="33">
        <v>15.977777777777778</v>
      </c>
      <c r="AF31" s="33">
        <v>0</v>
      </c>
      <c r="AG31" s="33">
        <v>0</v>
      </c>
      <c r="AH31" t="s">
        <v>59</v>
      </c>
      <c r="AI31" s="34">
        <v>5</v>
      </c>
    </row>
    <row r="32" spans="1:35" x14ac:dyDescent="0.25">
      <c r="A32" t="s">
        <v>1812</v>
      </c>
      <c r="B32" t="s">
        <v>803</v>
      </c>
      <c r="C32" t="s">
        <v>1494</v>
      </c>
      <c r="D32" t="s">
        <v>1745</v>
      </c>
      <c r="E32" s="33">
        <v>145.88888888888889</v>
      </c>
      <c r="F32" s="33">
        <v>9.8555555555555561</v>
      </c>
      <c r="G32" s="33">
        <v>0.26666666666666666</v>
      </c>
      <c r="H32" s="33">
        <v>0.57499999999999996</v>
      </c>
      <c r="I32" s="33">
        <v>2.4888888888888889</v>
      </c>
      <c r="J32" s="33">
        <v>0</v>
      </c>
      <c r="K32" s="33">
        <v>0</v>
      </c>
      <c r="L32" s="33">
        <v>4.3711111111111123</v>
      </c>
      <c r="M32" s="33">
        <v>4.4444444444444446E-2</v>
      </c>
      <c r="N32" s="33">
        <v>5.2638888888888893</v>
      </c>
      <c r="O32" s="33">
        <v>3.6386138613861391E-2</v>
      </c>
      <c r="P32" s="33">
        <v>10.011111111111111</v>
      </c>
      <c r="Q32" s="33">
        <v>25.347222222222221</v>
      </c>
      <c r="R32" s="33">
        <v>0.24236481340441737</v>
      </c>
      <c r="S32" s="33">
        <v>5.9220000000000015</v>
      </c>
      <c r="T32" s="33">
        <v>10.285111111111108</v>
      </c>
      <c r="U32" s="33">
        <v>0</v>
      </c>
      <c r="V32" s="33">
        <v>0.11109215536938309</v>
      </c>
      <c r="W32" s="33">
        <v>9.42011111111111</v>
      </c>
      <c r="X32" s="33">
        <v>14.949444444444442</v>
      </c>
      <c r="Y32" s="33">
        <v>5.4111111111111114</v>
      </c>
      <c r="Z32" s="33">
        <v>0.2041325209444021</v>
      </c>
      <c r="AA32" s="33">
        <v>0</v>
      </c>
      <c r="AB32" s="33">
        <v>0</v>
      </c>
      <c r="AC32" s="33">
        <v>0</v>
      </c>
      <c r="AD32" s="33">
        <v>0</v>
      </c>
      <c r="AE32" s="33">
        <v>0</v>
      </c>
      <c r="AF32" s="33">
        <v>0</v>
      </c>
      <c r="AG32" s="33">
        <v>0</v>
      </c>
      <c r="AH32" t="s">
        <v>114</v>
      </c>
      <c r="AI32" s="34">
        <v>5</v>
      </c>
    </row>
    <row r="33" spans="1:35" x14ac:dyDescent="0.25">
      <c r="A33" t="s">
        <v>1812</v>
      </c>
      <c r="B33" t="s">
        <v>840</v>
      </c>
      <c r="C33" t="s">
        <v>1517</v>
      </c>
      <c r="D33" t="s">
        <v>1763</v>
      </c>
      <c r="E33" s="33">
        <v>135.1888888888889</v>
      </c>
      <c r="F33" s="33">
        <v>11.033333333333333</v>
      </c>
      <c r="G33" s="33">
        <v>0.33333333333333331</v>
      </c>
      <c r="H33" s="33">
        <v>0.49444444444444446</v>
      </c>
      <c r="I33" s="33">
        <v>2.3222222222222224</v>
      </c>
      <c r="J33" s="33">
        <v>0</v>
      </c>
      <c r="K33" s="33">
        <v>0</v>
      </c>
      <c r="L33" s="33">
        <v>4.3283333333333331</v>
      </c>
      <c r="M33" s="33">
        <v>4.4444444444444446E-2</v>
      </c>
      <c r="N33" s="33">
        <v>5.0027777777777782</v>
      </c>
      <c r="O33" s="33">
        <v>3.7334593572778831E-2</v>
      </c>
      <c r="P33" s="33">
        <v>8.25</v>
      </c>
      <c r="Q33" s="33">
        <v>43.602777777777774</v>
      </c>
      <c r="R33" s="33">
        <v>0.38355798471274755</v>
      </c>
      <c r="S33" s="33">
        <v>1.0397777777777781</v>
      </c>
      <c r="T33" s="33">
        <v>4.8695555555555563</v>
      </c>
      <c r="U33" s="33">
        <v>0</v>
      </c>
      <c r="V33" s="33">
        <v>4.3711679132078581E-2</v>
      </c>
      <c r="W33" s="33">
        <v>6.0683333333333342</v>
      </c>
      <c r="X33" s="33">
        <v>1.9915555555555557</v>
      </c>
      <c r="Y33" s="33">
        <v>0</v>
      </c>
      <c r="Z33" s="33">
        <v>5.9619462480479994E-2</v>
      </c>
      <c r="AA33" s="33">
        <v>0</v>
      </c>
      <c r="AB33" s="33">
        <v>0</v>
      </c>
      <c r="AC33" s="33">
        <v>0</v>
      </c>
      <c r="AD33" s="33">
        <v>0</v>
      </c>
      <c r="AE33" s="33">
        <v>0</v>
      </c>
      <c r="AF33" s="33">
        <v>0</v>
      </c>
      <c r="AG33" s="33">
        <v>0</v>
      </c>
      <c r="AH33" t="s">
        <v>151</v>
      </c>
      <c r="AI33" s="34">
        <v>5</v>
      </c>
    </row>
    <row r="34" spans="1:35" x14ac:dyDescent="0.25">
      <c r="A34" t="s">
        <v>1812</v>
      </c>
      <c r="B34" t="s">
        <v>1010</v>
      </c>
      <c r="C34" t="s">
        <v>1593</v>
      </c>
      <c r="D34" t="s">
        <v>1745</v>
      </c>
      <c r="E34" s="33">
        <v>170.3</v>
      </c>
      <c r="F34" s="33">
        <v>19.077777777777779</v>
      </c>
      <c r="G34" s="33">
        <v>0.26666666666666666</v>
      </c>
      <c r="H34" s="33">
        <v>0.76388888888888884</v>
      </c>
      <c r="I34" s="33">
        <v>7.3555555555555552</v>
      </c>
      <c r="J34" s="33">
        <v>0</v>
      </c>
      <c r="K34" s="33">
        <v>0</v>
      </c>
      <c r="L34" s="33">
        <v>2.5813333333333333</v>
      </c>
      <c r="M34" s="33">
        <v>4.4444444444444446E-2</v>
      </c>
      <c r="N34" s="33">
        <v>5.322222222222222</v>
      </c>
      <c r="O34" s="33">
        <v>3.1513016245840672E-2</v>
      </c>
      <c r="P34" s="33">
        <v>8.3194444444444446</v>
      </c>
      <c r="Q34" s="33">
        <v>30.286111111111111</v>
      </c>
      <c r="R34" s="33">
        <v>0.22669145951588698</v>
      </c>
      <c r="S34" s="33">
        <v>2.0274444444444439</v>
      </c>
      <c r="T34" s="33">
        <v>5.3162222222222217</v>
      </c>
      <c r="U34" s="33">
        <v>0</v>
      </c>
      <c r="V34" s="33">
        <v>4.3121941671559985E-2</v>
      </c>
      <c r="W34" s="33">
        <v>1.179888888888889</v>
      </c>
      <c r="X34" s="33">
        <v>9.2288888888888891</v>
      </c>
      <c r="Y34" s="33">
        <v>0</v>
      </c>
      <c r="Z34" s="33">
        <v>6.1120245318718604E-2</v>
      </c>
      <c r="AA34" s="33">
        <v>0</v>
      </c>
      <c r="AB34" s="33">
        <v>0</v>
      </c>
      <c r="AC34" s="33">
        <v>0</v>
      </c>
      <c r="AD34" s="33">
        <v>0</v>
      </c>
      <c r="AE34" s="33">
        <v>0.12222222222222222</v>
      </c>
      <c r="AF34" s="33">
        <v>0</v>
      </c>
      <c r="AG34" s="33">
        <v>0</v>
      </c>
      <c r="AH34" t="s">
        <v>321</v>
      </c>
      <c r="AI34" s="34">
        <v>5</v>
      </c>
    </row>
    <row r="35" spans="1:35" x14ac:dyDescent="0.25">
      <c r="A35" t="s">
        <v>1812</v>
      </c>
      <c r="B35" t="s">
        <v>793</v>
      </c>
      <c r="C35" t="s">
        <v>1480</v>
      </c>
      <c r="D35" t="s">
        <v>1758</v>
      </c>
      <c r="E35" s="33">
        <v>148.98888888888888</v>
      </c>
      <c r="F35" s="33">
        <v>5.333333333333333</v>
      </c>
      <c r="G35" s="33">
        <v>0.53333333333333333</v>
      </c>
      <c r="H35" s="33">
        <v>0.52777777777777779</v>
      </c>
      <c r="I35" s="33">
        <v>5.9333333333333336</v>
      </c>
      <c r="J35" s="33">
        <v>0</v>
      </c>
      <c r="K35" s="33">
        <v>0</v>
      </c>
      <c r="L35" s="33">
        <v>4.3022222222222206</v>
      </c>
      <c r="M35" s="33">
        <v>4.4444444444444446E-2</v>
      </c>
      <c r="N35" s="33">
        <v>4.6055555555555552</v>
      </c>
      <c r="O35" s="33">
        <v>3.1210381087329403E-2</v>
      </c>
      <c r="P35" s="33">
        <v>9.405555555555555</v>
      </c>
      <c r="Q35" s="33">
        <v>29.802777777777777</v>
      </c>
      <c r="R35" s="33">
        <v>0.2631628011037363</v>
      </c>
      <c r="S35" s="33">
        <v>6.124777777777779</v>
      </c>
      <c r="T35" s="33">
        <v>6.7959999999999985</v>
      </c>
      <c r="U35" s="33">
        <v>0</v>
      </c>
      <c r="V35" s="33">
        <v>8.67230964277724E-2</v>
      </c>
      <c r="W35" s="33">
        <v>10.248444444444447</v>
      </c>
      <c r="X35" s="33">
        <v>9.851666666666663</v>
      </c>
      <c r="Y35" s="33">
        <v>0</v>
      </c>
      <c r="Z35" s="33">
        <v>0.13491013498396601</v>
      </c>
      <c r="AA35" s="33">
        <v>0</v>
      </c>
      <c r="AB35" s="33">
        <v>0</v>
      </c>
      <c r="AC35" s="33">
        <v>0</v>
      </c>
      <c r="AD35" s="33">
        <v>0</v>
      </c>
      <c r="AE35" s="33">
        <v>0</v>
      </c>
      <c r="AF35" s="33">
        <v>0</v>
      </c>
      <c r="AG35" s="33">
        <v>0</v>
      </c>
      <c r="AH35" t="s">
        <v>104</v>
      </c>
      <c r="AI35" s="34">
        <v>5</v>
      </c>
    </row>
    <row r="36" spans="1:35" x14ac:dyDescent="0.25">
      <c r="A36" t="s">
        <v>1812</v>
      </c>
      <c r="B36" t="s">
        <v>1110</v>
      </c>
      <c r="C36" t="s">
        <v>1624</v>
      </c>
      <c r="D36" t="s">
        <v>1790</v>
      </c>
      <c r="E36" s="33">
        <v>43.81111111111111</v>
      </c>
      <c r="F36" s="33">
        <v>5.6888888888888891</v>
      </c>
      <c r="G36" s="33">
        <v>0</v>
      </c>
      <c r="H36" s="33">
        <v>0.21111111111111111</v>
      </c>
      <c r="I36" s="33">
        <v>0.28888888888888886</v>
      </c>
      <c r="J36" s="33">
        <v>0</v>
      </c>
      <c r="K36" s="33">
        <v>0</v>
      </c>
      <c r="L36" s="33">
        <v>0</v>
      </c>
      <c r="M36" s="33">
        <v>0</v>
      </c>
      <c r="N36" s="33">
        <v>5.2704444444444443</v>
      </c>
      <c r="O36" s="33">
        <v>0.12029926451940147</v>
      </c>
      <c r="P36" s="33">
        <v>5.5247777777777776</v>
      </c>
      <c r="Q36" s="33">
        <v>0</v>
      </c>
      <c r="R36" s="33">
        <v>0.12610448896779103</v>
      </c>
      <c r="S36" s="33">
        <v>0.6539999999999998</v>
      </c>
      <c r="T36" s="33">
        <v>0.30633333333333335</v>
      </c>
      <c r="U36" s="33">
        <v>0</v>
      </c>
      <c r="V36" s="33">
        <v>2.1919857976160282E-2</v>
      </c>
      <c r="W36" s="33">
        <v>0.52677777777777779</v>
      </c>
      <c r="X36" s="33">
        <v>1.304888888888889</v>
      </c>
      <c r="Y36" s="33">
        <v>0</v>
      </c>
      <c r="Z36" s="33">
        <v>4.1808267816383471E-2</v>
      </c>
      <c r="AA36" s="33">
        <v>0</v>
      </c>
      <c r="AB36" s="33">
        <v>0</v>
      </c>
      <c r="AC36" s="33">
        <v>0</v>
      </c>
      <c r="AD36" s="33">
        <v>0</v>
      </c>
      <c r="AE36" s="33">
        <v>0</v>
      </c>
      <c r="AF36" s="33">
        <v>0</v>
      </c>
      <c r="AG36" s="33">
        <v>0</v>
      </c>
      <c r="AH36" t="s">
        <v>421</v>
      </c>
      <c r="AI36" s="34">
        <v>5</v>
      </c>
    </row>
    <row r="37" spans="1:35" x14ac:dyDescent="0.25">
      <c r="A37" t="s">
        <v>1812</v>
      </c>
      <c r="B37" t="s">
        <v>1231</v>
      </c>
      <c r="C37" t="s">
        <v>1399</v>
      </c>
      <c r="D37" t="s">
        <v>1711</v>
      </c>
      <c r="E37" s="33">
        <v>36.200000000000003</v>
      </c>
      <c r="F37" s="33">
        <v>5.0666666666666664</v>
      </c>
      <c r="G37" s="33">
        <v>0</v>
      </c>
      <c r="H37" s="33">
        <v>0</v>
      </c>
      <c r="I37" s="33">
        <v>0</v>
      </c>
      <c r="J37" s="33">
        <v>0</v>
      </c>
      <c r="K37" s="33">
        <v>0</v>
      </c>
      <c r="L37" s="33">
        <v>0</v>
      </c>
      <c r="M37" s="33">
        <v>4.6223333333333336</v>
      </c>
      <c r="N37" s="33">
        <v>0</v>
      </c>
      <c r="O37" s="33">
        <v>0.12768876611418048</v>
      </c>
      <c r="P37" s="33">
        <v>0</v>
      </c>
      <c r="Q37" s="33">
        <v>8.1364444444444466</v>
      </c>
      <c r="R37" s="33">
        <v>0.22476365868631065</v>
      </c>
      <c r="S37" s="33">
        <v>0</v>
      </c>
      <c r="T37" s="33">
        <v>0</v>
      </c>
      <c r="U37" s="33">
        <v>0</v>
      </c>
      <c r="V37" s="33">
        <v>0</v>
      </c>
      <c r="W37" s="33">
        <v>0</v>
      </c>
      <c r="X37" s="33">
        <v>0</v>
      </c>
      <c r="Y37" s="33">
        <v>0</v>
      </c>
      <c r="Z37" s="33">
        <v>0</v>
      </c>
      <c r="AA37" s="33">
        <v>0</v>
      </c>
      <c r="AB37" s="33">
        <v>0</v>
      </c>
      <c r="AC37" s="33">
        <v>0</v>
      </c>
      <c r="AD37" s="33">
        <v>0</v>
      </c>
      <c r="AE37" s="33">
        <v>0</v>
      </c>
      <c r="AF37" s="33">
        <v>0</v>
      </c>
      <c r="AG37" s="33">
        <v>0</v>
      </c>
      <c r="AH37" t="s">
        <v>543</v>
      </c>
      <c r="AI37" s="34">
        <v>5</v>
      </c>
    </row>
    <row r="38" spans="1:35" x14ac:dyDescent="0.25">
      <c r="A38" t="s">
        <v>1812</v>
      </c>
      <c r="B38" t="s">
        <v>1351</v>
      </c>
      <c r="C38" t="s">
        <v>1444</v>
      </c>
      <c r="D38" t="s">
        <v>1745</v>
      </c>
      <c r="E38" s="33">
        <v>132.04444444444445</v>
      </c>
      <c r="F38" s="33">
        <v>5.4222222222222225</v>
      </c>
      <c r="G38" s="33">
        <v>0.77777777777777779</v>
      </c>
      <c r="H38" s="33">
        <v>35.136111111111113</v>
      </c>
      <c r="I38" s="33">
        <v>0</v>
      </c>
      <c r="J38" s="33">
        <v>0</v>
      </c>
      <c r="K38" s="33">
        <v>0</v>
      </c>
      <c r="L38" s="33">
        <v>0</v>
      </c>
      <c r="M38" s="33">
        <v>0.05</v>
      </c>
      <c r="N38" s="33">
        <v>25.65</v>
      </c>
      <c r="O38" s="33">
        <v>0.19463143722652304</v>
      </c>
      <c r="P38" s="33">
        <v>4.4444444444444446E-2</v>
      </c>
      <c r="Q38" s="33">
        <v>15.436111111111112</v>
      </c>
      <c r="R38" s="33">
        <v>0.11723746213396162</v>
      </c>
      <c r="S38" s="33">
        <v>0</v>
      </c>
      <c r="T38" s="33">
        <v>0</v>
      </c>
      <c r="U38" s="33">
        <v>0</v>
      </c>
      <c r="V38" s="33">
        <v>0</v>
      </c>
      <c r="W38" s="33">
        <v>0</v>
      </c>
      <c r="X38" s="33">
        <v>0</v>
      </c>
      <c r="Y38" s="33">
        <v>0</v>
      </c>
      <c r="Z38" s="33">
        <v>0</v>
      </c>
      <c r="AA38" s="33">
        <v>0</v>
      </c>
      <c r="AB38" s="33">
        <v>0</v>
      </c>
      <c r="AC38" s="33">
        <v>0</v>
      </c>
      <c r="AD38" s="33">
        <v>0</v>
      </c>
      <c r="AE38" s="33">
        <v>0</v>
      </c>
      <c r="AF38" s="33">
        <v>0</v>
      </c>
      <c r="AG38" s="33">
        <v>0</v>
      </c>
      <c r="AH38" t="s">
        <v>665</v>
      </c>
      <c r="AI38" s="34">
        <v>5</v>
      </c>
    </row>
    <row r="39" spans="1:35" x14ac:dyDescent="0.25">
      <c r="A39" t="s">
        <v>1812</v>
      </c>
      <c r="B39" t="s">
        <v>1181</v>
      </c>
      <c r="C39" t="s">
        <v>1426</v>
      </c>
      <c r="D39" t="s">
        <v>1749</v>
      </c>
      <c r="E39" s="33">
        <v>92.333333333333329</v>
      </c>
      <c r="F39" s="33">
        <v>16.711111111111112</v>
      </c>
      <c r="G39" s="33">
        <v>0.61111111111111116</v>
      </c>
      <c r="H39" s="33">
        <v>0.2722222222222222</v>
      </c>
      <c r="I39" s="33">
        <v>0.81111111111111112</v>
      </c>
      <c r="J39" s="33">
        <v>0</v>
      </c>
      <c r="K39" s="33">
        <v>0</v>
      </c>
      <c r="L39" s="33">
        <v>0.80455555555555547</v>
      </c>
      <c r="M39" s="33">
        <v>0</v>
      </c>
      <c r="N39" s="33">
        <v>0.1</v>
      </c>
      <c r="O39" s="33">
        <v>1.0830324909747295E-3</v>
      </c>
      <c r="P39" s="33">
        <v>5.6111111111111107</v>
      </c>
      <c r="Q39" s="33">
        <v>9.2688888888888865</v>
      </c>
      <c r="R39" s="33">
        <v>0.16115523465703968</v>
      </c>
      <c r="S39" s="33">
        <v>0.51400000000000001</v>
      </c>
      <c r="T39" s="33">
        <v>1.2292222222222222</v>
      </c>
      <c r="U39" s="33">
        <v>0</v>
      </c>
      <c r="V39" s="33">
        <v>1.8879663056558364E-2</v>
      </c>
      <c r="W39" s="33">
        <v>1.6214444444444445</v>
      </c>
      <c r="X39" s="33">
        <v>5.987444444444443</v>
      </c>
      <c r="Y39" s="33">
        <v>0</v>
      </c>
      <c r="Z39" s="33">
        <v>8.2406738868832721E-2</v>
      </c>
      <c r="AA39" s="33">
        <v>0</v>
      </c>
      <c r="AB39" s="33">
        <v>0</v>
      </c>
      <c r="AC39" s="33">
        <v>0</v>
      </c>
      <c r="AD39" s="33">
        <v>0</v>
      </c>
      <c r="AE39" s="33">
        <v>0</v>
      </c>
      <c r="AF39" s="33">
        <v>0</v>
      </c>
      <c r="AG39" s="33">
        <v>0</v>
      </c>
      <c r="AH39" t="s">
        <v>493</v>
      </c>
      <c r="AI39" s="34">
        <v>5</v>
      </c>
    </row>
    <row r="40" spans="1:35" x14ac:dyDescent="0.25">
      <c r="A40" t="s">
        <v>1812</v>
      </c>
      <c r="B40" t="s">
        <v>1045</v>
      </c>
      <c r="C40" t="s">
        <v>1521</v>
      </c>
      <c r="D40" t="s">
        <v>1725</v>
      </c>
      <c r="E40" s="33">
        <v>54.522222222222226</v>
      </c>
      <c r="F40" s="33">
        <v>17.755555555555556</v>
      </c>
      <c r="G40" s="33">
        <v>2.2222222222222223E-2</v>
      </c>
      <c r="H40" s="33">
        <v>0</v>
      </c>
      <c r="I40" s="33">
        <v>0.61111111111111116</v>
      </c>
      <c r="J40" s="33">
        <v>0</v>
      </c>
      <c r="K40" s="33">
        <v>0</v>
      </c>
      <c r="L40" s="33">
        <v>1.580888888888889</v>
      </c>
      <c r="M40" s="33">
        <v>0.12222222222222222</v>
      </c>
      <c r="N40" s="33">
        <v>0</v>
      </c>
      <c r="O40" s="33">
        <v>2.2416955369879759E-3</v>
      </c>
      <c r="P40" s="33">
        <v>5.6111111111111107</v>
      </c>
      <c r="Q40" s="33">
        <v>7.5488888888888921</v>
      </c>
      <c r="R40" s="33">
        <v>0.24136947218259636</v>
      </c>
      <c r="S40" s="33">
        <v>1.2036666666666667</v>
      </c>
      <c r="T40" s="33">
        <v>4.3650000000000002</v>
      </c>
      <c r="U40" s="33">
        <v>0</v>
      </c>
      <c r="V40" s="33">
        <v>0.10213572447523946</v>
      </c>
      <c r="W40" s="33">
        <v>1.2863333333333333</v>
      </c>
      <c r="X40" s="33">
        <v>6.2321111111111112</v>
      </c>
      <c r="Y40" s="33">
        <v>0</v>
      </c>
      <c r="Z40" s="33">
        <v>0.13789688200529854</v>
      </c>
      <c r="AA40" s="33">
        <v>0</v>
      </c>
      <c r="AB40" s="33">
        <v>0</v>
      </c>
      <c r="AC40" s="33">
        <v>0</v>
      </c>
      <c r="AD40" s="33">
        <v>0</v>
      </c>
      <c r="AE40" s="33">
        <v>0</v>
      </c>
      <c r="AF40" s="33">
        <v>0</v>
      </c>
      <c r="AG40" s="33">
        <v>0</v>
      </c>
      <c r="AH40" t="s">
        <v>356</v>
      </c>
      <c r="AI40" s="34">
        <v>5</v>
      </c>
    </row>
    <row r="41" spans="1:35" x14ac:dyDescent="0.25">
      <c r="A41" t="s">
        <v>1812</v>
      </c>
      <c r="B41" t="s">
        <v>922</v>
      </c>
      <c r="C41" t="s">
        <v>1426</v>
      </c>
      <c r="D41" t="s">
        <v>1749</v>
      </c>
      <c r="E41" s="33">
        <v>61.388888888888886</v>
      </c>
      <c r="F41" s="33">
        <v>23.133333333333333</v>
      </c>
      <c r="G41" s="33">
        <v>0.26666666666666666</v>
      </c>
      <c r="H41" s="33">
        <v>0.23333333333333334</v>
      </c>
      <c r="I41" s="33">
        <v>0.81111111111111112</v>
      </c>
      <c r="J41" s="33">
        <v>0</v>
      </c>
      <c r="K41" s="33">
        <v>0</v>
      </c>
      <c r="L41" s="33">
        <v>1.1487777777777777</v>
      </c>
      <c r="M41" s="33">
        <v>0</v>
      </c>
      <c r="N41" s="33">
        <v>8.8888888888888892E-2</v>
      </c>
      <c r="O41" s="33">
        <v>1.4479638009049776E-3</v>
      </c>
      <c r="P41" s="33">
        <v>5.5</v>
      </c>
      <c r="Q41" s="33">
        <v>13.682222222222226</v>
      </c>
      <c r="R41" s="33">
        <v>0.31247058823529417</v>
      </c>
      <c r="S41" s="33">
        <v>0.76366666666666672</v>
      </c>
      <c r="T41" s="33">
        <v>6.5215555555555564</v>
      </c>
      <c r="U41" s="33">
        <v>0</v>
      </c>
      <c r="V41" s="33">
        <v>0.11867330316742083</v>
      </c>
      <c r="W41" s="33">
        <v>1.1956666666666664</v>
      </c>
      <c r="X41" s="33">
        <v>4.767333333333335</v>
      </c>
      <c r="Y41" s="33">
        <v>0</v>
      </c>
      <c r="Z41" s="33">
        <v>9.7134841628959301E-2</v>
      </c>
      <c r="AA41" s="33">
        <v>0</v>
      </c>
      <c r="AB41" s="33">
        <v>0</v>
      </c>
      <c r="AC41" s="33">
        <v>0</v>
      </c>
      <c r="AD41" s="33">
        <v>0</v>
      </c>
      <c r="AE41" s="33">
        <v>0</v>
      </c>
      <c r="AF41" s="33">
        <v>0</v>
      </c>
      <c r="AG41" s="33">
        <v>0</v>
      </c>
      <c r="AH41" t="s">
        <v>233</v>
      </c>
      <c r="AI41" s="34">
        <v>5</v>
      </c>
    </row>
    <row r="42" spans="1:35" x14ac:dyDescent="0.25">
      <c r="A42" t="s">
        <v>1812</v>
      </c>
      <c r="B42" t="s">
        <v>1221</v>
      </c>
      <c r="C42" t="s">
        <v>1468</v>
      </c>
      <c r="D42" t="s">
        <v>1753</v>
      </c>
      <c r="E42" s="33">
        <v>85.288888888888891</v>
      </c>
      <c r="F42" s="33">
        <v>28.655555555555555</v>
      </c>
      <c r="G42" s="33">
        <v>0.67777777777777781</v>
      </c>
      <c r="H42" s="33">
        <v>0.51888888888888896</v>
      </c>
      <c r="I42" s="33">
        <v>1.0777777777777777</v>
      </c>
      <c r="J42" s="33">
        <v>0.26666666666666666</v>
      </c>
      <c r="K42" s="33">
        <v>0</v>
      </c>
      <c r="L42" s="33">
        <v>2.0448888888888881</v>
      </c>
      <c r="M42" s="33">
        <v>0.13333333333333333</v>
      </c>
      <c r="N42" s="33">
        <v>0.1</v>
      </c>
      <c r="O42" s="33">
        <v>2.7357998957790518E-3</v>
      </c>
      <c r="P42" s="33">
        <v>5.7333333333333334</v>
      </c>
      <c r="Q42" s="33">
        <v>8.4000000000000075</v>
      </c>
      <c r="R42" s="33">
        <v>0.16571130797290262</v>
      </c>
      <c r="S42" s="33">
        <v>1.2400000000000002</v>
      </c>
      <c r="T42" s="33">
        <v>6.7498888888888899</v>
      </c>
      <c r="U42" s="33">
        <v>0</v>
      </c>
      <c r="V42" s="33">
        <v>9.3680302240750399E-2</v>
      </c>
      <c r="W42" s="33">
        <v>1.4973333333333336</v>
      </c>
      <c r="X42" s="33">
        <v>4.4272222222222224</v>
      </c>
      <c r="Y42" s="33">
        <v>0</v>
      </c>
      <c r="Z42" s="33">
        <v>6.9464564877540394E-2</v>
      </c>
      <c r="AA42" s="33">
        <v>1.8666666666666667</v>
      </c>
      <c r="AB42" s="33">
        <v>0</v>
      </c>
      <c r="AC42" s="33">
        <v>0</v>
      </c>
      <c r="AD42" s="33">
        <v>0</v>
      </c>
      <c r="AE42" s="33">
        <v>0</v>
      </c>
      <c r="AF42" s="33">
        <v>0</v>
      </c>
      <c r="AG42" s="33">
        <v>0</v>
      </c>
      <c r="AH42" t="s">
        <v>533</v>
      </c>
      <c r="AI42" s="34">
        <v>5</v>
      </c>
    </row>
    <row r="43" spans="1:35" x14ac:dyDescent="0.25">
      <c r="A43" t="s">
        <v>1812</v>
      </c>
      <c r="B43" t="s">
        <v>1031</v>
      </c>
      <c r="C43" t="s">
        <v>1599</v>
      </c>
      <c r="D43" t="s">
        <v>1734</v>
      </c>
      <c r="E43" s="33">
        <v>52.12222222222222</v>
      </c>
      <c r="F43" s="33">
        <v>19.155555555555555</v>
      </c>
      <c r="G43" s="33">
        <v>6.6666666666666666E-2</v>
      </c>
      <c r="H43" s="33">
        <v>0.15</v>
      </c>
      <c r="I43" s="33">
        <v>0.7</v>
      </c>
      <c r="J43" s="33">
        <v>0</v>
      </c>
      <c r="K43" s="33">
        <v>0</v>
      </c>
      <c r="L43" s="33">
        <v>0.68666666666666665</v>
      </c>
      <c r="M43" s="33">
        <v>0.12222222222222222</v>
      </c>
      <c r="N43" s="33">
        <v>5.3111111111111109</v>
      </c>
      <c r="O43" s="33">
        <v>0.10424216584949904</v>
      </c>
      <c r="P43" s="33">
        <v>3.4611111111111112</v>
      </c>
      <c r="Q43" s="33">
        <v>8.1911111111111126</v>
      </c>
      <c r="R43" s="33">
        <v>0.22355574504370077</v>
      </c>
      <c r="S43" s="33">
        <v>1.9885555555555561</v>
      </c>
      <c r="T43" s="33">
        <v>6.2548888888888881</v>
      </c>
      <c r="U43" s="33">
        <v>0</v>
      </c>
      <c r="V43" s="33">
        <v>0.15815604348752932</v>
      </c>
      <c r="W43" s="33">
        <v>3.5415555555555556</v>
      </c>
      <c r="X43" s="33">
        <v>3.514222222222223</v>
      </c>
      <c r="Y43" s="33">
        <v>0</v>
      </c>
      <c r="Z43" s="33">
        <v>0.13536985717331063</v>
      </c>
      <c r="AA43" s="33">
        <v>0</v>
      </c>
      <c r="AB43" s="33">
        <v>0</v>
      </c>
      <c r="AC43" s="33">
        <v>0</v>
      </c>
      <c r="AD43" s="33">
        <v>0</v>
      </c>
      <c r="AE43" s="33">
        <v>0</v>
      </c>
      <c r="AF43" s="33">
        <v>0</v>
      </c>
      <c r="AG43" s="33">
        <v>0</v>
      </c>
      <c r="AH43" t="s">
        <v>342</v>
      </c>
      <c r="AI43" s="34">
        <v>5</v>
      </c>
    </row>
    <row r="44" spans="1:35" x14ac:dyDescent="0.25">
      <c r="A44" t="s">
        <v>1812</v>
      </c>
      <c r="B44" t="s">
        <v>1134</v>
      </c>
      <c r="C44" t="s">
        <v>1543</v>
      </c>
      <c r="D44" t="s">
        <v>1766</v>
      </c>
      <c r="E44" s="33">
        <v>39.9</v>
      </c>
      <c r="F44" s="33">
        <v>18.055555555555557</v>
      </c>
      <c r="G44" s="33">
        <v>0.42222222222222222</v>
      </c>
      <c r="H44" s="33">
        <v>0.1</v>
      </c>
      <c r="I44" s="33">
        <v>0.27777777777777779</v>
      </c>
      <c r="J44" s="33">
        <v>0</v>
      </c>
      <c r="K44" s="33">
        <v>0</v>
      </c>
      <c r="L44" s="33">
        <v>1.074222222222222</v>
      </c>
      <c r="M44" s="33">
        <v>0</v>
      </c>
      <c r="N44" s="33">
        <v>0.16666666666666666</v>
      </c>
      <c r="O44" s="33">
        <v>4.1771094402673348E-3</v>
      </c>
      <c r="P44" s="33">
        <v>5.0666666666666664</v>
      </c>
      <c r="Q44" s="33">
        <v>4.1272222222222217</v>
      </c>
      <c r="R44" s="33">
        <v>0.23042328042328045</v>
      </c>
      <c r="S44" s="33">
        <v>0.92655555555555569</v>
      </c>
      <c r="T44" s="33">
        <v>3.1134444444444438</v>
      </c>
      <c r="U44" s="33">
        <v>0</v>
      </c>
      <c r="V44" s="33">
        <v>0.10125313283208018</v>
      </c>
      <c r="W44" s="33">
        <v>1.1148888888888888</v>
      </c>
      <c r="X44" s="33">
        <v>5.6791111111111121</v>
      </c>
      <c r="Y44" s="33">
        <v>0</v>
      </c>
      <c r="Z44" s="33">
        <v>0.17027568922305766</v>
      </c>
      <c r="AA44" s="33">
        <v>0</v>
      </c>
      <c r="AB44" s="33">
        <v>0</v>
      </c>
      <c r="AC44" s="33">
        <v>0</v>
      </c>
      <c r="AD44" s="33">
        <v>0</v>
      </c>
      <c r="AE44" s="33">
        <v>0</v>
      </c>
      <c r="AF44" s="33">
        <v>0</v>
      </c>
      <c r="AG44" s="33">
        <v>0</v>
      </c>
      <c r="AH44" t="s">
        <v>445</v>
      </c>
      <c r="AI44" s="34">
        <v>5</v>
      </c>
    </row>
    <row r="45" spans="1:35" x14ac:dyDescent="0.25">
      <c r="A45" t="s">
        <v>1812</v>
      </c>
      <c r="B45" t="s">
        <v>920</v>
      </c>
      <c r="C45" t="s">
        <v>1406</v>
      </c>
      <c r="D45" t="s">
        <v>1766</v>
      </c>
      <c r="E45" s="33">
        <v>78.277777777777771</v>
      </c>
      <c r="F45" s="33">
        <v>16.288888888888888</v>
      </c>
      <c r="G45" s="33">
        <v>8.8888888888888892E-2</v>
      </c>
      <c r="H45" s="33">
        <v>0.25</v>
      </c>
      <c r="I45" s="33">
        <v>0.37777777777777777</v>
      </c>
      <c r="J45" s="33">
        <v>0</v>
      </c>
      <c r="K45" s="33">
        <v>0</v>
      </c>
      <c r="L45" s="33">
        <v>1.1659999999999999</v>
      </c>
      <c r="M45" s="33">
        <v>0</v>
      </c>
      <c r="N45" s="33">
        <v>3.958999999999997</v>
      </c>
      <c r="O45" s="33">
        <v>5.057629524485447E-2</v>
      </c>
      <c r="P45" s="33">
        <v>3.4666666666666668</v>
      </c>
      <c r="Q45" s="33">
        <v>8.6005555555555553</v>
      </c>
      <c r="R45" s="33">
        <v>0.15415897799858055</v>
      </c>
      <c r="S45" s="33">
        <v>3.0792222222222234</v>
      </c>
      <c r="T45" s="33">
        <v>9.5618888888888911</v>
      </c>
      <c r="U45" s="33">
        <v>0</v>
      </c>
      <c r="V45" s="33">
        <v>0.16149041873669276</v>
      </c>
      <c r="W45" s="33">
        <v>5.2235555555555573</v>
      </c>
      <c r="X45" s="33">
        <v>4.2887777777777778</v>
      </c>
      <c r="Y45" s="33">
        <v>0</v>
      </c>
      <c r="Z45" s="33">
        <v>0.12152022711142657</v>
      </c>
      <c r="AA45" s="33">
        <v>0</v>
      </c>
      <c r="AB45" s="33">
        <v>0</v>
      </c>
      <c r="AC45" s="33">
        <v>0</v>
      </c>
      <c r="AD45" s="33">
        <v>12.37011111111112</v>
      </c>
      <c r="AE45" s="33">
        <v>0</v>
      </c>
      <c r="AF45" s="33">
        <v>0</v>
      </c>
      <c r="AG45" s="33">
        <v>0</v>
      </c>
      <c r="AH45" t="s">
        <v>231</v>
      </c>
      <c r="AI45" s="34">
        <v>5</v>
      </c>
    </row>
    <row r="46" spans="1:35" x14ac:dyDescent="0.25">
      <c r="A46" t="s">
        <v>1812</v>
      </c>
      <c r="B46" t="s">
        <v>1308</v>
      </c>
      <c r="C46" t="s">
        <v>1398</v>
      </c>
      <c r="D46" t="s">
        <v>1798</v>
      </c>
      <c r="E46" s="33">
        <v>32.1</v>
      </c>
      <c r="F46" s="33">
        <v>4.6222222222222218</v>
      </c>
      <c r="G46" s="33">
        <v>0.34444444444444444</v>
      </c>
      <c r="H46" s="33">
        <v>8.5555555555555551E-2</v>
      </c>
      <c r="I46" s="33">
        <v>0.68888888888888888</v>
      </c>
      <c r="J46" s="33">
        <v>0</v>
      </c>
      <c r="K46" s="33">
        <v>0</v>
      </c>
      <c r="L46" s="33">
        <v>0.26577777777777778</v>
      </c>
      <c r="M46" s="33">
        <v>0</v>
      </c>
      <c r="N46" s="33">
        <v>0.1</v>
      </c>
      <c r="O46" s="33">
        <v>3.1152647975077881E-3</v>
      </c>
      <c r="P46" s="33">
        <v>2.2222222222222223E-2</v>
      </c>
      <c r="Q46" s="33">
        <v>3.2222222222222223</v>
      </c>
      <c r="R46" s="33">
        <v>0.1010730356524749</v>
      </c>
      <c r="S46" s="33">
        <v>1.1808888888888887</v>
      </c>
      <c r="T46" s="33">
        <v>5.6888888888888891</v>
      </c>
      <c r="U46" s="33">
        <v>0</v>
      </c>
      <c r="V46" s="33">
        <v>0.21401176877812389</v>
      </c>
      <c r="W46" s="33">
        <v>1.2676666666666665</v>
      </c>
      <c r="X46" s="33">
        <v>2.9187777777777777</v>
      </c>
      <c r="Y46" s="33">
        <v>0</v>
      </c>
      <c r="Z46" s="33">
        <v>0.13041883004499824</v>
      </c>
      <c r="AA46" s="33">
        <v>5.6888888888888891</v>
      </c>
      <c r="AB46" s="33">
        <v>0</v>
      </c>
      <c r="AC46" s="33">
        <v>0</v>
      </c>
      <c r="AD46" s="33">
        <v>0</v>
      </c>
      <c r="AE46" s="33">
        <v>0</v>
      </c>
      <c r="AF46" s="33">
        <v>0</v>
      </c>
      <c r="AG46" s="33">
        <v>0</v>
      </c>
      <c r="AH46" t="s">
        <v>620</v>
      </c>
      <c r="AI46" s="34">
        <v>5</v>
      </c>
    </row>
    <row r="47" spans="1:35" x14ac:dyDescent="0.25">
      <c r="A47" t="s">
        <v>1812</v>
      </c>
      <c r="B47" t="s">
        <v>1241</v>
      </c>
      <c r="C47" t="s">
        <v>1446</v>
      </c>
      <c r="D47" t="s">
        <v>1761</v>
      </c>
      <c r="E47" s="33">
        <v>49.944444444444443</v>
      </c>
      <c r="F47" s="33">
        <v>16.555555555555557</v>
      </c>
      <c r="G47" s="33">
        <v>6.6666666666666666E-2</v>
      </c>
      <c r="H47" s="33">
        <v>0</v>
      </c>
      <c r="I47" s="33">
        <v>0</v>
      </c>
      <c r="J47" s="33">
        <v>0</v>
      </c>
      <c r="K47" s="33">
        <v>4.9777777777777779</v>
      </c>
      <c r="L47" s="33">
        <v>4.6887777777777764</v>
      </c>
      <c r="M47" s="33">
        <v>0</v>
      </c>
      <c r="N47" s="33">
        <v>21.294222222222221</v>
      </c>
      <c r="O47" s="33">
        <v>0.42635817575083423</v>
      </c>
      <c r="P47" s="33">
        <v>0</v>
      </c>
      <c r="Q47" s="33">
        <v>9.930000000000005</v>
      </c>
      <c r="R47" s="33">
        <v>0.19882091212458297</v>
      </c>
      <c r="S47" s="33">
        <v>4.8403333333333327</v>
      </c>
      <c r="T47" s="33">
        <v>9.1854444444444461</v>
      </c>
      <c r="U47" s="33">
        <v>0</v>
      </c>
      <c r="V47" s="33">
        <v>0.28082758620689657</v>
      </c>
      <c r="W47" s="33">
        <v>5.0546666666666651</v>
      </c>
      <c r="X47" s="33">
        <v>4.9785555555555563</v>
      </c>
      <c r="Y47" s="33">
        <v>0</v>
      </c>
      <c r="Z47" s="33">
        <v>0.20088765294771968</v>
      </c>
      <c r="AA47" s="33">
        <v>0</v>
      </c>
      <c r="AB47" s="33">
        <v>0</v>
      </c>
      <c r="AC47" s="33">
        <v>0</v>
      </c>
      <c r="AD47" s="33">
        <v>0</v>
      </c>
      <c r="AE47" s="33">
        <v>0</v>
      </c>
      <c r="AF47" s="33">
        <v>0</v>
      </c>
      <c r="AG47" s="33">
        <v>0</v>
      </c>
      <c r="AH47" t="s">
        <v>553</v>
      </c>
      <c r="AI47" s="34">
        <v>5</v>
      </c>
    </row>
    <row r="48" spans="1:35" x14ac:dyDescent="0.25">
      <c r="A48" t="s">
        <v>1812</v>
      </c>
      <c r="B48" t="s">
        <v>713</v>
      </c>
      <c r="C48" t="s">
        <v>1443</v>
      </c>
      <c r="D48" t="s">
        <v>1711</v>
      </c>
      <c r="E48" s="33">
        <v>35.62222222222222</v>
      </c>
      <c r="F48" s="33">
        <v>2.1333333333333333</v>
      </c>
      <c r="G48" s="33">
        <v>0</v>
      </c>
      <c r="H48" s="33">
        <v>0.45022222222222225</v>
      </c>
      <c r="I48" s="33">
        <v>0</v>
      </c>
      <c r="J48" s="33">
        <v>0</v>
      </c>
      <c r="K48" s="33">
        <v>0</v>
      </c>
      <c r="L48" s="33">
        <v>2.4036666666666662</v>
      </c>
      <c r="M48" s="33">
        <v>7.8361111111111112</v>
      </c>
      <c r="N48" s="33">
        <v>0</v>
      </c>
      <c r="O48" s="33">
        <v>0.21997816593886466</v>
      </c>
      <c r="P48" s="33">
        <v>5.4222222222222225</v>
      </c>
      <c r="Q48" s="33">
        <v>3.0277777777777777</v>
      </c>
      <c r="R48" s="33">
        <v>0.23721147847785401</v>
      </c>
      <c r="S48" s="33">
        <v>2.8273333333333333</v>
      </c>
      <c r="T48" s="33">
        <v>6.0391111111111133</v>
      </c>
      <c r="U48" s="33">
        <v>0</v>
      </c>
      <c r="V48" s="33">
        <v>0.24890205864004999</v>
      </c>
      <c r="W48" s="33">
        <v>2.5048888888888885</v>
      </c>
      <c r="X48" s="33">
        <v>9.2135555555555513</v>
      </c>
      <c r="Y48" s="33">
        <v>0</v>
      </c>
      <c r="Z48" s="33">
        <v>0.32896444167186517</v>
      </c>
      <c r="AA48" s="33">
        <v>0</v>
      </c>
      <c r="AB48" s="33">
        <v>0</v>
      </c>
      <c r="AC48" s="33">
        <v>0</v>
      </c>
      <c r="AD48" s="33">
        <v>0</v>
      </c>
      <c r="AE48" s="33">
        <v>2.5222222222222221</v>
      </c>
      <c r="AF48" s="33">
        <v>0</v>
      </c>
      <c r="AG48" s="33">
        <v>0</v>
      </c>
      <c r="AH48" t="s">
        <v>24</v>
      </c>
      <c r="AI48" s="34">
        <v>5</v>
      </c>
    </row>
    <row r="49" spans="1:35" x14ac:dyDescent="0.25">
      <c r="A49" t="s">
        <v>1812</v>
      </c>
      <c r="B49" t="s">
        <v>781</v>
      </c>
      <c r="C49" t="s">
        <v>1444</v>
      </c>
      <c r="D49" t="s">
        <v>1745</v>
      </c>
      <c r="E49" s="33">
        <v>153.6</v>
      </c>
      <c r="F49" s="33">
        <v>5.6888888888888891</v>
      </c>
      <c r="G49" s="33">
        <v>0</v>
      </c>
      <c r="H49" s="33">
        <v>0</v>
      </c>
      <c r="I49" s="33">
        <v>0</v>
      </c>
      <c r="J49" s="33">
        <v>0</v>
      </c>
      <c r="K49" s="33">
        <v>0</v>
      </c>
      <c r="L49" s="33">
        <v>4.2954444444444437</v>
      </c>
      <c r="M49" s="33">
        <v>3.7916666666666665</v>
      </c>
      <c r="N49" s="33">
        <v>0</v>
      </c>
      <c r="O49" s="33">
        <v>2.4685329861111112E-2</v>
      </c>
      <c r="P49" s="33">
        <v>5.3611111111111107</v>
      </c>
      <c r="Q49" s="33">
        <v>17.202444444444446</v>
      </c>
      <c r="R49" s="33">
        <v>0.14689814814814817</v>
      </c>
      <c r="S49" s="33">
        <v>6.8378888888888882</v>
      </c>
      <c r="T49" s="33">
        <v>5.7705555555555543</v>
      </c>
      <c r="U49" s="33">
        <v>0</v>
      </c>
      <c r="V49" s="33">
        <v>8.2086226851851837E-2</v>
      </c>
      <c r="W49" s="33">
        <v>8.4545555555555527</v>
      </c>
      <c r="X49" s="33">
        <v>8.0559999999999992</v>
      </c>
      <c r="Y49" s="33">
        <v>6.9111111111111114</v>
      </c>
      <c r="Z49" s="33">
        <v>0.15248480902777775</v>
      </c>
      <c r="AA49" s="33">
        <v>0</v>
      </c>
      <c r="AB49" s="33">
        <v>0</v>
      </c>
      <c r="AC49" s="33">
        <v>0</v>
      </c>
      <c r="AD49" s="33">
        <v>0</v>
      </c>
      <c r="AE49" s="33">
        <v>0</v>
      </c>
      <c r="AF49" s="33">
        <v>0</v>
      </c>
      <c r="AG49" s="33">
        <v>0</v>
      </c>
      <c r="AH49" t="s">
        <v>92</v>
      </c>
      <c r="AI49" s="34">
        <v>5</v>
      </c>
    </row>
    <row r="50" spans="1:35" x14ac:dyDescent="0.25">
      <c r="A50" t="s">
        <v>1812</v>
      </c>
      <c r="B50" t="s">
        <v>1127</v>
      </c>
      <c r="C50" t="s">
        <v>1446</v>
      </c>
      <c r="D50" t="s">
        <v>1761</v>
      </c>
      <c r="E50" s="33">
        <v>116.63333333333334</v>
      </c>
      <c r="F50" s="33">
        <v>5.4222222222222225</v>
      </c>
      <c r="G50" s="33">
        <v>2.1666666666666665</v>
      </c>
      <c r="H50" s="33">
        <v>0.40555555555555556</v>
      </c>
      <c r="I50" s="33">
        <v>0</v>
      </c>
      <c r="J50" s="33">
        <v>0</v>
      </c>
      <c r="K50" s="33">
        <v>0.26666666666666666</v>
      </c>
      <c r="L50" s="33">
        <v>4.4538888888888888</v>
      </c>
      <c r="M50" s="33">
        <v>0</v>
      </c>
      <c r="N50" s="33">
        <v>5.4222222222222225</v>
      </c>
      <c r="O50" s="33">
        <v>4.6489473182814135E-2</v>
      </c>
      <c r="P50" s="33">
        <v>5.4222222222222225</v>
      </c>
      <c r="Q50" s="33">
        <v>16.947222222222223</v>
      </c>
      <c r="R50" s="33">
        <v>0.19179289320758314</v>
      </c>
      <c r="S50" s="33">
        <v>4.7762222222222208</v>
      </c>
      <c r="T50" s="33">
        <v>3.1791111111111112</v>
      </c>
      <c r="U50" s="33">
        <v>0</v>
      </c>
      <c r="V50" s="33">
        <v>6.8208059445555858E-2</v>
      </c>
      <c r="W50" s="33">
        <v>6.6088888888888899</v>
      </c>
      <c r="X50" s="33">
        <v>3.4668888888888887</v>
      </c>
      <c r="Y50" s="33">
        <v>0</v>
      </c>
      <c r="Z50" s="33">
        <v>8.6388491950080984E-2</v>
      </c>
      <c r="AA50" s="33">
        <v>0</v>
      </c>
      <c r="AB50" s="33">
        <v>0</v>
      </c>
      <c r="AC50" s="33">
        <v>0</v>
      </c>
      <c r="AD50" s="33">
        <v>0</v>
      </c>
      <c r="AE50" s="33">
        <v>0</v>
      </c>
      <c r="AF50" s="33">
        <v>0</v>
      </c>
      <c r="AG50" s="33">
        <v>0</v>
      </c>
      <c r="AH50" t="s">
        <v>438</v>
      </c>
      <c r="AI50" s="34">
        <v>5</v>
      </c>
    </row>
    <row r="51" spans="1:35" x14ac:dyDescent="0.25">
      <c r="A51" t="s">
        <v>1812</v>
      </c>
      <c r="B51" t="s">
        <v>1279</v>
      </c>
      <c r="C51" t="s">
        <v>1683</v>
      </c>
      <c r="D51" t="s">
        <v>1756</v>
      </c>
      <c r="E51" s="33">
        <v>63.355555555555554</v>
      </c>
      <c r="F51" s="33">
        <v>28.744444444444444</v>
      </c>
      <c r="G51" s="33">
        <v>0</v>
      </c>
      <c r="H51" s="33">
        <v>0</v>
      </c>
      <c r="I51" s="33">
        <v>1.211111111111111</v>
      </c>
      <c r="J51" s="33">
        <v>0</v>
      </c>
      <c r="K51" s="33">
        <v>0</v>
      </c>
      <c r="L51" s="33">
        <v>0.74688888888888882</v>
      </c>
      <c r="M51" s="33">
        <v>5.9144444444444453</v>
      </c>
      <c r="N51" s="33">
        <v>0</v>
      </c>
      <c r="O51" s="33">
        <v>9.3353209400210468E-2</v>
      </c>
      <c r="P51" s="33">
        <v>5.333333333333333</v>
      </c>
      <c r="Q51" s="33">
        <v>18.831111111111117</v>
      </c>
      <c r="R51" s="33">
        <v>0.38141003156787101</v>
      </c>
      <c r="S51" s="33">
        <v>3.7006666666666681</v>
      </c>
      <c r="T51" s="33">
        <v>2.6012222222222214</v>
      </c>
      <c r="U51" s="33">
        <v>0</v>
      </c>
      <c r="V51" s="33">
        <v>9.9468607506138215E-2</v>
      </c>
      <c r="W51" s="33">
        <v>1.9773333333333341</v>
      </c>
      <c r="X51" s="33">
        <v>8.8937777777777764</v>
      </c>
      <c r="Y51" s="33">
        <v>0</v>
      </c>
      <c r="Z51" s="33">
        <v>0.17158891616976499</v>
      </c>
      <c r="AA51" s="33">
        <v>0</v>
      </c>
      <c r="AB51" s="33">
        <v>0</v>
      </c>
      <c r="AC51" s="33">
        <v>0</v>
      </c>
      <c r="AD51" s="33">
        <v>0</v>
      </c>
      <c r="AE51" s="33">
        <v>0</v>
      </c>
      <c r="AF51" s="33">
        <v>0</v>
      </c>
      <c r="AG51" s="33">
        <v>0</v>
      </c>
      <c r="AH51" t="s">
        <v>591</v>
      </c>
      <c r="AI51" s="34">
        <v>5</v>
      </c>
    </row>
    <row r="52" spans="1:35" x14ac:dyDescent="0.25">
      <c r="A52" t="s">
        <v>1812</v>
      </c>
      <c r="B52" t="s">
        <v>1131</v>
      </c>
      <c r="C52" t="s">
        <v>1404</v>
      </c>
      <c r="D52" t="s">
        <v>1745</v>
      </c>
      <c r="E52" s="33">
        <v>53.911111111111111</v>
      </c>
      <c r="F52" s="33">
        <v>25.077777777777779</v>
      </c>
      <c r="G52" s="33">
        <v>0.26666666666666666</v>
      </c>
      <c r="H52" s="33">
        <v>0.18888888888888888</v>
      </c>
      <c r="I52" s="33">
        <v>0.7</v>
      </c>
      <c r="J52" s="33">
        <v>0</v>
      </c>
      <c r="K52" s="33">
        <v>0</v>
      </c>
      <c r="L52" s="33">
        <v>2.0204444444444443</v>
      </c>
      <c r="M52" s="33">
        <v>5.0194444444444448</v>
      </c>
      <c r="N52" s="33">
        <v>0</v>
      </c>
      <c r="O52" s="33">
        <v>9.3105935696619957E-2</v>
      </c>
      <c r="P52" s="33">
        <v>0.13055555555555556</v>
      </c>
      <c r="Q52" s="33">
        <v>14.232222222222223</v>
      </c>
      <c r="R52" s="33">
        <v>0.26641591096455075</v>
      </c>
      <c r="S52" s="33">
        <v>5.4411111111111108</v>
      </c>
      <c r="T52" s="33">
        <v>5.2229999999999999</v>
      </c>
      <c r="U52" s="33">
        <v>0</v>
      </c>
      <c r="V52" s="33">
        <v>0.19780915086562242</v>
      </c>
      <c r="W52" s="33">
        <v>4.35911111111111</v>
      </c>
      <c r="X52" s="33">
        <v>6.2476666666666691</v>
      </c>
      <c r="Y52" s="33">
        <v>0</v>
      </c>
      <c r="Z52" s="33">
        <v>0.19674567188788131</v>
      </c>
      <c r="AA52" s="33">
        <v>0</v>
      </c>
      <c r="AB52" s="33">
        <v>0</v>
      </c>
      <c r="AC52" s="33">
        <v>0</v>
      </c>
      <c r="AD52" s="33">
        <v>0</v>
      </c>
      <c r="AE52" s="33">
        <v>0</v>
      </c>
      <c r="AF52" s="33">
        <v>0</v>
      </c>
      <c r="AG52" s="33">
        <v>0</v>
      </c>
      <c r="AH52" t="s">
        <v>442</v>
      </c>
      <c r="AI52" s="34">
        <v>5</v>
      </c>
    </row>
    <row r="53" spans="1:35" x14ac:dyDescent="0.25">
      <c r="A53" t="s">
        <v>1812</v>
      </c>
      <c r="B53" t="s">
        <v>720</v>
      </c>
      <c r="C53" t="s">
        <v>1410</v>
      </c>
      <c r="D53" t="s">
        <v>1760</v>
      </c>
      <c r="E53" s="33">
        <v>90.63333333333334</v>
      </c>
      <c r="F53" s="33">
        <v>37.966666666666669</v>
      </c>
      <c r="G53" s="33">
        <v>0.53333333333333333</v>
      </c>
      <c r="H53" s="33">
        <v>0.66666666666666663</v>
      </c>
      <c r="I53" s="33">
        <v>0.93333333333333335</v>
      </c>
      <c r="J53" s="33">
        <v>0</v>
      </c>
      <c r="K53" s="33">
        <v>0</v>
      </c>
      <c r="L53" s="33">
        <v>3.9051111111111121</v>
      </c>
      <c r="M53" s="33">
        <v>11.233333333333333</v>
      </c>
      <c r="N53" s="33">
        <v>0</v>
      </c>
      <c r="O53" s="33">
        <v>0.12394262596542845</v>
      </c>
      <c r="P53" s="33">
        <v>5.5138888888888893</v>
      </c>
      <c r="Q53" s="33">
        <v>17.80777777777778</v>
      </c>
      <c r="R53" s="33">
        <v>0.25731886723059949</v>
      </c>
      <c r="S53" s="33">
        <v>2.2263333333333333</v>
      </c>
      <c r="T53" s="33">
        <v>3.703555555555555</v>
      </c>
      <c r="U53" s="33">
        <v>0</v>
      </c>
      <c r="V53" s="33">
        <v>6.5427240407012366E-2</v>
      </c>
      <c r="W53" s="33">
        <v>1.660333333333333</v>
      </c>
      <c r="X53" s="33">
        <v>3.9385555555555558</v>
      </c>
      <c r="Y53" s="33">
        <v>0</v>
      </c>
      <c r="Z53" s="33">
        <v>6.1775162437170517E-2</v>
      </c>
      <c r="AA53" s="33">
        <v>0</v>
      </c>
      <c r="AB53" s="33">
        <v>0</v>
      </c>
      <c r="AC53" s="33">
        <v>0</v>
      </c>
      <c r="AD53" s="33">
        <v>0</v>
      </c>
      <c r="AE53" s="33">
        <v>0</v>
      </c>
      <c r="AF53" s="33">
        <v>0</v>
      </c>
      <c r="AG53" s="33">
        <v>0</v>
      </c>
      <c r="AH53" t="s">
        <v>31</v>
      </c>
      <c r="AI53" s="34">
        <v>5</v>
      </c>
    </row>
    <row r="54" spans="1:35" x14ac:dyDescent="0.25">
      <c r="A54" t="s">
        <v>1812</v>
      </c>
      <c r="B54" t="s">
        <v>723</v>
      </c>
      <c r="C54" t="s">
        <v>1450</v>
      </c>
      <c r="D54" t="s">
        <v>1745</v>
      </c>
      <c r="E54" s="33">
        <v>172.42222222222222</v>
      </c>
      <c r="F54" s="33">
        <v>48.6</v>
      </c>
      <c r="G54" s="33">
        <v>0.84444444444444444</v>
      </c>
      <c r="H54" s="33">
        <v>0</v>
      </c>
      <c r="I54" s="33">
        <v>0.73333333333333328</v>
      </c>
      <c r="J54" s="33">
        <v>0</v>
      </c>
      <c r="K54" s="33">
        <v>0</v>
      </c>
      <c r="L54" s="33">
        <v>2.5000000000000001E-2</v>
      </c>
      <c r="M54" s="33">
        <v>6.2392222222222218</v>
      </c>
      <c r="N54" s="33">
        <v>94.839999999999989</v>
      </c>
      <c r="O54" s="33">
        <v>0.58623082871504062</v>
      </c>
      <c r="P54" s="33">
        <v>0</v>
      </c>
      <c r="Q54" s="33">
        <v>23.532222222222224</v>
      </c>
      <c r="R54" s="33">
        <v>0.13648021652274778</v>
      </c>
      <c r="S54" s="33">
        <v>0</v>
      </c>
      <c r="T54" s="33">
        <v>4.9000000000000002E-2</v>
      </c>
      <c r="U54" s="33">
        <v>0</v>
      </c>
      <c r="V54" s="33">
        <v>2.841861064570177E-4</v>
      </c>
      <c r="W54" s="33">
        <v>0.24033333333333332</v>
      </c>
      <c r="X54" s="33">
        <v>0.45233333333333337</v>
      </c>
      <c r="Y54" s="33">
        <v>0</v>
      </c>
      <c r="Z54" s="33">
        <v>4.017270266786957E-3</v>
      </c>
      <c r="AA54" s="33">
        <v>0</v>
      </c>
      <c r="AB54" s="33">
        <v>0</v>
      </c>
      <c r="AC54" s="33">
        <v>0</v>
      </c>
      <c r="AD54" s="33">
        <v>0</v>
      </c>
      <c r="AE54" s="33">
        <v>0</v>
      </c>
      <c r="AF54" s="33">
        <v>0</v>
      </c>
      <c r="AG54" s="33">
        <v>0</v>
      </c>
      <c r="AH54" t="s">
        <v>34</v>
      </c>
      <c r="AI54" s="34">
        <v>5</v>
      </c>
    </row>
    <row r="55" spans="1:35" x14ac:dyDescent="0.25">
      <c r="A55" t="s">
        <v>1812</v>
      </c>
      <c r="B55" t="s">
        <v>749</v>
      </c>
      <c r="C55" t="s">
        <v>1464</v>
      </c>
      <c r="D55" t="s">
        <v>1720</v>
      </c>
      <c r="E55" s="33">
        <v>83.4</v>
      </c>
      <c r="F55" s="33">
        <v>39.211111111111109</v>
      </c>
      <c r="G55" s="33">
        <v>0.26666666666666666</v>
      </c>
      <c r="H55" s="33">
        <v>0</v>
      </c>
      <c r="I55" s="33">
        <v>1.5444444444444445</v>
      </c>
      <c r="J55" s="33">
        <v>0</v>
      </c>
      <c r="K55" s="33">
        <v>0</v>
      </c>
      <c r="L55" s="33">
        <v>3.1494444444444443</v>
      </c>
      <c r="M55" s="33">
        <v>5.6055555555555552</v>
      </c>
      <c r="N55" s="33">
        <v>0</v>
      </c>
      <c r="O55" s="33">
        <v>6.7212896349586992E-2</v>
      </c>
      <c r="P55" s="33">
        <v>0.12222222222222222</v>
      </c>
      <c r="Q55" s="33">
        <v>12.563333333333336</v>
      </c>
      <c r="R55" s="33">
        <v>0.15210498268052228</v>
      </c>
      <c r="S55" s="33">
        <v>5.6888888888888891</v>
      </c>
      <c r="T55" s="33">
        <v>2.4376666666666664</v>
      </c>
      <c r="U55" s="33">
        <v>0</v>
      </c>
      <c r="V55" s="33">
        <v>9.7440714095390346E-2</v>
      </c>
      <c r="W55" s="33">
        <v>2.0402222222222219</v>
      </c>
      <c r="X55" s="33">
        <v>5.2421111111111109</v>
      </c>
      <c r="Y55" s="33">
        <v>0</v>
      </c>
      <c r="Z55" s="33">
        <v>8.7318145483613094E-2</v>
      </c>
      <c r="AA55" s="33">
        <v>0</v>
      </c>
      <c r="AB55" s="33">
        <v>0</v>
      </c>
      <c r="AC55" s="33">
        <v>0</v>
      </c>
      <c r="AD55" s="33">
        <v>0</v>
      </c>
      <c r="AE55" s="33">
        <v>0</v>
      </c>
      <c r="AF55" s="33">
        <v>0</v>
      </c>
      <c r="AG55" s="33">
        <v>0</v>
      </c>
      <c r="AH55" t="s">
        <v>60</v>
      </c>
      <c r="AI55" s="34">
        <v>5</v>
      </c>
    </row>
    <row r="56" spans="1:35" x14ac:dyDescent="0.25">
      <c r="A56" t="s">
        <v>1812</v>
      </c>
      <c r="B56" t="s">
        <v>1103</v>
      </c>
      <c r="C56" t="s">
        <v>1607</v>
      </c>
      <c r="D56" t="s">
        <v>1745</v>
      </c>
      <c r="E56" s="33">
        <v>83.25555555555556</v>
      </c>
      <c r="F56" s="33">
        <v>32.866666666666667</v>
      </c>
      <c r="G56" s="33">
        <v>8.8888888888888892E-2</v>
      </c>
      <c r="H56" s="33">
        <v>0.36666666666666664</v>
      </c>
      <c r="I56" s="33">
        <v>1.6222222222222222</v>
      </c>
      <c r="J56" s="33">
        <v>0</v>
      </c>
      <c r="K56" s="33">
        <v>0</v>
      </c>
      <c r="L56" s="33">
        <v>4.0925555555555553</v>
      </c>
      <c r="M56" s="33">
        <v>4.5666666666666664</v>
      </c>
      <c r="N56" s="33">
        <v>0</v>
      </c>
      <c r="O56" s="33">
        <v>5.4851194448151605E-2</v>
      </c>
      <c r="P56" s="33">
        <v>5.5</v>
      </c>
      <c r="Q56" s="33">
        <v>10.709666666666664</v>
      </c>
      <c r="R56" s="33">
        <v>0.19469771787001197</v>
      </c>
      <c r="S56" s="33">
        <v>6.200111111111112</v>
      </c>
      <c r="T56" s="33">
        <v>5.3793333333333342</v>
      </c>
      <c r="U56" s="33">
        <v>0</v>
      </c>
      <c r="V56" s="33">
        <v>0.13908314426798346</v>
      </c>
      <c r="W56" s="33">
        <v>3.5265555555555559</v>
      </c>
      <c r="X56" s="33">
        <v>6.2711111111111117</v>
      </c>
      <c r="Y56" s="33">
        <v>0</v>
      </c>
      <c r="Z56" s="33">
        <v>0.11768183638062192</v>
      </c>
      <c r="AA56" s="33">
        <v>0</v>
      </c>
      <c r="AB56" s="33">
        <v>0</v>
      </c>
      <c r="AC56" s="33">
        <v>0</v>
      </c>
      <c r="AD56" s="33">
        <v>0</v>
      </c>
      <c r="AE56" s="33">
        <v>0</v>
      </c>
      <c r="AF56" s="33">
        <v>0</v>
      </c>
      <c r="AG56" s="33">
        <v>0</v>
      </c>
      <c r="AH56" t="s">
        <v>414</v>
      </c>
      <c r="AI56" s="34">
        <v>5</v>
      </c>
    </row>
    <row r="57" spans="1:35" x14ac:dyDescent="0.25">
      <c r="A57" t="s">
        <v>1812</v>
      </c>
      <c r="B57" t="s">
        <v>1013</v>
      </c>
      <c r="C57" t="s">
        <v>1423</v>
      </c>
      <c r="D57" t="s">
        <v>1748</v>
      </c>
      <c r="E57" s="33">
        <v>90.311111111111117</v>
      </c>
      <c r="F57" s="33">
        <v>36.62222222222222</v>
      </c>
      <c r="G57" s="33">
        <v>0.53333333333333333</v>
      </c>
      <c r="H57" s="33">
        <v>0.13333333333333333</v>
      </c>
      <c r="I57" s="33">
        <v>1.4111111111111112</v>
      </c>
      <c r="J57" s="33">
        <v>0</v>
      </c>
      <c r="K57" s="33">
        <v>0</v>
      </c>
      <c r="L57" s="33">
        <v>3.2788888888888881</v>
      </c>
      <c r="M57" s="33">
        <v>4.358888888888889</v>
      </c>
      <c r="N57" s="33">
        <v>5.1844444444444413</v>
      </c>
      <c r="O57" s="33">
        <v>0.10567175196850388</v>
      </c>
      <c r="P57" s="33">
        <v>6.4922222222222246</v>
      </c>
      <c r="Q57" s="33">
        <v>7.3811111111111121</v>
      </c>
      <c r="R57" s="33">
        <v>0.15361712598425201</v>
      </c>
      <c r="S57" s="33">
        <v>4.7030000000000003</v>
      </c>
      <c r="T57" s="33">
        <v>4.0159999999999991</v>
      </c>
      <c r="U57" s="33">
        <v>0</v>
      </c>
      <c r="V57" s="33">
        <v>9.6544045275590532E-2</v>
      </c>
      <c r="W57" s="33">
        <v>5.3918888888888885</v>
      </c>
      <c r="X57" s="33">
        <v>4.6165555555555571</v>
      </c>
      <c r="Y57" s="33">
        <v>0</v>
      </c>
      <c r="Z57" s="33">
        <v>0.11082185039370081</v>
      </c>
      <c r="AA57" s="33">
        <v>0</v>
      </c>
      <c r="AB57" s="33">
        <v>0</v>
      </c>
      <c r="AC57" s="33">
        <v>0</v>
      </c>
      <c r="AD57" s="33">
        <v>0</v>
      </c>
      <c r="AE57" s="33">
        <v>0</v>
      </c>
      <c r="AF57" s="33">
        <v>0</v>
      </c>
      <c r="AG57" s="33">
        <v>0</v>
      </c>
      <c r="AH57" t="s">
        <v>324</v>
      </c>
      <c r="AI57" s="34">
        <v>5</v>
      </c>
    </row>
    <row r="58" spans="1:35" x14ac:dyDescent="0.25">
      <c r="A58" t="s">
        <v>1812</v>
      </c>
      <c r="B58" t="s">
        <v>1235</v>
      </c>
      <c r="C58" t="s">
        <v>1425</v>
      </c>
      <c r="D58" t="s">
        <v>1745</v>
      </c>
      <c r="E58" s="33">
        <v>54.1</v>
      </c>
      <c r="F58" s="33">
        <v>19.755555555555556</v>
      </c>
      <c r="G58" s="33">
        <v>0.16666666666666666</v>
      </c>
      <c r="H58" s="33">
        <v>0.2</v>
      </c>
      <c r="I58" s="33">
        <v>0.74444444444444446</v>
      </c>
      <c r="J58" s="33">
        <v>0</v>
      </c>
      <c r="K58" s="33">
        <v>0</v>
      </c>
      <c r="L58" s="33">
        <v>1.2626666666666673</v>
      </c>
      <c r="M58" s="33">
        <v>5.8</v>
      </c>
      <c r="N58" s="33">
        <v>0.54944444444444451</v>
      </c>
      <c r="O58" s="33">
        <v>0.11736496200451838</v>
      </c>
      <c r="P58" s="33">
        <v>0</v>
      </c>
      <c r="Q58" s="33">
        <v>10.593888888888889</v>
      </c>
      <c r="R58" s="33">
        <v>0.19582049702197576</v>
      </c>
      <c r="S58" s="33">
        <v>1.8626666666666669</v>
      </c>
      <c r="T58" s="33">
        <v>3.7993333333333328</v>
      </c>
      <c r="U58" s="33">
        <v>0</v>
      </c>
      <c r="V58" s="33">
        <v>0.10465804066543438</v>
      </c>
      <c r="W58" s="33">
        <v>2.7869999999999999</v>
      </c>
      <c r="X58" s="33">
        <v>5.3306666666666667</v>
      </c>
      <c r="Y58" s="33">
        <v>0</v>
      </c>
      <c r="Z58" s="33">
        <v>0.15004929143561305</v>
      </c>
      <c r="AA58" s="33">
        <v>0</v>
      </c>
      <c r="AB58" s="33">
        <v>0</v>
      </c>
      <c r="AC58" s="33">
        <v>0</v>
      </c>
      <c r="AD58" s="33">
        <v>0</v>
      </c>
      <c r="AE58" s="33">
        <v>0</v>
      </c>
      <c r="AF58" s="33">
        <v>0</v>
      </c>
      <c r="AG58" s="33">
        <v>0</v>
      </c>
      <c r="AH58" t="s">
        <v>547</v>
      </c>
      <c r="AI58" s="34">
        <v>5</v>
      </c>
    </row>
    <row r="59" spans="1:35" x14ac:dyDescent="0.25">
      <c r="A59" t="s">
        <v>1812</v>
      </c>
      <c r="B59" t="s">
        <v>1190</v>
      </c>
      <c r="C59" t="s">
        <v>1397</v>
      </c>
      <c r="D59" t="s">
        <v>1744</v>
      </c>
      <c r="E59" s="33">
        <v>79.477777777777774</v>
      </c>
      <c r="F59" s="33">
        <v>33.844444444444441</v>
      </c>
      <c r="G59" s="33">
        <v>0.33333333333333331</v>
      </c>
      <c r="H59" s="33">
        <v>0.31111111111111112</v>
      </c>
      <c r="I59" s="33">
        <v>1.1000000000000001</v>
      </c>
      <c r="J59" s="33">
        <v>0</v>
      </c>
      <c r="K59" s="33">
        <v>0</v>
      </c>
      <c r="L59" s="33">
        <v>2.2822222222222224</v>
      </c>
      <c r="M59" s="33">
        <v>5.2444444444444445</v>
      </c>
      <c r="N59" s="33">
        <v>0</v>
      </c>
      <c r="O59" s="33">
        <v>6.598629945477423E-2</v>
      </c>
      <c r="P59" s="33">
        <v>4.2078888888888883</v>
      </c>
      <c r="Q59" s="33">
        <v>21.530555555555555</v>
      </c>
      <c r="R59" s="33">
        <v>0.32384454075213198</v>
      </c>
      <c r="S59" s="33">
        <v>4.6668888888888889</v>
      </c>
      <c r="T59" s="33">
        <v>3.994333333333334</v>
      </c>
      <c r="U59" s="33">
        <v>0</v>
      </c>
      <c r="V59" s="33">
        <v>0.10897665315252343</v>
      </c>
      <c r="W59" s="33">
        <v>2.619333333333334</v>
      </c>
      <c r="X59" s="33">
        <v>4.4661111111111103</v>
      </c>
      <c r="Y59" s="33">
        <v>0</v>
      </c>
      <c r="Z59" s="33">
        <v>8.9150006990074096E-2</v>
      </c>
      <c r="AA59" s="33">
        <v>0</v>
      </c>
      <c r="AB59" s="33">
        <v>0</v>
      </c>
      <c r="AC59" s="33">
        <v>0</v>
      </c>
      <c r="AD59" s="33">
        <v>0</v>
      </c>
      <c r="AE59" s="33">
        <v>0</v>
      </c>
      <c r="AF59" s="33">
        <v>0</v>
      </c>
      <c r="AG59" s="33">
        <v>0</v>
      </c>
      <c r="AH59" t="s">
        <v>502</v>
      </c>
      <c r="AI59" s="34">
        <v>5</v>
      </c>
    </row>
    <row r="60" spans="1:35" x14ac:dyDescent="0.25">
      <c r="A60" t="s">
        <v>1812</v>
      </c>
      <c r="B60" t="s">
        <v>1167</v>
      </c>
      <c r="C60" t="s">
        <v>1646</v>
      </c>
      <c r="D60" t="s">
        <v>1745</v>
      </c>
      <c r="E60" s="33">
        <v>198.13333333333333</v>
      </c>
      <c r="F60" s="33">
        <v>68.844444444444449</v>
      </c>
      <c r="G60" s="33">
        <v>6.6666666666666666E-2</v>
      </c>
      <c r="H60" s="33">
        <v>0.65555555555555556</v>
      </c>
      <c r="I60" s="33">
        <v>2.8222222222222224</v>
      </c>
      <c r="J60" s="33">
        <v>0</v>
      </c>
      <c r="K60" s="33">
        <v>0</v>
      </c>
      <c r="L60" s="33">
        <v>5.4450000000000003</v>
      </c>
      <c r="M60" s="33">
        <v>6.5077777777777772</v>
      </c>
      <c r="N60" s="33">
        <v>15.611111111111116</v>
      </c>
      <c r="O60" s="33">
        <v>0.11163638402871245</v>
      </c>
      <c r="P60" s="33">
        <v>4.3855555555555554</v>
      </c>
      <c r="Q60" s="33">
        <v>29.513333333333335</v>
      </c>
      <c r="R60" s="33">
        <v>0.17109129654553612</v>
      </c>
      <c r="S60" s="33">
        <v>8.7644444444444431</v>
      </c>
      <c r="T60" s="33">
        <v>9.8373333333333317</v>
      </c>
      <c r="U60" s="33">
        <v>0</v>
      </c>
      <c r="V60" s="33">
        <v>9.3885150291610583E-2</v>
      </c>
      <c r="W60" s="33">
        <v>11.935111111111112</v>
      </c>
      <c r="X60" s="33">
        <v>16.039999999999996</v>
      </c>
      <c r="Y60" s="33">
        <v>0</v>
      </c>
      <c r="Z60" s="33">
        <v>0.14119336025123372</v>
      </c>
      <c r="AA60" s="33">
        <v>0</v>
      </c>
      <c r="AB60" s="33">
        <v>0</v>
      </c>
      <c r="AC60" s="33">
        <v>0</v>
      </c>
      <c r="AD60" s="33">
        <v>0</v>
      </c>
      <c r="AE60" s="33">
        <v>0</v>
      </c>
      <c r="AF60" s="33">
        <v>0</v>
      </c>
      <c r="AG60" s="33">
        <v>0</v>
      </c>
      <c r="AH60" t="s">
        <v>479</v>
      </c>
      <c r="AI60" s="34">
        <v>5</v>
      </c>
    </row>
    <row r="61" spans="1:35" x14ac:dyDescent="0.25">
      <c r="A61" t="s">
        <v>1812</v>
      </c>
      <c r="B61" t="s">
        <v>1022</v>
      </c>
      <c r="C61" t="s">
        <v>1392</v>
      </c>
      <c r="D61" t="s">
        <v>1745</v>
      </c>
      <c r="E61" s="33">
        <v>117.38888888888889</v>
      </c>
      <c r="F61" s="33">
        <v>34.31111111111111</v>
      </c>
      <c r="G61" s="33">
        <v>0.2</v>
      </c>
      <c r="H61" s="33">
        <v>0.3888888888888889</v>
      </c>
      <c r="I61" s="33">
        <v>1.4333333333333333</v>
      </c>
      <c r="J61" s="33">
        <v>0</v>
      </c>
      <c r="K61" s="33">
        <v>0</v>
      </c>
      <c r="L61" s="33">
        <v>1.4223333333333334</v>
      </c>
      <c r="M61" s="33">
        <v>5.5055555555555555</v>
      </c>
      <c r="N61" s="33">
        <v>3.2822222222222219</v>
      </c>
      <c r="O61" s="33">
        <v>7.4860388073828665E-2</v>
      </c>
      <c r="P61" s="33">
        <v>5.3077777777777779</v>
      </c>
      <c r="Q61" s="33">
        <v>14.779999999999996</v>
      </c>
      <c r="R61" s="33">
        <v>0.17112162801703737</v>
      </c>
      <c r="S61" s="33">
        <v>2.4942222222222226</v>
      </c>
      <c r="T61" s="33">
        <v>5.6888888888888891</v>
      </c>
      <c r="U61" s="33">
        <v>0</v>
      </c>
      <c r="V61" s="33">
        <v>6.9709417889256983E-2</v>
      </c>
      <c r="W61" s="33">
        <v>2.052777777777778</v>
      </c>
      <c r="X61" s="33">
        <v>5.6721111111111115</v>
      </c>
      <c r="Y61" s="33">
        <v>0</v>
      </c>
      <c r="Z61" s="33">
        <v>6.580596308566021E-2</v>
      </c>
      <c r="AA61" s="33">
        <v>0</v>
      </c>
      <c r="AB61" s="33">
        <v>0</v>
      </c>
      <c r="AC61" s="33">
        <v>0</v>
      </c>
      <c r="AD61" s="33">
        <v>0</v>
      </c>
      <c r="AE61" s="33">
        <v>0</v>
      </c>
      <c r="AF61" s="33">
        <v>0</v>
      </c>
      <c r="AG61" s="33">
        <v>0</v>
      </c>
      <c r="AH61" t="s">
        <v>333</v>
      </c>
      <c r="AI61" s="34">
        <v>5</v>
      </c>
    </row>
    <row r="62" spans="1:35" x14ac:dyDescent="0.25">
      <c r="A62" t="s">
        <v>1812</v>
      </c>
      <c r="B62" t="s">
        <v>1145</v>
      </c>
      <c r="C62" t="s">
        <v>1637</v>
      </c>
      <c r="D62" t="s">
        <v>1738</v>
      </c>
      <c r="E62" s="33">
        <v>96.211111111111109</v>
      </c>
      <c r="F62" s="33">
        <v>62.833333333333336</v>
      </c>
      <c r="G62" s="33">
        <v>0.32222222222222224</v>
      </c>
      <c r="H62" s="33">
        <v>0.35555555555555557</v>
      </c>
      <c r="I62" s="33">
        <v>1.1000000000000001</v>
      </c>
      <c r="J62" s="33">
        <v>0</v>
      </c>
      <c r="K62" s="33">
        <v>0</v>
      </c>
      <c r="L62" s="33">
        <v>3.7615555555555553</v>
      </c>
      <c r="M62" s="33">
        <v>4.4333333333333336</v>
      </c>
      <c r="N62" s="33">
        <v>0</v>
      </c>
      <c r="O62" s="33">
        <v>4.6079223928860151E-2</v>
      </c>
      <c r="P62" s="33">
        <v>5.3344444444444443</v>
      </c>
      <c r="Q62" s="33">
        <v>13.73444444444444</v>
      </c>
      <c r="R62" s="33">
        <v>0.19819840628248062</v>
      </c>
      <c r="S62" s="33">
        <v>4.0584444444444436</v>
      </c>
      <c r="T62" s="33">
        <v>5.0635555555555563</v>
      </c>
      <c r="U62" s="33">
        <v>0</v>
      </c>
      <c r="V62" s="33">
        <v>9.4812333987758401E-2</v>
      </c>
      <c r="W62" s="33">
        <v>6.0185555555555554</v>
      </c>
      <c r="X62" s="33">
        <v>2.2294444444444443</v>
      </c>
      <c r="Y62" s="33">
        <v>0</v>
      </c>
      <c r="Z62" s="33">
        <v>8.5728144127497394E-2</v>
      </c>
      <c r="AA62" s="33">
        <v>0</v>
      </c>
      <c r="AB62" s="33">
        <v>0</v>
      </c>
      <c r="AC62" s="33">
        <v>0</v>
      </c>
      <c r="AD62" s="33">
        <v>0</v>
      </c>
      <c r="AE62" s="33">
        <v>0</v>
      </c>
      <c r="AF62" s="33">
        <v>0</v>
      </c>
      <c r="AG62" s="33">
        <v>0</v>
      </c>
      <c r="AH62" t="s">
        <v>456</v>
      </c>
      <c r="AI62" s="34">
        <v>5</v>
      </c>
    </row>
    <row r="63" spans="1:35" x14ac:dyDescent="0.25">
      <c r="A63" t="s">
        <v>1812</v>
      </c>
      <c r="B63" t="s">
        <v>1187</v>
      </c>
      <c r="C63" t="s">
        <v>1638</v>
      </c>
      <c r="D63" t="s">
        <v>1745</v>
      </c>
      <c r="E63" s="33">
        <v>60.088888888888889</v>
      </c>
      <c r="F63" s="33">
        <v>23.066666666666666</v>
      </c>
      <c r="G63" s="33">
        <v>0.28888888888888886</v>
      </c>
      <c r="H63" s="33">
        <v>0.3</v>
      </c>
      <c r="I63" s="33">
        <v>0.61111111111111116</v>
      </c>
      <c r="J63" s="33">
        <v>0</v>
      </c>
      <c r="K63" s="33">
        <v>0</v>
      </c>
      <c r="L63" s="33">
        <v>0.31888888888888894</v>
      </c>
      <c r="M63" s="33">
        <v>0.13333333333333333</v>
      </c>
      <c r="N63" s="33">
        <v>0</v>
      </c>
      <c r="O63" s="33">
        <v>2.2189349112426036E-3</v>
      </c>
      <c r="P63" s="33">
        <v>5.6888888888888891</v>
      </c>
      <c r="Q63" s="33">
        <v>4.7411111111111115</v>
      </c>
      <c r="R63" s="33">
        <v>0.17357618343195266</v>
      </c>
      <c r="S63" s="33">
        <v>1.3350000000000004</v>
      </c>
      <c r="T63" s="33">
        <v>5.6888888888888891</v>
      </c>
      <c r="U63" s="33">
        <v>0</v>
      </c>
      <c r="V63" s="33">
        <v>0.11689164201183433</v>
      </c>
      <c r="W63" s="33">
        <v>1.181</v>
      </c>
      <c r="X63" s="33">
        <v>2.8463333333333329</v>
      </c>
      <c r="Y63" s="33">
        <v>0</v>
      </c>
      <c r="Z63" s="33">
        <v>6.7022928994082839E-2</v>
      </c>
      <c r="AA63" s="33">
        <v>0</v>
      </c>
      <c r="AB63" s="33">
        <v>0</v>
      </c>
      <c r="AC63" s="33">
        <v>0</v>
      </c>
      <c r="AD63" s="33">
        <v>0</v>
      </c>
      <c r="AE63" s="33">
        <v>0</v>
      </c>
      <c r="AF63" s="33">
        <v>0</v>
      </c>
      <c r="AG63" s="33">
        <v>0</v>
      </c>
      <c r="AH63" t="s">
        <v>499</v>
      </c>
      <c r="AI63" s="34">
        <v>5</v>
      </c>
    </row>
    <row r="64" spans="1:35" x14ac:dyDescent="0.25">
      <c r="A64" t="s">
        <v>1812</v>
      </c>
      <c r="B64" t="s">
        <v>1191</v>
      </c>
      <c r="C64" t="s">
        <v>1444</v>
      </c>
      <c r="D64" t="s">
        <v>1745</v>
      </c>
      <c r="E64" s="33">
        <v>186.9111111111111</v>
      </c>
      <c r="F64" s="33">
        <v>74.144444444444446</v>
      </c>
      <c r="G64" s="33">
        <v>0.26666666666666666</v>
      </c>
      <c r="H64" s="33">
        <v>0</v>
      </c>
      <c r="I64" s="33">
        <v>2.8111111111111109</v>
      </c>
      <c r="J64" s="33">
        <v>0</v>
      </c>
      <c r="K64" s="33">
        <v>0</v>
      </c>
      <c r="L64" s="33">
        <v>6.90411111111111</v>
      </c>
      <c r="M64" s="33">
        <v>4.8366666666666687</v>
      </c>
      <c r="N64" s="33">
        <v>10.802222222222222</v>
      </c>
      <c r="O64" s="33">
        <v>8.3670193793841413E-2</v>
      </c>
      <c r="P64" s="33">
        <v>5.5344444444444445</v>
      </c>
      <c r="Q64" s="33">
        <v>28.458888888888886</v>
      </c>
      <c r="R64" s="33">
        <v>0.18186898109618357</v>
      </c>
      <c r="S64" s="33">
        <v>11.42644444444444</v>
      </c>
      <c r="T64" s="33">
        <v>15.536000000000005</v>
      </c>
      <c r="U64" s="33">
        <v>0</v>
      </c>
      <c r="V64" s="33">
        <v>0.14425276423730829</v>
      </c>
      <c r="W64" s="33">
        <v>12.278222222222224</v>
      </c>
      <c r="X64" s="33">
        <v>13.254555555555557</v>
      </c>
      <c r="Y64" s="33">
        <v>0</v>
      </c>
      <c r="Z64" s="33">
        <v>0.13660385209844256</v>
      </c>
      <c r="AA64" s="33">
        <v>0</v>
      </c>
      <c r="AB64" s="33">
        <v>0</v>
      </c>
      <c r="AC64" s="33">
        <v>0</v>
      </c>
      <c r="AD64" s="33">
        <v>0</v>
      </c>
      <c r="AE64" s="33">
        <v>0</v>
      </c>
      <c r="AF64" s="33">
        <v>0</v>
      </c>
      <c r="AG64" s="33">
        <v>0</v>
      </c>
      <c r="AH64" t="s">
        <v>503</v>
      </c>
      <c r="AI64" s="34">
        <v>5</v>
      </c>
    </row>
    <row r="65" spans="1:35" x14ac:dyDescent="0.25">
      <c r="A65" t="s">
        <v>1812</v>
      </c>
      <c r="B65" t="s">
        <v>742</v>
      </c>
      <c r="C65" t="s">
        <v>1444</v>
      </c>
      <c r="D65" t="s">
        <v>1745</v>
      </c>
      <c r="E65" s="33">
        <v>175.78888888888889</v>
      </c>
      <c r="F65" s="33">
        <v>51.866666666666667</v>
      </c>
      <c r="G65" s="33">
        <v>0.4</v>
      </c>
      <c r="H65" s="33">
        <v>0</v>
      </c>
      <c r="I65" s="33">
        <v>1.7555555555555555</v>
      </c>
      <c r="J65" s="33">
        <v>0</v>
      </c>
      <c r="K65" s="33">
        <v>0</v>
      </c>
      <c r="L65" s="33">
        <v>4.5032222222222229</v>
      </c>
      <c r="M65" s="33">
        <v>0.72222222222222221</v>
      </c>
      <c r="N65" s="33">
        <v>5.0666666666666664</v>
      </c>
      <c r="O65" s="33">
        <v>3.293091460716769E-2</v>
      </c>
      <c r="P65" s="33">
        <v>5.6888888888888891</v>
      </c>
      <c r="Q65" s="33">
        <v>9.5988888888888901</v>
      </c>
      <c r="R65" s="33">
        <v>8.6966689842614256E-2</v>
      </c>
      <c r="S65" s="33">
        <v>5.0215555555555547</v>
      </c>
      <c r="T65" s="33">
        <v>5.2454444444444439</v>
      </c>
      <c r="U65" s="33">
        <v>0</v>
      </c>
      <c r="V65" s="33">
        <v>5.8405284116048284E-2</v>
      </c>
      <c r="W65" s="33">
        <v>4.3632222222222241</v>
      </c>
      <c r="X65" s="33">
        <v>8.745777777777775</v>
      </c>
      <c r="Y65" s="33">
        <v>0.91111111111111109</v>
      </c>
      <c r="Z65" s="33">
        <v>7.9755388407812391E-2</v>
      </c>
      <c r="AA65" s="33">
        <v>0</v>
      </c>
      <c r="AB65" s="33">
        <v>0</v>
      </c>
      <c r="AC65" s="33">
        <v>0</v>
      </c>
      <c r="AD65" s="33">
        <v>0</v>
      </c>
      <c r="AE65" s="33">
        <v>0</v>
      </c>
      <c r="AF65" s="33">
        <v>0</v>
      </c>
      <c r="AG65" s="33">
        <v>0</v>
      </c>
      <c r="AH65" t="s">
        <v>53</v>
      </c>
      <c r="AI65" s="34">
        <v>5</v>
      </c>
    </row>
    <row r="66" spans="1:35" x14ac:dyDescent="0.25">
      <c r="A66" t="s">
        <v>1812</v>
      </c>
      <c r="B66" t="s">
        <v>1359</v>
      </c>
      <c r="C66" t="s">
        <v>1469</v>
      </c>
      <c r="D66" t="s">
        <v>1707</v>
      </c>
      <c r="E66" s="33">
        <v>61.144444444444446</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c r="AF66" s="33">
        <v>0</v>
      </c>
      <c r="AG66" s="33">
        <v>0</v>
      </c>
      <c r="AH66" t="s">
        <v>673</v>
      </c>
      <c r="AI66" s="34">
        <v>5</v>
      </c>
    </row>
    <row r="67" spans="1:35" x14ac:dyDescent="0.25">
      <c r="A67" t="s">
        <v>1812</v>
      </c>
      <c r="B67" t="s">
        <v>763</v>
      </c>
      <c r="C67" t="s">
        <v>1472</v>
      </c>
      <c r="D67" t="s">
        <v>1757</v>
      </c>
      <c r="E67" s="33">
        <v>75.533333333333331</v>
      </c>
      <c r="F67" s="33">
        <v>28.31111111111111</v>
      </c>
      <c r="G67" s="33">
        <v>0.13333333333333333</v>
      </c>
      <c r="H67" s="33">
        <v>0</v>
      </c>
      <c r="I67" s="33">
        <v>1.0666666666666667</v>
      </c>
      <c r="J67" s="33">
        <v>0</v>
      </c>
      <c r="K67" s="33">
        <v>0</v>
      </c>
      <c r="L67" s="33">
        <v>0.83444444444444443</v>
      </c>
      <c r="M67" s="33">
        <v>5.9333333333333336</v>
      </c>
      <c r="N67" s="33">
        <v>0</v>
      </c>
      <c r="O67" s="33">
        <v>7.855251544571934E-2</v>
      </c>
      <c r="P67" s="33">
        <v>5.6055555555555552</v>
      </c>
      <c r="Q67" s="33">
        <v>16.324444444444456</v>
      </c>
      <c r="R67" s="33">
        <v>0.29033539276257736</v>
      </c>
      <c r="S67" s="33">
        <v>1.9436666666666671</v>
      </c>
      <c r="T67" s="33">
        <v>5.2403333333333331</v>
      </c>
      <c r="U67" s="33">
        <v>0</v>
      </c>
      <c r="V67" s="33">
        <v>9.5110326566637246E-2</v>
      </c>
      <c r="W67" s="33">
        <v>3.3182222222222215</v>
      </c>
      <c r="X67" s="33">
        <v>5.9554444444444448</v>
      </c>
      <c r="Y67" s="33">
        <v>3.1888888888888891</v>
      </c>
      <c r="Z67" s="33">
        <v>0.16499411591644603</v>
      </c>
      <c r="AA67" s="33">
        <v>0</v>
      </c>
      <c r="AB67" s="33">
        <v>0</v>
      </c>
      <c r="AC67" s="33">
        <v>0</v>
      </c>
      <c r="AD67" s="33">
        <v>0</v>
      </c>
      <c r="AE67" s="33">
        <v>0</v>
      </c>
      <c r="AF67" s="33">
        <v>0</v>
      </c>
      <c r="AG67" s="33">
        <v>0</v>
      </c>
      <c r="AH67" t="s">
        <v>74</v>
      </c>
      <c r="AI67" s="34">
        <v>5</v>
      </c>
    </row>
    <row r="68" spans="1:35" x14ac:dyDescent="0.25">
      <c r="A68" t="s">
        <v>1812</v>
      </c>
      <c r="B68" t="s">
        <v>1153</v>
      </c>
      <c r="C68" t="s">
        <v>1639</v>
      </c>
      <c r="D68" t="s">
        <v>1745</v>
      </c>
      <c r="E68" s="33">
        <v>82.544444444444451</v>
      </c>
      <c r="F68" s="33">
        <v>22.622222222222224</v>
      </c>
      <c r="G68" s="33">
        <v>0.33333333333333331</v>
      </c>
      <c r="H68" s="33">
        <v>0.35555555555555557</v>
      </c>
      <c r="I68" s="33">
        <v>0.56666666666666665</v>
      </c>
      <c r="J68" s="33">
        <v>0</v>
      </c>
      <c r="K68" s="33">
        <v>0</v>
      </c>
      <c r="L68" s="33">
        <v>0.85533333333333339</v>
      </c>
      <c r="M68" s="33">
        <v>0</v>
      </c>
      <c r="N68" s="33">
        <v>9.5233333333333317</v>
      </c>
      <c r="O68" s="33">
        <v>0.1153721900659577</v>
      </c>
      <c r="P68" s="33">
        <v>5.7611111111111111</v>
      </c>
      <c r="Q68" s="33">
        <v>0.87666666666666671</v>
      </c>
      <c r="R68" s="33">
        <v>8.0414591465876969E-2</v>
      </c>
      <c r="S68" s="33">
        <v>1.2821111111111114</v>
      </c>
      <c r="T68" s="33">
        <v>5.8185555555555535</v>
      </c>
      <c r="U68" s="33">
        <v>0</v>
      </c>
      <c r="V68" s="33">
        <v>8.6022344864719325E-2</v>
      </c>
      <c r="W68" s="33">
        <v>1.8477777777777775</v>
      </c>
      <c r="X68" s="33">
        <v>4.2862222222222224</v>
      </c>
      <c r="Y68" s="33">
        <v>0</v>
      </c>
      <c r="Z68" s="33">
        <v>7.4311482029882886E-2</v>
      </c>
      <c r="AA68" s="33">
        <v>0</v>
      </c>
      <c r="AB68" s="33">
        <v>0</v>
      </c>
      <c r="AC68" s="33">
        <v>0</v>
      </c>
      <c r="AD68" s="33">
        <v>0</v>
      </c>
      <c r="AE68" s="33">
        <v>0</v>
      </c>
      <c r="AF68" s="33">
        <v>0</v>
      </c>
      <c r="AG68" s="33">
        <v>0</v>
      </c>
      <c r="AH68" t="s">
        <v>464</v>
      </c>
      <c r="AI68" s="34">
        <v>5</v>
      </c>
    </row>
    <row r="69" spans="1:35" x14ac:dyDescent="0.25">
      <c r="A69" t="s">
        <v>1812</v>
      </c>
      <c r="B69" t="s">
        <v>745</v>
      </c>
      <c r="C69" t="s">
        <v>1461</v>
      </c>
      <c r="D69" t="s">
        <v>1747</v>
      </c>
      <c r="E69" s="33">
        <v>74.87777777777778</v>
      </c>
      <c r="F69" s="33">
        <v>35.144444444444446</v>
      </c>
      <c r="G69" s="33">
        <v>0.26666666666666666</v>
      </c>
      <c r="H69" s="33">
        <v>0.25555555555555554</v>
      </c>
      <c r="I69" s="33">
        <v>1.6444444444444444</v>
      </c>
      <c r="J69" s="33">
        <v>0</v>
      </c>
      <c r="K69" s="33">
        <v>0</v>
      </c>
      <c r="L69" s="33">
        <v>1.8274444444444442</v>
      </c>
      <c r="M69" s="33">
        <v>5.7222222222222223</v>
      </c>
      <c r="N69" s="33">
        <v>0</v>
      </c>
      <c r="O69" s="33">
        <v>7.642083395162487E-2</v>
      </c>
      <c r="P69" s="33">
        <v>5.1611111111111114</v>
      </c>
      <c r="Q69" s="33">
        <v>11.616666666666664</v>
      </c>
      <c r="R69" s="33">
        <v>0.22406885294554083</v>
      </c>
      <c r="S69" s="33">
        <v>2.7017777777777776</v>
      </c>
      <c r="T69" s="33">
        <v>6.1953333333333314</v>
      </c>
      <c r="U69" s="33">
        <v>0</v>
      </c>
      <c r="V69" s="33">
        <v>0.11882178364742539</v>
      </c>
      <c r="W69" s="33">
        <v>2.4406666666666665</v>
      </c>
      <c r="X69" s="33">
        <v>8.9534444444444468</v>
      </c>
      <c r="Y69" s="33">
        <v>0</v>
      </c>
      <c r="Z69" s="33">
        <v>0.15216946134441314</v>
      </c>
      <c r="AA69" s="33">
        <v>0</v>
      </c>
      <c r="AB69" s="33">
        <v>0</v>
      </c>
      <c r="AC69" s="33">
        <v>0</v>
      </c>
      <c r="AD69" s="33">
        <v>0</v>
      </c>
      <c r="AE69" s="33">
        <v>0</v>
      </c>
      <c r="AF69" s="33">
        <v>0</v>
      </c>
      <c r="AG69" s="33">
        <v>0</v>
      </c>
      <c r="AH69" t="s">
        <v>56</v>
      </c>
      <c r="AI69" s="34">
        <v>5</v>
      </c>
    </row>
    <row r="70" spans="1:35" x14ac:dyDescent="0.25">
      <c r="A70" t="s">
        <v>1812</v>
      </c>
      <c r="B70" t="s">
        <v>725</v>
      </c>
      <c r="C70" t="s">
        <v>1440</v>
      </c>
      <c r="D70" t="s">
        <v>1745</v>
      </c>
      <c r="E70" s="33">
        <v>124.14444444444445</v>
      </c>
      <c r="F70" s="33">
        <v>36.211111111111109</v>
      </c>
      <c r="G70" s="33">
        <v>0.2</v>
      </c>
      <c r="H70" s="33">
        <v>0.42222222222222222</v>
      </c>
      <c r="I70" s="33">
        <v>1.5666666666666667</v>
      </c>
      <c r="J70" s="33">
        <v>0</v>
      </c>
      <c r="K70" s="33">
        <v>0</v>
      </c>
      <c r="L70" s="33">
        <v>2.8546666666666658</v>
      </c>
      <c r="M70" s="33">
        <v>5.8527777777777779</v>
      </c>
      <c r="N70" s="33">
        <v>5.533333333333335</v>
      </c>
      <c r="O70" s="33">
        <v>9.1716638324532362E-2</v>
      </c>
      <c r="P70" s="33">
        <v>8.3333333333333332E-3</v>
      </c>
      <c r="Q70" s="33">
        <v>34.464444444444439</v>
      </c>
      <c r="R70" s="33">
        <v>0.27768280676631157</v>
      </c>
      <c r="S70" s="33">
        <v>2.9550000000000001</v>
      </c>
      <c r="T70" s="33">
        <v>5.9562222222222214</v>
      </c>
      <c r="U70" s="33">
        <v>0</v>
      </c>
      <c r="V70" s="33">
        <v>7.1781079387809893E-2</v>
      </c>
      <c r="W70" s="33">
        <v>4.0162222222222219</v>
      </c>
      <c r="X70" s="33">
        <v>6.0374444444444446</v>
      </c>
      <c r="Y70" s="33">
        <v>0</v>
      </c>
      <c r="Z70" s="33">
        <v>8.0983621229750294E-2</v>
      </c>
      <c r="AA70" s="33">
        <v>0</v>
      </c>
      <c r="AB70" s="33">
        <v>0</v>
      </c>
      <c r="AC70" s="33">
        <v>0</v>
      </c>
      <c r="AD70" s="33">
        <v>0</v>
      </c>
      <c r="AE70" s="33">
        <v>0</v>
      </c>
      <c r="AF70" s="33">
        <v>0</v>
      </c>
      <c r="AG70" s="33">
        <v>0</v>
      </c>
      <c r="AH70" t="s">
        <v>36</v>
      </c>
      <c r="AI70" s="34">
        <v>5</v>
      </c>
    </row>
    <row r="71" spans="1:35" x14ac:dyDescent="0.25">
      <c r="A71" t="s">
        <v>1812</v>
      </c>
      <c r="B71" t="s">
        <v>1060</v>
      </c>
      <c r="C71" t="s">
        <v>1459</v>
      </c>
      <c r="D71" t="s">
        <v>1755</v>
      </c>
      <c r="E71" s="33">
        <v>70.099999999999994</v>
      </c>
      <c r="F71" s="33">
        <v>35.155555555555559</v>
      </c>
      <c r="G71" s="33">
        <v>0.1111111111111111</v>
      </c>
      <c r="H71" s="33">
        <v>0.25555555555555554</v>
      </c>
      <c r="I71" s="33">
        <v>1.3111111111111111</v>
      </c>
      <c r="J71" s="33">
        <v>0</v>
      </c>
      <c r="K71" s="33">
        <v>0</v>
      </c>
      <c r="L71" s="33">
        <v>0.251</v>
      </c>
      <c r="M71" s="33">
        <v>5.2888888888888888</v>
      </c>
      <c r="N71" s="33">
        <v>1.5866666666666664</v>
      </c>
      <c r="O71" s="33">
        <v>9.8082104929465855E-2</v>
      </c>
      <c r="P71" s="33">
        <v>5.2511111111111113</v>
      </c>
      <c r="Q71" s="33">
        <v>1.3388888888888888</v>
      </c>
      <c r="R71" s="33">
        <v>9.4008559201141234E-2</v>
      </c>
      <c r="S71" s="33">
        <v>1.0271111111111111</v>
      </c>
      <c r="T71" s="33">
        <v>3.6915555555555564</v>
      </c>
      <c r="U71" s="33">
        <v>0</v>
      </c>
      <c r="V71" s="33">
        <v>6.7313361864003815E-2</v>
      </c>
      <c r="W71" s="33">
        <v>1.8928888888888886</v>
      </c>
      <c r="X71" s="33">
        <v>1.3645555555555553</v>
      </c>
      <c r="Y71" s="33">
        <v>0</v>
      </c>
      <c r="Z71" s="33">
        <v>4.6468537010619745E-2</v>
      </c>
      <c r="AA71" s="33">
        <v>0.6</v>
      </c>
      <c r="AB71" s="33">
        <v>0</v>
      </c>
      <c r="AC71" s="33">
        <v>0</v>
      </c>
      <c r="AD71" s="33">
        <v>0</v>
      </c>
      <c r="AE71" s="33">
        <v>0</v>
      </c>
      <c r="AF71" s="33">
        <v>0</v>
      </c>
      <c r="AG71" s="33">
        <v>0</v>
      </c>
      <c r="AH71" t="s">
        <v>371</v>
      </c>
      <c r="AI71" s="34">
        <v>5</v>
      </c>
    </row>
    <row r="72" spans="1:35" x14ac:dyDescent="0.25">
      <c r="A72" t="s">
        <v>1812</v>
      </c>
      <c r="B72" t="s">
        <v>951</v>
      </c>
      <c r="C72" t="s">
        <v>1569</v>
      </c>
      <c r="D72" t="s">
        <v>1745</v>
      </c>
      <c r="E72" s="33">
        <v>60.2</v>
      </c>
      <c r="F72" s="33">
        <v>10.844444444444445</v>
      </c>
      <c r="G72" s="33">
        <v>0.56666666666666665</v>
      </c>
      <c r="H72" s="33">
        <v>0.255</v>
      </c>
      <c r="I72" s="33">
        <v>0.9555555555555556</v>
      </c>
      <c r="J72" s="33">
        <v>0</v>
      </c>
      <c r="K72" s="33">
        <v>0</v>
      </c>
      <c r="L72" s="33">
        <v>0.59011111111111136</v>
      </c>
      <c r="M72" s="33">
        <v>5.5111111111111111</v>
      </c>
      <c r="N72" s="33">
        <v>0</v>
      </c>
      <c r="O72" s="33">
        <v>9.154669619785899E-2</v>
      </c>
      <c r="P72" s="33">
        <v>6.9444444444444448E-2</v>
      </c>
      <c r="Q72" s="33">
        <v>10.581111111111111</v>
      </c>
      <c r="R72" s="33">
        <v>0.17691952750092285</v>
      </c>
      <c r="S72" s="33">
        <v>0.83711111111111114</v>
      </c>
      <c r="T72" s="33">
        <v>2.9234444444444447</v>
      </c>
      <c r="U72" s="33">
        <v>0</v>
      </c>
      <c r="V72" s="33">
        <v>6.2467700258397936E-2</v>
      </c>
      <c r="W72" s="33">
        <v>1.4342222222222223</v>
      </c>
      <c r="X72" s="33">
        <v>5.6888888888888891</v>
      </c>
      <c r="Y72" s="33">
        <v>0</v>
      </c>
      <c r="Z72" s="33">
        <v>0.11832410483573273</v>
      </c>
      <c r="AA72" s="33">
        <v>0</v>
      </c>
      <c r="AB72" s="33">
        <v>0</v>
      </c>
      <c r="AC72" s="33">
        <v>0</v>
      </c>
      <c r="AD72" s="33">
        <v>0</v>
      </c>
      <c r="AE72" s="33">
        <v>0</v>
      </c>
      <c r="AF72" s="33">
        <v>0</v>
      </c>
      <c r="AG72" s="33">
        <v>0</v>
      </c>
      <c r="AH72" t="s">
        <v>262</v>
      </c>
      <c r="AI72" s="34">
        <v>5</v>
      </c>
    </row>
    <row r="73" spans="1:35" x14ac:dyDescent="0.25">
      <c r="A73" t="s">
        <v>1812</v>
      </c>
      <c r="B73" t="s">
        <v>827</v>
      </c>
      <c r="C73" t="s">
        <v>1508</v>
      </c>
      <c r="D73" t="s">
        <v>1775</v>
      </c>
      <c r="E73" s="33">
        <v>66.63333333333334</v>
      </c>
      <c r="F73" s="33">
        <v>26.822222222222223</v>
      </c>
      <c r="G73" s="33">
        <v>0.13333333333333333</v>
      </c>
      <c r="H73" s="33">
        <v>0.36666666666666664</v>
      </c>
      <c r="I73" s="33">
        <v>1.1777777777777778</v>
      </c>
      <c r="J73" s="33">
        <v>0</v>
      </c>
      <c r="K73" s="33">
        <v>0</v>
      </c>
      <c r="L73" s="33">
        <v>0.90655555555555545</v>
      </c>
      <c r="M73" s="33">
        <v>4.3111111111111109</v>
      </c>
      <c r="N73" s="33">
        <v>0</v>
      </c>
      <c r="O73" s="33">
        <v>6.4699016174754029E-2</v>
      </c>
      <c r="P73" s="33">
        <v>5.2166666666666668</v>
      </c>
      <c r="Q73" s="33">
        <v>9.135555555555559</v>
      </c>
      <c r="R73" s="33">
        <v>0.21539102884775724</v>
      </c>
      <c r="S73" s="33">
        <v>1.4453333333333331</v>
      </c>
      <c r="T73" s="33">
        <v>6.5094444444444459</v>
      </c>
      <c r="U73" s="33">
        <v>0</v>
      </c>
      <c r="V73" s="33">
        <v>0.11938135734533935</v>
      </c>
      <c r="W73" s="33">
        <v>3.4244444444444451</v>
      </c>
      <c r="X73" s="33">
        <v>7.2829999999999977</v>
      </c>
      <c r="Y73" s="33">
        <v>1.1222222222222222</v>
      </c>
      <c r="Z73" s="33">
        <v>0.17753376688344166</v>
      </c>
      <c r="AA73" s="33">
        <v>0</v>
      </c>
      <c r="AB73" s="33">
        <v>0</v>
      </c>
      <c r="AC73" s="33">
        <v>0</v>
      </c>
      <c r="AD73" s="33">
        <v>0</v>
      </c>
      <c r="AE73" s="33">
        <v>0</v>
      </c>
      <c r="AF73" s="33">
        <v>0</v>
      </c>
      <c r="AG73" s="33">
        <v>0</v>
      </c>
      <c r="AH73" t="s">
        <v>138</v>
      </c>
      <c r="AI73" s="34">
        <v>5</v>
      </c>
    </row>
    <row r="74" spans="1:35" x14ac:dyDescent="0.25">
      <c r="A74" t="s">
        <v>1812</v>
      </c>
      <c r="B74" t="s">
        <v>860</v>
      </c>
      <c r="C74" t="s">
        <v>1401</v>
      </c>
      <c r="D74" t="s">
        <v>1775</v>
      </c>
      <c r="E74" s="33">
        <v>88</v>
      </c>
      <c r="F74" s="33">
        <v>25.033333333333335</v>
      </c>
      <c r="G74" s="33">
        <v>0.15555555555555556</v>
      </c>
      <c r="H74" s="33">
        <v>0.32222222222222224</v>
      </c>
      <c r="I74" s="33">
        <v>1.1777777777777778</v>
      </c>
      <c r="J74" s="33">
        <v>0</v>
      </c>
      <c r="K74" s="33">
        <v>0</v>
      </c>
      <c r="L74" s="33">
        <v>1.024888888888889</v>
      </c>
      <c r="M74" s="33">
        <v>5.7805555555555559</v>
      </c>
      <c r="N74" s="33">
        <v>0</v>
      </c>
      <c r="O74" s="33">
        <v>6.5688131313131323E-2</v>
      </c>
      <c r="P74" s="33">
        <v>5.4666666666666668</v>
      </c>
      <c r="Q74" s="33">
        <v>16.662222222222226</v>
      </c>
      <c r="R74" s="33">
        <v>0.25146464646464656</v>
      </c>
      <c r="S74" s="33">
        <v>1.7045555555555556</v>
      </c>
      <c r="T74" s="33">
        <v>6.9958888888888859</v>
      </c>
      <c r="U74" s="33">
        <v>0</v>
      </c>
      <c r="V74" s="33">
        <v>9.8868686868686828E-2</v>
      </c>
      <c r="W74" s="33">
        <v>3.9108888888888891</v>
      </c>
      <c r="X74" s="33">
        <v>4.3560000000000008</v>
      </c>
      <c r="Y74" s="33">
        <v>0.35555555555555557</v>
      </c>
      <c r="Z74" s="33">
        <v>9.798232323232324E-2</v>
      </c>
      <c r="AA74" s="33">
        <v>0</v>
      </c>
      <c r="AB74" s="33">
        <v>0</v>
      </c>
      <c r="AC74" s="33">
        <v>0</v>
      </c>
      <c r="AD74" s="33">
        <v>0</v>
      </c>
      <c r="AE74" s="33">
        <v>0</v>
      </c>
      <c r="AF74" s="33">
        <v>0</v>
      </c>
      <c r="AG74" s="33">
        <v>0</v>
      </c>
      <c r="AH74" t="s">
        <v>171</v>
      </c>
      <c r="AI74" s="34">
        <v>5</v>
      </c>
    </row>
    <row r="75" spans="1:35" x14ac:dyDescent="0.25">
      <c r="A75" t="s">
        <v>1812</v>
      </c>
      <c r="B75" t="s">
        <v>1091</v>
      </c>
      <c r="C75" t="s">
        <v>1619</v>
      </c>
      <c r="D75" t="s">
        <v>1719</v>
      </c>
      <c r="E75" s="33">
        <v>49.8</v>
      </c>
      <c r="F75" s="33">
        <v>16.244444444444444</v>
      </c>
      <c r="G75" s="33">
        <v>0.5</v>
      </c>
      <c r="H75" s="33">
        <v>6.6666666666666666E-2</v>
      </c>
      <c r="I75" s="33">
        <v>0.57777777777777772</v>
      </c>
      <c r="J75" s="33">
        <v>0</v>
      </c>
      <c r="K75" s="33">
        <v>0</v>
      </c>
      <c r="L75" s="33">
        <v>1.9520000000000002</v>
      </c>
      <c r="M75" s="33">
        <v>4.8677777777777802</v>
      </c>
      <c r="N75" s="33">
        <v>0</v>
      </c>
      <c r="O75" s="33">
        <v>9.7746541722445388E-2</v>
      </c>
      <c r="P75" s="33">
        <v>3.6885555555555558</v>
      </c>
      <c r="Q75" s="33">
        <v>1.9422222222222221</v>
      </c>
      <c r="R75" s="33">
        <v>0.11306782686300761</v>
      </c>
      <c r="S75" s="33">
        <v>2.2177777777777776</v>
      </c>
      <c r="T75" s="33">
        <v>2.6856666666666666</v>
      </c>
      <c r="U75" s="33">
        <v>0</v>
      </c>
      <c r="V75" s="33">
        <v>9.8462739848282022E-2</v>
      </c>
      <c r="W75" s="33">
        <v>1.1111111111111109</v>
      </c>
      <c r="X75" s="33">
        <v>3.5132222222222222</v>
      </c>
      <c r="Y75" s="33">
        <v>0</v>
      </c>
      <c r="Z75" s="33">
        <v>9.2858099062918351E-2</v>
      </c>
      <c r="AA75" s="33">
        <v>0</v>
      </c>
      <c r="AB75" s="33">
        <v>0</v>
      </c>
      <c r="AC75" s="33">
        <v>0</v>
      </c>
      <c r="AD75" s="33">
        <v>0</v>
      </c>
      <c r="AE75" s="33">
        <v>0</v>
      </c>
      <c r="AF75" s="33">
        <v>0</v>
      </c>
      <c r="AG75" s="33">
        <v>0.24444444444444444</v>
      </c>
      <c r="AH75" t="s">
        <v>402</v>
      </c>
      <c r="AI75" s="34">
        <v>5</v>
      </c>
    </row>
    <row r="76" spans="1:35" x14ac:dyDescent="0.25">
      <c r="A76" t="s">
        <v>1812</v>
      </c>
      <c r="B76" t="s">
        <v>810</v>
      </c>
      <c r="C76" t="s">
        <v>1497</v>
      </c>
      <c r="D76" t="s">
        <v>1708</v>
      </c>
      <c r="E76" s="33">
        <v>81.022222222222226</v>
      </c>
      <c r="F76" s="33">
        <v>25.488888888888887</v>
      </c>
      <c r="G76" s="33">
        <v>0</v>
      </c>
      <c r="H76" s="33">
        <v>0.33333333333333331</v>
      </c>
      <c r="I76" s="33">
        <v>0.4</v>
      </c>
      <c r="J76" s="33">
        <v>0</v>
      </c>
      <c r="K76" s="33">
        <v>0</v>
      </c>
      <c r="L76" s="33">
        <v>0.46833333333333332</v>
      </c>
      <c r="M76" s="33">
        <v>1.3722222222222222</v>
      </c>
      <c r="N76" s="33">
        <v>5.8388888888888886</v>
      </c>
      <c r="O76" s="33">
        <v>8.9001645639056493E-2</v>
      </c>
      <c r="P76" s="33">
        <v>5.1555555555555559</v>
      </c>
      <c r="Q76" s="33">
        <v>1.8211111111111111</v>
      </c>
      <c r="R76" s="33">
        <v>8.6108063631376852E-2</v>
      </c>
      <c r="S76" s="33">
        <v>1.4541111111111111</v>
      </c>
      <c r="T76" s="33">
        <v>4.6973333333333329</v>
      </c>
      <c r="U76" s="33">
        <v>0</v>
      </c>
      <c r="V76" s="33">
        <v>7.5922929237520559E-2</v>
      </c>
      <c r="W76" s="33">
        <v>2.5001111111111114</v>
      </c>
      <c r="X76" s="33">
        <v>6.5473333333333334</v>
      </c>
      <c r="Y76" s="33">
        <v>2.2222222222222223E-2</v>
      </c>
      <c r="Z76" s="33">
        <v>0.11194048272078989</v>
      </c>
      <c r="AA76" s="33">
        <v>0</v>
      </c>
      <c r="AB76" s="33">
        <v>0</v>
      </c>
      <c r="AC76" s="33">
        <v>0</v>
      </c>
      <c r="AD76" s="33">
        <v>0</v>
      </c>
      <c r="AE76" s="33">
        <v>0</v>
      </c>
      <c r="AF76" s="33">
        <v>0</v>
      </c>
      <c r="AG76" s="33">
        <v>0</v>
      </c>
      <c r="AH76" t="s">
        <v>121</v>
      </c>
      <c r="AI76" s="34">
        <v>5</v>
      </c>
    </row>
    <row r="77" spans="1:35" x14ac:dyDescent="0.25">
      <c r="A77" t="s">
        <v>1812</v>
      </c>
      <c r="B77" t="s">
        <v>1071</v>
      </c>
      <c r="C77" t="s">
        <v>1613</v>
      </c>
      <c r="D77" t="s">
        <v>1758</v>
      </c>
      <c r="E77" s="33">
        <v>203.3111111111111</v>
      </c>
      <c r="F77" s="33">
        <v>34.011111111111113</v>
      </c>
      <c r="G77" s="33">
        <v>0.16666666666666666</v>
      </c>
      <c r="H77" s="33">
        <v>0.87222222222222223</v>
      </c>
      <c r="I77" s="33">
        <v>1.4333333333333333</v>
      </c>
      <c r="J77" s="33">
        <v>0</v>
      </c>
      <c r="K77" s="33">
        <v>0</v>
      </c>
      <c r="L77" s="33">
        <v>0.80766666666666664</v>
      </c>
      <c r="M77" s="33">
        <v>5.3111111111111109</v>
      </c>
      <c r="N77" s="33">
        <v>113.8666666666667</v>
      </c>
      <c r="O77" s="33">
        <v>0.58618428243523901</v>
      </c>
      <c r="P77" s="33">
        <v>5.177777777777778</v>
      </c>
      <c r="Q77" s="33">
        <v>18.021111111111114</v>
      </c>
      <c r="R77" s="33">
        <v>0.11410536670674393</v>
      </c>
      <c r="S77" s="33">
        <v>2.4067777777777781</v>
      </c>
      <c r="T77" s="33">
        <v>2.9845555555555552</v>
      </c>
      <c r="U77" s="33">
        <v>0</v>
      </c>
      <c r="V77" s="33">
        <v>2.6517652202426498E-2</v>
      </c>
      <c r="W77" s="33">
        <v>2.276444444444444</v>
      </c>
      <c r="X77" s="33">
        <v>4.4177777777777774</v>
      </c>
      <c r="Y77" s="33">
        <v>0</v>
      </c>
      <c r="Z77" s="33">
        <v>3.2926002841840635E-2</v>
      </c>
      <c r="AA77" s="33">
        <v>0</v>
      </c>
      <c r="AB77" s="33">
        <v>0</v>
      </c>
      <c r="AC77" s="33">
        <v>0</v>
      </c>
      <c r="AD77" s="33">
        <v>0</v>
      </c>
      <c r="AE77" s="33">
        <v>0</v>
      </c>
      <c r="AF77" s="33">
        <v>0</v>
      </c>
      <c r="AG77" s="33">
        <v>0</v>
      </c>
      <c r="AH77" t="s">
        <v>382</v>
      </c>
      <c r="AI77" s="34">
        <v>5</v>
      </c>
    </row>
    <row r="78" spans="1:35" x14ac:dyDescent="0.25">
      <c r="A78" t="s">
        <v>1812</v>
      </c>
      <c r="B78" t="s">
        <v>1072</v>
      </c>
      <c r="C78" t="s">
        <v>1444</v>
      </c>
      <c r="D78" t="s">
        <v>1745</v>
      </c>
      <c r="E78" s="33">
        <v>122.93333333333334</v>
      </c>
      <c r="F78" s="33">
        <v>34.588888888888889</v>
      </c>
      <c r="G78" s="33">
        <v>0.2</v>
      </c>
      <c r="H78" s="33">
        <v>0.45</v>
      </c>
      <c r="I78" s="33">
        <v>1.0666666666666667</v>
      </c>
      <c r="J78" s="33">
        <v>0</v>
      </c>
      <c r="K78" s="33">
        <v>0</v>
      </c>
      <c r="L78" s="33">
        <v>1.3339999999999999</v>
      </c>
      <c r="M78" s="33">
        <v>5.8194444444444446</v>
      </c>
      <c r="N78" s="33">
        <v>37.336555555555556</v>
      </c>
      <c r="O78" s="33">
        <v>0.35105206073752709</v>
      </c>
      <c r="P78" s="33">
        <v>0.73333333333333328</v>
      </c>
      <c r="Q78" s="33">
        <v>16.199999999999992</v>
      </c>
      <c r="R78" s="33">
        <v>0.13774403470715829</v>
      </c>
      <c r="S78" s="33">
        <v>2.3753333333333337</v>
      </c>
      <c r="T78" s="33">
        <v>3.5412222222222227</v>
      </c>
      <c r="U78" s="33">
        <v>0</v>
      </c>
      <c r="V78" s="33">
        <v>4.8128163412870573E-2</v>
      </c>
      <c r="W78" s="33">
        <v>2.9180000000000001</v>
      </c>
      <c r="X78" s="33">
        <v>5.7248888888888905</v>
      </c>
      <c r="Y78" s="33">
        <v>0</v>
      </c>
      <c r="Z78" s="33">
        <v>7.0305495300072324E-2</v>
      </c>
      <c r="AA78" s="33">
        <v>0</v>
      </c>
      <c r="AB78" s="33">
        <v>0</v>
      </c>
      <c r="AC78" s="33">
        <v>0</v>
      </c>
      <c r="AD78" s="33">
        <v>0</v>
      </c>
      <c r="AE78" s="33">
        <v>0</v>
      </c>
      <c r="AF78" s="33">
        <v>0</v>
      </c>
      <c r="AG78" s="33">
        <v>0</v>
      </c>
      <c r="AH78" t="s">
        <v>383</v>
      </c>
      <c r="AI78" s="34">
        <v>5</v>
      </c>
    </row>
    <row r="79" spans="1:35" x14ac:dyDescent="0.25">
      <c r="A79" t="s">
        <v>1812</v>
      </c>
      <c r="B79" t="s">
        <v>953</v>
      </c>
      <c r="C79" t="s">
        <v>1570</v>
      </c>
      <c r="D79" t="s">
        <v>1745</v>
      </c>
      <c r="E79" s="33">
        <v>104.7</v>
      </c>
      <c r="F79" s="33">
        <v>43.055555555555557</v>
      </c>
      <c r="G79" s="33">
        <v>0.16666666666666666</v>
      </c>
      <c r="H79" s="33">
        <v>0</v>
      </c>
      <c r="I79" s="33">
        <v>0.97777777777777775</v>
      </c>
      <c r="J79" s="33">
        <v>0</v>
      </c>
      <c r="K79" s="33">
        <v>0</v>
      </c>
      <c r="L79" s="33">
        <v>1.6860000000000002</v>
      </c>
      <c r="M79" s="33">
        <v>5.2888888888888888</v>
      </c>
      <c r="N79" s="33">
        <v>1.98</v>
      </c>
      <c r="O79" s="33">
        <v>6.9425872864268268E-2</v>
      </c>
      <c r="P79" s="33">
        <v>5.3605555555555551</v>
      </c>
      <c r="Q79" s="33">
        <v>6.8755555555555539</v>
      </c>
      <c r="R79" s="33">
        <v>0.11686830096572215</v>
      </c>
      <c r="S79" s="33">
        <v>4.6202222222222211</v>
      </c>
      <c r="T79" s="33">
        <v>3.9964444444444434</v>
      </c>
      <c r="U79" s="33">
        <v>0</v>
      </c>
      <c r="V79" s="33">
        <v>8.2298631009232695E-2</v>
      </c>
      <c r="W79" s="33">
        <v>4.4643333333333324</v>
      </c>
      <c r="X79" s="33">
        <v>10.990888888888891</v>
      </c>
      <c r="Y79" s="33">
        <v>0</v>
      </c>
      <c r="Z79" s="33">
        <v>0.14761434787222755</v>
      </c>
      <c r="AA79" s="33">
        <v>0</v>
      </c>
      <c r="AB79" s="33">
        <v>0</v>
      </c>
      <c r="AC79" s="33">
        <v>0</v>
      </c>
      <c r="AD79" s="33">
        <v>0</v>
      </c>
      <c r="AE79" s="33">
        <v>0</v>
      </c>
      <c r="AF79" s="33">
        <v>0</v>
      </c>
      <c r="AG79" s="33">
        <v>0</v>
      </c>
      <c r="AH79" t="s">
        <v>264</v>
      </c>
      <c r="AI79" s="34">
        <v>5</v>
      </c>
    </row>
    <row r="80" spans="1:35" x14ac:dyDescent="0.25">
      <c r="A80" t="s">
        <v>1812</v>
      </c>
      <c r="B80" t="s">
        <v>769</v>
      </c>
      <c r="C80" t="s">
        <v>1415</v>
      </c>
      <c r="D80" t="s">
        <v>1754</v>
      </c>
      <c r="E80" s="33">
        <v>162.1888888888889</v>
      </c>
      <c r="F80" s="33">
        <v>46.766666666666666</v>
      </c>
      <c r="G80" s="33">
        <v>0</v>
      </c>
      <c r="H80" s="33">
        <v>0.9555555555555556</v>
      </c>
      <c r="I80" s="33">
        <v>1.8333333333333333</v>
      </c>
      <c r="J80" s="33">
        <v>0</v>
      </c>
      <c r="K80" s="33">
        <v>0</v>
      </c>
      <c r="L80" s="33">
        <v>1.0807777777777778</v>
      </c>
      <c r="M80" s="33">
        <v>5.333333333333333</v>
      </c>
      <c r="N80" s="33">
        <v>11.52888888888889</v>
      </c>
      <c r="O80" s="33">
        <v>0.10396656847297389</v>
      </c>
      <c r="P80" s="33">
        <v>5.3944444444444448</v>
      </c>
      <c r="Q80" s="33">
        <v>30.187777777777779</v>
      </c>
      <c r="R80" s="33">
        <v>0.21938754538603822</v>
      </c>
      <c r="S80" s="33">
        <v>2.0848888888888895</v>
      </c>
      <c r="T80" s="33">
        <v>2.7984444444444438</v>
      </c>
      <c r="U80" s="33">
        <v>0</v>
      </c>
      <c r="V80" s="33">
        <v>3.0108926491744875E-2</v>
      </c>
      <c r="W80" s="33">
        <v>5.2622222222222215</v>
      </c>
      <c r="X80" s="33">
        <v>2.3631111111111114</v>
      </c>
      <c r="Y80" s="33">
        <v>0</v>
      </c>
      <c r="Z80" s="33">
        <v>4.7015140097280257E-2</v>
      </c>
      <c r="AA80" s="33">
        <v>0</v>
      </c>
      <c r="AB80" s="33">
        <v>0</v>
      </c>
      <c r="AC80" s="33">
        <v>0</v>
      </c>
      <c r="AD80" s="33">
        <v>0</v>
      </c>
      <c r="AE80" s="33">
        <v>0</v>
      </c>
      <c r="AF80" s="33">
        <v>0</v>
      </c>
      <c r="AG80" s="33">
        <v>0</v>
      </c>
      <c r="AH80" t="s">
        <v>80</v>
      </c>
      <c r="AI80" s="34">
        <v>5</v>
      </c>
    </row>
    <row r="81" spans="1:35" x14ac:dyDescent="0.25">
      <c r="A81" t="s">
        <v>1812</v>
      </c>
      <c r="B81" t="s">
        <v>985</v>
      </c>
      <c r="C81" t="s">
        <v>1376</v>
      </c>
      <c r="D81" t="s">
        <v>1768</v>
      </c>
      <c r="E81" s="33">
        <v>42.022222222222226</v>
      </c>
      <c r="F81" s="33">
        <v>0</v>
      </c>
      <c r="G81" s="33">
        <v>1.1111111111111112E-2</v>
      </c>
      <c r="H81" s="33">
        <v>0.21666666666666667</v>
      </c>
      <c r="I81" s="33">
        <v>0.26666666666666666</v>
      </c>
      <c r="J81" s="33">
        <v>0</v>
      </c>
      <c r="K81" s="33">
        <v>0</v>
      </c>
      <c r="L81" s="33">
        <v>0.35266666666666663</v>
      </c>
      <c r="M81" s="33">
        <v>5.7081111111111129</v>
      </c>
      <c r="N81" s="33">
        <v>0</v>
      </c>
      <c r="O81" s="33">
        <v>0.13583553675304075</v>
      </c>
      <c r="P81" s="33">
        <v>0</v>
      </c>
      <c r="Q81" s="33">
        <v>18.14299999999999</v>
      </c>
      <c r="R81" s="33">
        <v>0.43174775251189818</v>
      </c>
      <c r="S81" s="33">
        <v>0.23122222222222225</v>
      </c>
      <c r="T81" s="33">
        <v>0.50555555555555565</v>
      </c>
      <c r="U81" s="33">
        <v>0</v>
      </c>
      <c r="V81" s="33">
        <v>1.753305129561079E-2</v>
      </c>
      <c r="W81" s="33">
        <v>0.43155555555555553</v>
      </c>
      <c r="X81" s="33">
        <v>2.8283333333333331</v>
      </c>
      <c r="Y81" s="33">
        <v>0</v>
      </c>
      <c r="Z81" s="33">
        <v>7.7575356953992591E-2</v>
      </c>
      <c r="AA81" s="33">
        <v>0</v>
      </c>
      <c r="AB81" s="33">
        <v>0.1111111111111111</v>
      </c>
      <c r="AC81" s="33">
        <v>0</v>
      </c>
      <c r="AD81" s="33">
        <v>0</v>
      </c>
      <c r="AE81" s="33">
        <v>0</v>
      </c>
      <c r="AF81" s="33">
        <v>0</v>
      </c>
      <c r="AG81" s="33">
        <v>0</v>
      </c>
      <c r="AH81" t="s">
        <v>296</v>
      </c>
      <c r="AI81" s="34">
        <v>5</v>
      </c>
    </row>
    <row r="82" spans="1:35" x14ac:dyDescent="0.25">
      <c r="A82" t="s">
        <v>1812</v>
      </c>
      <c r="B82" t="s">
        <v>965</v>
      </c>
      <c r="C82" t="s">
        <v>1396</v>
      </c>
      <c r="D82" t="s">
        <v>1768</v>
      </c>
      <c r="E82" s="33">
        <v>79.74444444444444</v>
      </c>
      <c r="F82" s="33">
        <v>10.577777777777778</v>
      </c>
      <c r="G82" s="33">
        <v>1.1111111111111112E-2</v>
      </c>
      <c r="H82" s="33">
        <v>0.41444444444444439</v>
      </c>
      <c r="I82" s="33">
        <v>0.45555555555555555</v>
      </c>
      <c r="J82" s="33">
        <v>0</v>
      </c>
      <c r="K82" s="33">
        <v>0</v>
      </c>
      <c r="L82" s="33">
        <v>0.45788888888888873</v>
      </c>
      <c r="M82" s="33">
        <v>5.5555555555555554</v>
      </c>
      <c r="N82" s="33">
        <v>0</v>
      </c>
      <c r="O82" s="33">
        <v>6.9666991779294973E-2</v>
      </c>
      <c r="P82" s="33">
        <v>5.3</v>
      </c>
      <c r="Q82" s="33">
        <v>24.701111111111111</v>
      </c>
      <c r="R82" s="33">
        <v>0.37621568900654873</v>
      </c>
      <c r="S82" s="33">
        <v>0.62022222222222234</v>
      </c>
      <c r="T82" s="33">
        <v>1.062222222222222</v>
      </c>
      <c r="U82" s="33">
        <v>0</v>
      </c>
      <c r="V82" s="33">
        <v>2.1097951790441688E-2</v>
      </c>
      <c r="W82" s="33">
        <v>0.53688888888888886</v>
      </c>
      <c r="X82" s="33">
        <v>3.1791111111111112</v>
      </c>
      <c r="Y82" s="33">
        <v>5.4111111111111114</v>
      </c>
      <c r="Z82" s="33">
        <v>0.11445450745436814</v>
      </c>
      <c r="AA82" s="33">
        <v>0</v>
      </c>
      <c r="AB82" s="33">
        <v>0</v>
      </c>
      <c r="AC82" s="33">
        <v>0</v>
      </c>
      <c r="AD82" s="33">
        <v>0</v>
      </c>
      <c r="AE82" s="33">
        <v>0</v>
      </c>
      <c r="AF82" s="33">
        <v>0</v>
      </c>
      <c r="AG82" s="33">
        <v>0</v>
      </c>
      <c r="AH82" t="s">
        <v>276</v>
      </c>
      <c r="AI82" s="34">
        <v>5</v>
      </c>
    </row>
    <row r="83" spans="1:35" x14ac:dyDescent="0.25">
      <c r="A83" t="s">
        <v>1812</v>
      </c>
      <c r="B83" t="s">
        <v>826</v>
      </c>
      <c r="C83" t="s">
        <v>1461</v>
      </c>
      <c r="D83" t="s">
        <v>1747</v>
      </c>
      <c r="E83" s="33">
        <v>51.344444444444441</v>
      </c>
      <c r="F83" s="33">
        <v>5.5555555555555554</v>
      </c>
      <c r="G83" s="33">
        <v>0.33333333333333331</v>
      </c>
      <c r="H83" s="33">
        <v>0.55555555555555558</v>
      </c>
      <c r="I83" s="33">
        <v>0.33333333333333331</v>
      </c>
      <c r="J83" s="33">
        <v>0</v>
      </c>
      <c r="K83" s="33">
        <v>0</v>
      </c>
      <c r="L83" s="33">
        <v>0.9532222222222223</v>
      </c>
      <c r="M83" s="33">
        <v>0.86633333333333329</v>
      </c>
      <c r="N83" s="33">
        <v>1.1458888888888887</v>
      </c>
      <c r="O83" s="33">
        <v>3.9190651374161431E-2</v>
      </c>
      <c r="P83" s="33">
        <v>0</v>
      </c>
      <c r="Q83" s="33">
        <v>20.069777777777777</v>
      </c>
      <c r="R83" s="33">
        <v>0.390885089807401</v>
      </c>
      <c r="S83" s="33">
        <v>0.87866666666666648</v>
      </c>
      <c r="T83" s="33">
        <v>0.14355555555555555</v>
      </c>
      <c r="U83" s="33">
        <v>0</v>
      </c>
      <c r="V83" s="33">
        <v>1.9909110582125081E-2</v>
      </c>
      <c r="W83" s="33">
        <v>1.6973333333333331</v>
      </c>
      <c r="X83" s="33">
        <v>6.8437777777777784</v>
      </c>
      <c r="Y83" s="33">
        <v>3.5111111111111111</v>
      </c>
      <c r="Z83" s="33">
        <v>0.23473274183077258</v>
      </c>
      <c r="AA83" s="33">
        <v>0</v>
      </c>
      <c r="AB83" s="33">
        <v>5.2777777777777777</v>
      </c>
      <c r="AC83" s="33">
        <v>0</v>
      </c>
      <c r="AD83" s="33">
        <v>0</v>
      </c>
      <c r="AE83" s="33">
        <v>0</v>
      </c>
      <c r="AF83" s="33">
        <v>0</v>
      </c>
      <c r="AG83" s="33">
        <v>0</v>
      </c>
      <c r="AH83" t="s">
        <v>137</v>
      </c>
      <c r="AI83" s="34">
        <v>5</v>
      </c>
    </row>
    <row r="84" spans="1:35" x14ac:dyDescent="0.25">
      <c r="A84" t="s">
        <v>1812</v>
      </c>
      <c r="B84" t="s">
        <v>1143</v>
      </c>
      <c r="C84" t="s">
        <v>1382</v>
      </c>
      <c r="D84" t="s">
        <v>1755</v>
      </c>
      <c r="E84" s="33">
        <v>59.966666666666669</v>
      </c>
      <c r="F84" s="33">
        <v>5.6888888888888891</v>
      </c>
      <c r="G84" s="33">
        <v>0.33333333333333331</v>
      </c>
      <c r="H84" s="33">
        <v>0.29722222222222222</v>
      </c>
      <c r="I84" s="33">
        <v>0.26666666666666666</v>
      </c>
      <c r="J84" s="33">
        <v>0</v>
      </c>
      <c r="K84" s="33">
        <v>0</v>
      </c>
      <c r="L84" s="33">
        <v>0.77244444444444438</v>
      </c>
      <c r="M84" s="33">
        <v>0</v>
      </c>
      <c r="N84" s="33">
        <v>10.365777777777778</v>
      </c>
      <c r="O84" s="33">
        <v>0.17285899573837316</v>
      </c>
      <c r="P84" s="33">
        <v>5.6888888888888891</v>
      </c>
      <c r="Q84" s="33">
        <v>27.381999999999998</v>
      </c>
      <c r="R84" s="33">
        <v>0.55148786362794144</v>
      </c>
      <c r="S84" s="33">
        <v>0.99522222222222201</v>
      </c>
      <c r="T84" s="33">
        <v>2.1866666666666665</v>
      </c>
      <c r="U84" s="33">
        <v>0</v>
      </c>
      <c r="V84" s="33">
        <v>5.3060959792477297E-2</v>
      </c>
      <c r="W84" s="33">
        <v>1.2368888888888887</v>
      </c>
      <c r="X84" s="33">
        <v>14.485777777777782</v>
      </c>
      <c r="Y84" s="33">
        <v>0</v>
      </c>
      <c r="Z84" s="33">
        <v>0.26219010561423017</v>
      </c>
      <c r="AA84" s="33">
        <v>0</v>
      </c>
      <c r="AB84" s="33">
        <v>0</v>
      </c>
      <c r="AC84" s="33">
        <v>0</v>
      </c>
      <c r="AD84" s="33">
        <v>0</v>
      </c>
      <c r="AE84" s="33">
        <v>0</v>
      </c>
      <c r="AF84" s="33">
        <v>0</v>
      </c>
      <c r="AG84" s="33">
        <v>0</v>
      </c>
      <c r="AH84" t="s">
        <v>454</v>
      </c>
      <c r="AI84" s="34">
        <v>5</v>
      </c>
    </row>
    <row r="85" spans="1:35" x14ac:dyDescent="0.25">
      <c r="A85" t="s">
        <v>1812</v>
      </c>
      <c r="B85" t="s">
        <v>717</v>
      </c>
      <c r="C85" t="s">
        <v>1381</v>
      </c>
      <c r="D85" t="s">
        <v>1760</v>
      </c>
      <c r="E85" s="33">
        <v>52.911111111111111</v>
      </c>
      <c r="F85" s="33">
        <v>5.9222222222222225</v>
      </c>
      <c r="G85" s="33">
        <v>0</v>
      </c>
      <c r="H85" s="33">
        <v>0</v>
      </c>
      <c r="I85" s="33">
        <v>0</v>
      </c>
      <c r="J85" s="33">
        <v>0</v>
      </c>
      <c r="K85" s="33">
        <v>0</v>
      </c>
      <c r="L85" s="33">
        <v>0</v>
      </c>
      <c r="M85" s="33">
        <v>0</v>
      </c>
      <c r="N85" s="33">
        <v>0</v>
      </c>
      <c r="O85" s="33">
        <v>0</v>
      </c>
      <c r="P85" s="33">
        <v>4.7066666666666661</v>
      </c>
      <c r="Q85" s="33">
        <v>9.2177777777777763</v>
      </c>
      <c r="R85" s="33">
        <v>0.26316673666526669</v>
      </c>
      <c r="S85" s="33">
        <v>0</v>
      </c>
      <c r="T85" s="33">
        <v>0</v>
      </c>
      <c r="U85" s="33">
        <v>0</v>
      </c>
      <c r="V85" s="33">
        <v>0</v>
      </c>
      <c r="W85" s="33">
        <v>0</v>
      </c>
      <c r="X85" s="33">
        <v>0</v>
      </c>
      <c r="Y85" s="33">
        <v>0</v>
      </c>
      <c r="Z85" s="33">
        <v>0</v>
      </c>
      <c r="AA85" s="33">
        <v>2.3111111111111109</v>
      </c>
      <c r="AB85" s="33">
        <v>0</v>
      </c>
      <c r="AC85" s="33">
        <v>0</v>
      </c>
      <c r="AD85" s="33">
        <v>0</v>
      </c>
      <c r="AE85" s="33">
        <v>0</v>
      </c>
      <c r="AF85" s="33">
        <v>0</v>
      </c>
      <c r="AG85" s="33">
        <v>0</v>
      </c>
      <c r="AH85" t="s">
        <v>28</v>
      </c>
      <c r="AI85" s="34">
        <v>5</v>
      </c>
    </row>
    <row r="86" spans="1:35" x14ac:dyDescent="0.25">
      <c r="A86" t="s">
        <v>1812</v>
      </c>
      <c r="B86" t="s">
        <v>790</v>
      </c>
      <c r="C86" t="s">
        <v>1427</v>
      </c>
      <c r="D86" t="s">
        <v>1750</v>
      </c>
      <c r="E86" s="33">
        <v>83.644444444444446</v>
      </c>
      <c r="F86" s="33">
        <v>5.6888888888888891</v>
      </c>
      <c r="G86" s="33">
        <v>0</v>
      </c>
      <c r="H86" s="33">
        <v>0</v>
      </c>
      <c r="I86" s="33">
        <v>0</v>
      </c>
      <c r="J86" s="33">
        <v>0</v>
      </c>
      <c r="K86" s="33">
        <v>0</v>
      </c>
      <c r="L86" s="33">
        <v>0</v>
      </c>
      <c r="M86" s="33">
        <v>0</v>
      </c>
      <c r="N86" s="33">
        <v>0</v>
      </c>
      <c r="O86" s="33">
        <v>0</v>
      </c>
      <c r="P86" s="33">
        <v>5.083333333333333</v>
      </c>
      <c r="Q86" s="33">
        <v>17.255555555555556</v>
      </c>
      <c r="R86" s="33">
        <v>0.26706960680127523</v>
      </c>
      <c r="S86" s="33">
        <v>0</v>
      </c>
      <c r="T86" s="33">
        <v>0</v>
      </c>
      <c r="U86" s="33">
        <v>0</v>
      </c>
      <c r="V86" s="33">
        <v>0</v>
      </c>
      <c r="W86" s="33">
        <v>0</v>
      </c>
      <c r="X86" s="33">
        <v>0</v>
      </c>
      <c r="Y86" s="33">
        <v>0</v>
      </c>
      <c r="Z86" s="33">
        <v>0</v>
      </c>
      <c r="AA86" s="33">
        <v>0</v>
      </c>
      <c r="AB86" s="33">
        <v>0</v>
      </c>
      <c r="AC86" s="33">
        <v>0</v>
      </c>
      <c r="AD86" s="33">
        <v>0</v>
      </c>
      <c r="AE86" s="33">
        <v>0</v>
      </c>
      <c r="AF86" s="33">
        <v>0</v>
      </c>
      <c r="AG86" s="33">
        <v>0</v>
      </c>
      <c r="AH86" t="s">
        <v>101</v>
      </c>
      <c r="AI86" s="34">
        <v>5</v>
      </c>
    </row>
    <row r="87" spans="1:35" x14ac:dyDescent="0.25">
      <c r="A87" t="s">
        <v>1812</v>
      </c>
      <c r="B87" t="s">
        <v>1256</v>
      </c>
      <c r="C87" t="s">
        <v>1674</v>
      </c>
      <c r="D87" t="s">
        <v>1769</v>
      </c>
      <c r="E87" s="33">
        <v>68.788888888888891</v>
      </c>
      <c r="F87" s="33">
        <v>5.6888888888888891</v>
      </c>
      <c r="G87" s="33">
        <v>0.1</v>
      </c>
      <c r="H87" s="33">
        <v>0.24444444444444444</v>
      </c>
      <c r="I87" s="33">
        <v>1.3555555555555556</v>
      </c>
      <c r="J87" s="33">
        <v>0</v>
      </c>
      <c r="K87" s="33">
        <v>0</v>
      </c>
      <c r="L87" s="33">
        <v>0.40233333333333327</v>
      </c>
      <c r="M87" s="33">
        <v>9.4444444444444442E-2</v>
      </c>
      <c r="N87" s="33">
        <v>0</v>
      </c>
      <c r="O87" s="33">
        <v>1.3729607494750444E-3</v>
      </c>
      <c r="P87" s="33">
        <v>5.5111111111111111</v>
      </c>
      <c r="Q87" s="33">
        <v>5.9744444444444422</v>
      </c>
      <c r="R87" s="33">
        <v>0.16696817961557095</v>
      </c>
      <c r="S87" s="33">
        <v>1.1625555555555556</v>
      </c>
      <c r="T87" s="33">
        <v>6.3513333333333337</v>
      </c>
      <c r="U87" s="33">
        <v>0</v>
      </c>
      <c r="V87" s="33">
        <v>0.10923114198029397</v>
      </c>
      <c r="W87" s="33">
        <v>1.2818888888888884</v>
      </c>
      <c r="X87" s="33">
        <v>4.3068888888888885</v>
      </c>
      <c r="Y87" s="33">
        <v>0.1111111111111111</v>
      </c>
      <c r="Z87" s="33">
        <v>8.2860604102729746E-2</v>
      </c>
      <c r="AA87" s="33">
        <v>4.9777777777777779</v>
      </c>
      <c r="AB87" s="33">
        <v>0</v>
      </c>
      <c r="AC87" s="33">
        <v>0</v>
      </c>
      <c r="AD87" s="33">
        <v>0</v>
      </c>
      <c r="AE87" s="33">
        <v>0</v>
      </c>
      <c r="AF87" s="33">
        <v>0</v>
      </c>
      <c r="AG87" s="33">
        <v>0</v>
      </c>
      <c r="AH87" t="s">
        <v>568</v>
      </c>
      <c r="AI87" s="34">
        <v>5</v>
      </c>
    </row>
    <row r="88" spans="1:35" x14ac:dyDescent="0.25">
      <c r="A88" t="s">
        <v>1812</v>
      </c>
      <c r="B88" t="s">
        <v>1020</v>
      </c>
      <c r="C88" t="s">
        <v>1395</v>
      </c>
      <c r="D88" t="s">
        <v>1762</v>
      </c>
      <c r="E88" s="33">
        <v>102.64444444444445</v>
      </c>
      <c r="F88" s="33">
        <v>6.4888888888888889</v>
      </c>
      <c r="G88" s="33">
        <v>0</v>
      </c>
      <c r="H88" s="33">
        <v>0</v>
      </c>
      <c r="I88" s="33">
        <v>0</v>
      </c>
      <c r="J88" s="33">
        <v>0</v>
      </c>
      <c r="K88" s="33">
        <v>0</v>
      </c>
      <c r="L88" s="33">
        <v>0</v>
      </c>
      <c r="M88" s="33">
        <v>0</v>
      </c>
      <c r="N88" s="33">
        <v>0</v>
      </c>
      <c r="O88" s="33">
        <v>0</v>
      </c>
      <c r="P88" s="33">
        <v>4.9155555555555566</v>
      </c>
      <c r="Q88" s="33">
        <v>24.662222222222226</v>
      </c>
      <c r="R88" s="33">
        <v>0.2881576098722668</v>
      </c>
      <c r="S88" s="33">
        <v>0</v>
      </c>
      <c r="T88" s="33">
        <v>0</v>
      </c>
      <c r="U88" s="33">
        <v>0</v>
      </c>
      <c r="V88" s="33">
        <v>0</v>
      </c>
      <c r="W88" s="33">
        <v>0</v>
      </c>
      <c r="X88" s="33">
        <v>0</v>
      </c>
      <c r="Y88" s="33">
        <v>0</v>
      </c>
      <c r="Z88" s="33">
        <v>0</v>
      </c>
      <c r="AA88" s="33">
        <v>14.522222222222222</v>
      </c>
      <c r="AB88" s="33">
        <v>0</v>
      </c>
      <c r="AC88" s="33">
        <v>0</v>
      </c>
      <c r="AD88" s="33">
        <v>0</v>
      </c>
      <c r="AE88" s="33">
        <v>0</v>
      </c>
      <c r="AF88" s="33">
        <v>0</v>
      </c>
      <c r="AG88" s="33">
        <v>0</v>
      </c>
      <c r="AH88" t="s">
        <v>331</v>
      </c>
      <c r="AI88" s="34">
        <v>5</v>
      </c>
    </row>
    <row r="89" spans="1:35" x14ac:dyDescent="0.25">
      <c r="A89" t="s">
        <v>1812</v>
      </c>
      <c r="B89" t="s">
        <v>925</v>
      </c>
      <c r="C89" t="s">
        <v>1561</v>
      </c>
      <c r="D89" t="s">
        <v>1785</v>
      </c>
      <c r="E89" s="33">
        <v>81.25555555555556</v>
      </c>
      <c r="F89" s="33">
        <v>0.88888888888888884</v>
      </c>
      <c r="G89" s="33">
        <v>6.6666666666666666E-2</v>
      </c>
      <c r="H89" s="33">
        <v>0</v>
      </c>
      <c r="I89" s="33">
        <v>1.2666666666666666</v>
      </c>
      <c r="J89" s="33">
        <v>0</v>
      </c>
      <c r="K89" s="33">
        <v>0</v>
      </c>
      <c r="L89" s="33">
        <v>5.3357777777777784</v>
      </c>
      <c r="M89" s="33">
        <v>0.11944444444444445</v>
      </c>
      <c r="N89" s="33">
        <v>0</v>
      </c>
      <c r="O89" s="33">
        <v>1.4699849582934499E-3</v>
      </c>
      <c r="P89" s="33">
        <v>3.7977777777777786</v>
      </c>
      <c r="Q89" s="33">
        <v>6.1688888888888904</v>
      </c>
      <c r="R89" s="33">
        <v>0.12265827977574184</v>
      </c>
      <c r="S89" s="33">
        <v>5.9387777777777782</v>
      </c>
      <c r="T89" s="33">
        <v>9.7138888888888886</v>
      </c>
      <c r="U89" s="33">
        <v>0</v>
      </c>
      <c r="V89" s="33">
        <v>0.19263503350198277</v>
      </c>
      <c r="W89" s="33">
        <v>4.7317777777777774</v>
      </c>
      <c r="X89" s="33">
        <v>10.869111111111113</v>
      </c>
      <c r="Y89" s="33">
        <v>0</v>
      </c>
      <c r="Z89" s="33">
        <v>0.19199781211541092</v>
      </c>
      <c r="AA89" s="33">
        <v>3.7333333333333334</v>
      </c>
      <c r="AB89" s="33">
        <v>0</v>
      </c>
      <c r="AC89" s="33">
        <v>0</v>
      </c>
      <c r="AD89" s="33">
        <v>0</v>
      </c>
      <c r="AE89" s="33">
        <v>0</v>
      </c>
      <c r="AF89" s="33">
        <v>0</v>
      </c>
      <c r="AG89" s="33">
        <v>0</v>
      </c>
      <c r="AH89" t="s">
        <v>236</v>
      </c>
      <c r="AI89" s="34">
        <v>5</v>
      </c>
    </row>
    <row r="90" spans="1:35" x14ac:dyDescent="0.25">
      <c r="A90" t="s">
        <v>1812</v>
      </c>
      <c r="B90" t="s">
        <v>1229</v>
      </c>
      <c r="C90" t="s">
        <v>1664</v>
      </c>
      <c r="D90" t="s">
        <v>1740</v>
      </c>
      <c r="E90" s="33">
        <v>60.766666666666666</v>
      </c>
      <c r="F90" s="33">
        <v>5.6</v>
      </c>
      <c r="G90" s="33">
        <v>0</v>
      </c>
      <c r="H90" s="33">
        <v>0.21111111111111111</v>
      </c>
      <c r="I90" s="33">
        <v>0.4777777777777778</v>
      </c>
      <c r="J90" s="33">
        <v>0</v>
      </c>
      <c r="K90" s="33">
        <v>0</v>
      </c>
      <c r="L90" s="33">
        <v>0</v>
      </c>
      <c r="M90" s="33">
        <v>0</v>
      </c>
      <c r="N90" s="33">
        <v>5.333333333333333</v>
      </c>
      <c r="O90" s="33">
        <v>8.7767416346681296E-2</v>
      </c>
      <c r="P90" s="33">
        <v>5.9</v>
      </c>
      <c r="Q90" s="33">
        <v>0.22166666666666665</v>
      </c>
      <c r="R90" s="33">
        <v>0.10074053757542513</v>
      </c>
      <c r="S90" s="33">
        <v>0.35255555555555562</v>
      </c>
      <c r="T90" s="33">
        <v>0.85955555555555518</v>
      </c>
      <c r="U90" s="33">
        <v>0</v>
      </c>
      <c r="V90" s="33">
        <v>1.9946973852623874E-2</v>
      </c>
      <c r="W90" s="33">
        <v>0.87433333333333318</v>
      </c>
      <c r="X90" s="33">
        <v>3.3822222222222211</v>
      </c>
      <c r="Y90" s="33">
        <v>0</v>
      </c>
      <c r="Z90" s="33">
        <v>7.0047540683854423E-2</v>
      </c>
      <c r="AA90" s="33">
        <v>0</v>
      </c>
      <c r="AB90" s="33">
        <v>0</v>
      </c>
      <c r="AC90" s="33">
        <v>0</v>
      </c>
      <c r="AD90" s="33">
        <v>0</v>
      </c>
      <c r="AE90" s="33">
        <v>0</v>
      </c>
      <c r="AF90" s="33">
        <v>0</v>
      </c>
      <c r="AG90" s="33">
        <v>0</v>
      </c>
      <c r="AH90" t="s">
        <v>541</v>
      </c>
      <c r="AI90" s="34">
        <v>5</v>
      </c>
    </row>
    <row r="91" spans="1:35" x14ac:dyDescent="0.25">
      <c r="A91" t="s">
        <v>1812</v>
      </c>
      <c r="B91" t="s">
        <v>785</v>
      </c>
      <c r="C91" t="s">
        <v>1435</v>
      </c>
      <c r="D91" t="s">
        <v>1758</v>
      </c>
      <c r="E91" s="33">
        <v>84.25555555555556</v>
      </c>
      <c r="F91" s="33">
        <v>34.322222222222223</v>
      </c>
      <c r="G91" s="33">
        <v>0</v>
      </c>
      <c r="H91" s="33">
        <v>0</v>
      </c>
      <c r="I91" s="33">
        <v>0</v>
      </c>
      <c r="J91" s="33">
        <v>0</v>
      </c>
      <c r="K91" s="33">
        <v>0</v>
      </c>
      <c r="L91" s="33">
        <v>5.1147777777777783</v>
      </c>
      <c r="M91" s="33">
        <v>4.177777777777778</v>
      </c>
      <c r="N91" s="33">
        <v>0</v>
      </c>
      <c r="O91" s="33">
        <v>4.9584597125148358E-2</v>
      </c>
      <c r="P91" s="33">
        <v>5.6888888888888891</v>
      </c>
      <c r="Q91" s="33">
        <v>2.7805555555555554</v>
      </c>
      <c r="R91" s="33">
        <v>0.10052090201767111</v>
      </c>
      <c r="S91" s="33">
        <v>3.3564444444444455</v>
      </c>
      <c r="T91" s="33">
        <v>5.2582222222222219</v>
      </c>
      <c r="U91" s="33">
        <v>0</v>
      </c>
      <c r="V91" s="33">
        <v>0.10224449426348413</v>
      </c>
      <c r="W91" s="33">
        <v>2.9102222222222216</v>
      </c>
      <c r="X91" s="33">
        <v>5.1621111111111118</v>
      </c>
      <c r="Y91" s="33">
        <v>0</v>
      </c>
      <c r="Z91" s="33">
        <v>9.5807727812211516E-2</v>
      </c>
      <c r="AA91" s="33">
        <v>0</v>
      </c>
      <c r="AB91" s="33">
        <v>0</v>
      </c>
      <c r="AC91" s="33">
        <v>0</v>
      </c>
      <c r="AD91" s="33">
        <v>0</v>
      </c>
      <c r="AE91" s="33">
        <v>0.22222222222222221</v>
      </c>
      <c r="AF91" s="33">
        <v>0</v>
      </c>
      <c r="AG91" s="33">
        <v>0</v>
      </c>
      <c r="AH91" t="s">
        <v>96</v>
      </c>
      <c r="AI91" s="34">
        <v>5</v>
      </c>
    </row>
    <row r="92" spans="1:35" x14ac:dyDescent="0.25">
      <c r="A92" t="s">
        <v>1812</v>
      </c>
      <c r="B92" t="s">
        <v>1341</v>
      </c>
      <c r="C92" t="s">
        <v>1481</v>
      </c>
      <c r="D92" t="s">
        <v>1745</v>
      </c>
      <c r="E92" s="33">
        <v>60.366666666666667</v>
      </c>
      <c r="F92" s="33">
        <v>9.155555555555555</v>
      </c>
      <c r="G92" s="33">
        <v>0</v>
      </c>
      <c r="H92" s="33">
        <v>0</v>
      </c>
      <c r="I92" s="33">
        <v>0</v>
      </c>
      <c r="J92" s="33">
        <v>0</v>
      </c>
      <c r="K92" s="33">
        <v>0</v>
      </c>
      <c r="L92" s="33">
        <v>1.4267777777777777</v>
      </c>
      <c r="M92" s="33">
        <v>5.333333333333333</v>
      </c>
      <c r="N92" s="33">
        <v>0</v>
      </c>
      <c r="O92" s="33">
        <v>8.8348978464936487E-2</v>
      </c>
      <c r="P92" s="33">
        <v>0</v>
      </c>
      <c r="Q92" s="33">
        <v>3.2444444444444445</v>
      </c>
      <c r="R92" s="33">
        <v>5.3745628566169705E-2</v>
      </c>
      <c r="S92" s="33">
        <v>6.6272222222222217</v>
      </c>
      <c r="T92" s="33">
        <v>3.1607777777777772</v>
      </c>
      <c r="U92" s="33">
        <v>0</v>
      </c>
      <c r="V92" s="33">
        <v>0.16214246272777469</v>
      </c>
      <c r="W92" s="33">
        <v>10.216777777777777</v>
      </c>
      <c r="X92" s="33">
        <v>4.1541111111111109</v>
      </c>
      <c r="Y92" s="33">
        <v>0</v>
      </c>
      <c r="Z92" s="33">
        <v>0.23806000368120742</v>
      </c>
      <c r="AA92" s="33">
        <v>0</v>
      </c>
      <c r="AB92" s="33">
        <v>5.6888888888888891</v>
      </c>
      <c r="AC92" s="33">
        <v>0</v>
      </c>
      <c r="AD92" s="33">
        <v>0</v>
      </c>
      <c r="AE92" s="33">
        <v>0</v>
      </c>
      <c r="AF92" s="33">
        <v>0</v>
      </c>
      <c r="AG92" s="33">
        <v>0</v>
      </c>
      <c r="AH92" t="s">
        <v>655</v>
      </c>
      <c r="AI92" s="34">
        <v>5</v>
      </c>
    </row>
    <row r="93" spans="1:35" x14ac:dyDescent="0.25">
      <c r="A93" t="s">
        <v>1812</v>
      </c>
      <c r="B93" t="s">
        <v>1325</v>
      </c>
      <c r="C93" t="s">
        <v>1696</v>
      </c>
      <c r="D93" t="s">
        <v>1748</v>
      </c>
      <c r="E93" s="33">
        <v>63.544444444444444</v>
      </c>
      <c r="F93" s="33">
        <v>10.133333333333333</v>
      </c>
      <c r="G93" s="33">
        <v>0</v>
      </c>
      <c r="H93" s="33">
        <v>0</v>
      </c>
      <c r="I93" s="33">
        <v>0</v>
      </c>
      <c r="J93" s="33">
        <v>0</v>
      </c>
      <c r="K93" s="33">
        <v>0</v>
      </c>
      <c r="L93" s="33">
        <v>4.8091111111111138</v>
      </c>
      <c r="M93" s="33">
        <v>5.6888888888888891</v>
      </c>
      <c r="N93" s="33">
        <v>0</v>
      </c>
      <c r="O93" s="33">
        <v>8.9526140933729681E-2</v>
      </c>
      <c r="P93" s="33">
        <v>0</v>
      </c>
      <c r="Q93" s="33">
        <v>10.213888888888889</v>
      </c>
      <c r="R93" s="33">
        <v>0.16073614268228711</v>
      </c>
      <c r="S93" s="33">
        <v>9.5080000000000027</v>
      </c>
      <c r="T93" s="33">
        <v>4.3742222222222189</v>
      </c>
      <c r="U93" s="33">
        <v>0</v>
      </c>
      <c r="V93" s="33">
        <v>0.21846476656758174</v>
      </c>
      <c r="W93" s="33">
        <v>9.3978888888888914</v>
      </c>
      <c r="X93" s="33">
        <v>7.1495555555555557</v>
      </c>
      <c r="Y93" s="33">
        <v>0</v>
      </c>
      <c r="Z93" s="33">
        <v>0.26040741388354616</v>
      </c>
      <c r="AA93" s="33">
        <v>0</v>
      </c>
      <c r="AB93" s="33">
        <v>5.6</v>
      </c>
      <c r="AC93" s="33">
        <v>0</v>
      </c>
      <c r="AD93" s="33">
        <v>0</v>
      </c>
      <c r="AE93" s="33">
        <v>0</v>
      </c>
      <c r="AF93" s="33">
        <v>0</v>
      </c>
      <c r="AG93" s="33">
        <v>0</v>
      </c>
      <c r="AH93" t="s">
        <v>638</v>
      </c>
      <c r="AI93" s="34">
        <v>5</v>
      </c>
    </row>
    <row r="94" spans="1:35" x14ac:dyDescent="0.25">
      <c r="A94" t="s">
        <v>1812</v>
      </c>
      <c r="B94" t="s">
        <v>1159</v>
      </c>
      <c r="C94" t="s">
        <v>1643</v>
      </c>
      <c r="D94" t="s">
        <v>1745</v>
      </c>
      <c r="E94" s="33">
        <v>146.28888888888889</v>
      </c>
      <c r="F94" s="33">
        <v>4.8</v>
      </c>
      <c r="G94" s="33">
        <v>0</v>
      </c>
      <c r="H94" s="33">
        <v>0</v>
      </c>
      <c r="I94" s="33">
        <v>0</v>
      </c>
      <c r="J94" s="33">
        <v>0</v>
      </c>
      <c r="K94" s="33">
        <v>0</v>
      </c>
      <c r="L94" s="33">
        <v>4.0381111111111103</v>
      </c>
      <c r="M94" s="33">
        <v>0</v>
      </c>
      <c r="N94" s="33">
        <v>16.727888888888891</v>
      </c>
      <c r="O94" s="33">
        <v>0.11434832143399667</v>
      </c>
      <c r="P94" s="33">
        <v>0</v>
      </c>
      <c r="Q94" s="33">
        <v>25.673333333333328</v>
      </c>
      <c r="R94" s="33">
        <v>0.17549749354397687</v>
      </c>
      <c r="S94" s="33">
        <v>9.5345555555555563</v>
      </c>
      <c r="T94" s="33">
        <v>9.2875555555555547</v>
      </c>
      <c r="U94" s="33">
        <v>0</v>
      </c>
      <c r="V94" s="33">
        <v>0.12866398298648032</v>
      </c>
      <c r="W94" s="33">
        <v>7.2092222222222198</v>
      </c>
      <c r="X94" s="33">
        <v>13.371999999999995</v>
      </c>
      <c r="Y94" s="33">
        <v>0</v>
      </c>
      <c r="Z94" s="33">
        <v>0.14068889564028553</v>
      </c>
      <c r="AA94" s="33">
        <v>0</v>
      </c>
      <c r="AB94" s="33">
        <v>0</v>
      </c>
      <c r="AC94" s="33">
        <v>0</v>
      </c>
      <c r="AD94" s="33">
        <v>0</v>
      </c>
      <c r="AE94" s="33">
        <v>0</v>
      </c>
      <c r="AF94" s="33">
        <v>0</v>
      </c>
      <c r="AG94" s="33">
        <v>0.53333333333333333</v>
      </c>
      <c r="AH94" t="s">
        <v>471</v>
      </c>
      <c r="AI94" s="34">
        <v>5</v>
      </c>
    </row>
    <row r="95" spans="1:35" x14ac:dyDescent="0.25">
      <c r="A95" t="s">
        <v>1812</v>
      </c>
      <c r="B95" t="s">
        <v>1233</v>
      </c>
      <c r="C95" t="s">
        <v>1433</v>
      </c>
      <c r="D95" t="s">
        <v>1756</v>
      </c>
      <c r="E95" s="33">
        <v>20.411111111111111</v>
      </c>
      <c r="F95" s="33">
        <v>5.4222222222222225</v>
      </c>
      <c r="G95" s="33">
        <v>0</v>
      </c>
      <c r="H95" s="33">
        <v>0</v>
      </c>
      <c r="I95" s="33">
        <v>0</v>
      </c>
      <c r="J95" s="33">
        <v>0</v>
      </c>
      <c r="K95" s="33">
        <v>0</v>
      </c>
      <c r="L95" s="33">
        <v>0.59533333333333327</v>
      </c>
      <c r="M95" s="33">
        <v>0</v>
      </c>
      <c r="N95" s="33">
        <v>5.2444444444444445</v>
      </c>
      <c r="O95" s="33">
        <v>0.25694066412629285</v>
      </c>
      <c r="P95" s="33">
        <v>0</v>
      </c>
      <c r="Q95" s="33">
        <v>9.6385555555555538</v>
      </c>
      <c r="R95" s="33">
        <v>0.4722210125204136</v>
      </c>
      <c r="S95" s="33">
        <v>3.7434444444444446</v>
      </c>
      <c r="T95" s="33">
        <v>0</v>
      </c>
      <c r="U95" s="33">
        <v>0</v>
      </c>
      <c r="V95" s="33">
        <v>0.18340228633641809</v>
      </c>
      <c r="W95" s="33">
        <v>0.7108888888888889</v>
      </c>
      <c r="X95" s="33">
        <v>4.008</v>
      </c>
      <c r="Y95" s="33">
        <v>0</v>
      </c>
      <c r="Z95" s="33">
        <v>0.23119216113228092</v>
      </c>
      <c r="AA95" s="33">
        <v>0</v>
      </c>
      <c r="AB95" s="33">
        <v>0</v>
      </c>
      <c r="AC95" s="33">
        <v>0</v>
      </c>
      <c r="AD95" s="33">
        <v>0</v>
      </c>
      <c r="AE95" s="33">
        <v>0</v>
      </c>
      <c r="AF95" s="33">
        <v>0</v>
      </c>
      <c r="AG95" s="33">
        <v>0.35555555555555557</v>
      </c>
      <c r="AH95" t="s">
        <v>545</v>
      </c>
      <c r="AI95" s="34">
        <v>5</v>
      </c>
    </row>
    <row r="96" spans="1:35" x14ac:dyDescent="0.25">
      <c r="A96" t="s">
        <v>1812</v>
      </c>
      <c r="B96" t="s">
        <v>1335</v>
      </c>
      <c r="C96" t="s">
        <v>1481</v>
      </c>
      <c r="D96" t="s">
        <v>1745</v>
      </c>
      <c r="E96" s="33">
        <v>60.911111111111111</v>
      </c>
      <c r="F96" s="33">
        <v>5.1555555555555559</v>
      </c>
      <c r="G96" s="33">
        <v>3.3333333333333333E-2</v>
      </c>
      <c r="H96" s="33">
        <v>0</v>
      </c>
      <c r="I96" s="33">
        <v>0</v>
      </c>
      <c r="J96" s="33">
        <v>0</v>
      </c>
      <c r="K96" s="33">
        <v>0</v>
      </c>
      <c r="L96" s="33">
        <v>4.4683333333333319</v>
      </c>
      <c r="M96" s="33">
        <v>0</v>
      </c>
      <c r="N96" s="33">
        <v>2.4</v>
      </c>
      <c r="O96" s="33">
        <v>3.9401678219627874E-2</v>
      </c>
      <c r="P96" s="33">
        <v>0</v>
      </c>
      <c r="Q96" s="33">
        <v>16.80466666666667</v>
      </c>
      <c r="R96" s="33">
        <v>0.27588836191171112</v>
      </c>
      <c r="S96" s="33">
        <v>4.6933333333333316</v>
      </c>
      <c r="T96" s="33">
        <v>3.0222222222222223E-2</v>
      </c>
      <c r="U96" s="33">
        <v>0</v>
      </c>
      <c r="V96" s="33">
        <v>7.7548340021889789E-2</v>
      </c>
      <c r="W96" s="33">
        <v>4.7556666666666665</v>
      </c>
      <c r="X96" s="33">
        <v>0</v>
      </c>
      <c r="Y96" s="33">
        <v>0</v>
      </c>
      <c r="Z96" s="33">
        <v>7.8075519883254285E-2</v>
      </c>
      <c r="AA96" s="33">
        <v>0</v>
      </c>
      <c r="AB96" s="33">
        <v>0</v>
      </c>
      <c r="AC96" s="33">
        <v>0</v>
      </c>
      <c r="AD96" s="33">
        <v>0</v>
      </c>
      <c r="AE96" s="33">
        <v>0</v>
      </c>
      <c r="AF96" s="33">
        <v>0</v>
      </c>
      <c r="AG96" s="33">
        <v>0</v>
      </c>
      <c r="AH96" t="s">
        <v>648</v>
      </c>
      <c r="AI96" s="34">
        <v>5</v>
      </c>
    </row>
    <row r="97" spans="1:35" x14ac:dyDescent="0.25">
      <c r="A97" t="s">
        <v>1812</v>
      </c>
      <c r="B97" t="s">
        <v>1161</v>
      </c>
      <c r="C97" t="s">
        <v>1444</v>
      </c>
      <c r="D97" t="s">
        <v>1745</v>
      </c>
      <c r="E97" s="33">
        <v>102.44444444444444</v>
      </c>
      <c r="F97" s="33">
        <v>5.5111111111111111</v>
      </c>
      <c r="G97" s="33">
        <v>0.33333333333333331</v>
      </c>
      <c r="H97" s="33">
        <v>0</v>
      </c>
      <c r="I97" s="33">
        <v>0</v>
      </c>
      <c r="J97" s="33">
        <v>0</v>
      </c>
      <c r="K97" s="33">
        <v>0</v>
      </c>
      <c r="L97" s="33">
        <v>2.6565555555555558</v>
      </c>
      <c r="M97" s="33">
        <v>0</v>
      </c>
      <c r="N97" s="33">
        <v>5.0666666666666664</v>
      </c>
      <c r="O97" s="33">
        <v>4.9457700650759218E-2</v>
      </c>
      <c r="P97" s="33">
        <v>0</v>
      </c>
      <c r="Q97" s="33">
        <v>12.583222222222217</v>
      </c>
      <c r="R97" s="33">
        <v>0.12282971800433834</v>
      </c>
      <c r="S97" s="33">
        <v>8.4298888888888914</v>
      </c>
      <c r="T97" s="33">
        <v>4.1597777777777774</v>
      </c>
      <c r="U97" s="33">
        <v>0</v>
      </c>
      <c r="V97" s="33">
        <v>0.12289262472885036</v>
      </c>
      <c r="W97" s="33">
        <v>16.376999999999992</v>
      </c>
      <c r="X97" s="33">
        <v>4.3185555555555553</v>
      </c>
      <c r="Y97" s="33">
        <v>0</v>
      </c>
      <c r="Z97" s="33">
        <v>0.20201735357917563</v>
      </c>
      <c r="AA97" s="33">
        <v>0</v>
      </c>
      <c r="AB97" s="33">
        <v>0</v>
      </c>
      <c r="AC97" s="33">
        <v>0</v>
      </c>
      <c r="AD97" s="33">
        <v>0</v>
      </c>
      <c r="AE97" s="33">
        <v>0</v>
      </c>
      <c r="AF97" s="33">
        <v>0</v>
      </c>
      <c r="AG97" s="33">
        <v>0</v>
      </c>
      <c r="AH97" t="s">
        <v>473</v>
      </c>
      <c r="AI97" s="34">
        <v>5</v>
      </c>
    </row>
    <row r="98" spans="1:35" x14ac:dyDescent="0.25">
      <c r="A98" t="s">
        <v>1812</v>
      </c>
      <c r="B98" t="s">
        <v>772</v>
      </c>
      <c r="C98" t="s">
        <v>1478</v>
      </c>
      <c r="D98" t="s">
        <v>1745</v>
      </c>
      <c r="E98" s="33">
        <v>98.022222222222226</v>
      </c>
      <c r="F98" s="33">
        <v>5.5111111111111111</v>
      </c>
      <c r="G98" s="33">
        <v>0</v>
      </c>
      <c r="H98" s="33">
        <v>0</v>
      </c>
      <c r="I98" s="33">
        <v>0</v>
      </c>
      <c r="J98" s="33">
        <v>0</v>
      </c>
      <c r="K98" s="33">
        <v>0</v>
      </c>
      <c r="L98" s="33">
        <v>2.5888888888888886</v>
      </c>
      <c r="M98" s="33">
        <v>5.6</v>
      </c>
      <c r="N98" s="33">
        <v>5.3777777777777782</v>
      </c>
      <c r="O98" s="33">
        <v>0.11199274540920426</v>
      </c>
      <c r="P98" s="33">
        <v>0</v>
      </c>
      <c r="Q98" s="33">
        <v>19.958777777777776</v>
      </c>
      <c r="R98" s="33">
        <v>0.20361482656993876</v>
      </c>
      <c r="S98" s="33">
        <v>4.610555555555556</v>
      </c>
      <c r="T98" s="33">
        <v>8.3629999999999995</v>
      </c>
      <c r="U98" s="33">
        <v>0</v>
      </c>
      <c r="V98" s="33">
        <v>0.1323532078893675</v>
      </c>
      <c r="W98" s="33">
        <v>9.2693333333333339</v>
      </c>
      <c r="X98" s="33">
        <v>11.369555555555555</v>
      </c>
      <c r="Y98" s="33">
        <v>0</v>
      </c>
      <c r="Z98" s="33">
        <v>0.21055316254817502</v>
      </c>
      <c r="AA98" s="33">
        <v>0</v>
      </c>
      <c r="AB98" s="33">
        <v>0</v>
      </c>
      <c r="AC98" s="33">
        <v>0</v>
      </c>
      <c r="AD98" s="33">
        <v>0</v>
      </c>
      <c r="AE98" s="33">
        <v>0</v>
      </c>
      <c r="AF98" s="33">
        <v>0</v>
      </c>
      <c r="AG98" s="33">
        <v>0.42222222222222222</v>
      </c>
      <c r="AH98" t="s">
        <v>83</v>
      </c>
      <c r="AI98" s="34">
        <v>5</v>
      </c>
    </row>
    <row r="99" spans="1:35" x14ac:dyDescent="0.25">
      <c r="A99" t="s">
        <v>1812</v>
      </c>
      <c r="B99" t="s">
        <v>892</v>
      </c>
      <c r="C99" t="s">
        <v>1446</v>
      </c>
      <c r="D99" t="s">
        <v>1761</v>
      </c>
      <c r="E99" s="33">
        <v>91.033333333333331</v>
      </c>
      <c r="F99" s="33">
        <v>5.2444444444444445</v>
      </c>
      <c r="G99" s="33">
        <v>0</v>
      </c>
      <c r="H99" s="33">
        <v>0</v>
      </c>
      <c r="I99" s="33">
        <v>0</v>
      </c>
      <c r="J99" s="33">
        <v>0</v>
      </c>
      <c r="K99" s="33">
        <v>0</v>
      </c>
      <c r="L99" s="33">
        <v>8.1329999999999973</v>
      </c>
      <c r="M99" s="33">
        <v>0</v>
      </c>
      <c r="N99" s="33">
        <v>8.7478888888888875</v>
      </c>
      <c r="O99" s="33">
        <v>9.6095447333089209E-2</v>
      </c>
      <c r="P99" s="33">
        <v>0</v>
      </c>
      <c r="Q99" s="33">
        <v>15.421222222222221</v>
      </c>
      <c r="R99" s="33">
        <v>0.16940192847552787</v>
      </c>
      <c r="S99" s="33">
        <v>4.6641111111111089</v>
      </c>
      <c r="T99" s="33">
        <v>13.637888888888895</v>
      </c>
      <c r="U99" s="33">
        <v>0</v>
      </c>
      <c r="V99" s="33">
        <v>0.20104723544489203</v>
      </c>
      <c r="W99" s="33">
        <v>5.1128888888888877</v>
      </c>
      <c r="X99" s="33">
        <v>15.405111111111106</v>
      </c>
      <c r="Y99" s="33">
        <v>0</v>
      </c>
      <c r="Z99" s="33">
        <v>0.22538996704503839</v>
      </c>
      <c r="AA99" s="33">
        <v>0</v>
      </c>
      <c r="AB99" s="33">
        <v>0</v>
      </c>
      <c r="AC99" s="33">
        <v>0</v>
      </c>
      <c r="AD99" s="33">
        <v>0</v>
      </c>
      <c r="AE99" s="33">
        <v>0</v>
      </c>
      <c r="AF99" s="33">
        <v>0</v>
      </c>
      <c r="AG99" s="33">
        <v>0</v>
      </c>
      <c r="AH99" t="s">
        <v>203</v>
      </c>
      <c r="AI99" s="34">
        <v>5</v>
      </c>
    </row>
    <row r="100" spans="1:35" x14ac:dyDescent="0.25">
      <c r="A100" t="s">
        <v>1812</v>
      </c>
      <c r="B100" t="s">
        <v>1005</v>
      </c>
      <c r="C100" t="s">
        <v>1458</v>
      </c>
      <c r="D100" t="s">
        <v>1745</v>
      </c>
      <c r="E100" s="33">
        <v>76.155555555555551</v>
      </c>
      <c r="F100" s="33">
        <v>5.0666666666666664</v>
      </c>
      <c r="G100" s="33">
        <v>0.44444444444444442</v>
      </c>
      <c r="H100" s="33">
        <v>0</v>
      </c>
      <c r="I100" s="33">
        <v>0</v>
      </c>
      <c r="J100" s="33">
        <v>0</v>
      </c>
      <c r="K100" s="33">
        <v>0</v>
      </c>
      <c r="L100" s="33">
        <v>4.8316666666666688</v>
      </c>
      <c r="M100" s="33">
        <v>0</v>
      </c>
      <c r="N100" s="33">
        <v>5.333333333333333</v>
      </c>
      <c r="O100" s="33">
        <v>7.0032098044937263E-2</v>
      </c>
      <c r="P100" s="33">
        <v>0</v>
      </c>
      <c r="Q100" s="33">
        <v>17.743888888888883</v>
      </c>
      <c r="R100" s="33">
        <v>0.23299533119346361</v>
      </c>
      <c r="S100" s="33">
        <v>9.4815555555555555</v>
      </c>
      <c r="T100" s="33">
        <v>4.2274444444444441</v>
      </c>
      <c r="U100" s="33">
        <v>0</v>
      </c>
      <c r="V100" s="33">
        <v>0.18001313101838343</v>
      </c>
      <c r="W100" s="33">
        <v>5.7157777777777774</v>
      </c>
      <c r="X100" s="33">
        <v>9.014111111111113</v>
      </c>
      <c r="Y100" s="33">
        <v>0</v>
      </c>
      <c r="Z100" s="33">
        <v>0.19341844178581852</v>
      </c>
      <c r="AA100" s="33">
        <v>0</v>
      </c>
      <c r="AB100" s="33">
        <v>0</v>
      </c>
      <c r="AC100" s="33">
        <v>0</v>
      </c>
      <c r="AD100" s="33">
        <v>0</v>
      </c>
      <c r="AE100" s="33">
        <v>0</v>
      </c>
      <c r="AF100" s="33">
        <v>0</v>
      </c>
      <c r="AG100" s="33">
        <v>0</v>
      </c>
      <c r="AH100" t="s">
        <v>316</v>
      </c>
      <c r="AI100" s="34">
        <v>5</v>
      </c>
    </row>
    <row r="101" spans="1:35" x14ac:dyDescent="0.25">
      <c r="A101" t="s">
        <v>1812</v>
      </c>
      <c r="B101" t="s">
        <v>1144</v>
      </c>
      <c r="C101" t="s">
        <v>1457</v>
      </c>
      <c r="D101" t="s">
        <v>1764</v>
      </c>
      <c r="E101" s="33">
        <v>84.8</v>
      </c>
      <c r="F101" s="33">
        <v>0</v>
      </c>
      <c r="G101" s="33">
        <v>0.26666666666666666</v>
      </c>
      <c r="H101" s="33">
        <v>0</v>
      </c>
      <c r="I101" s="33">
        <v>0</v>
      </c>
      <c r="J101" s="33">
        <v>0</v>
      </c>
      <c r="K101" s="33">
        <v>0</v>
      </c>
      <c r="L101" s="33">
        <v>0.94177777777777771</v>
      </c>
      <c r="M101" s="33">
        <v>0</v>
      </c>
      <c r="N101" s="33">
        <v>7.7950000000000008</v>
      </c>
      <c r="O101" s="33">
        <v>9.1922169811320772E-2</v>
      </c>
      <c r="P101" s="33">
        <v>0</v>
      </c>
      <c r="Q101" s="33">
        <v>10.092333333333336</v>
      </c>
      <c r="R101" s="33">
        <v>0.11901336477987425</v>
      </c>
      <c r="S101" s="33">
        <v>5.2546666666666679</v>
      </c>
      <c r="T101" s="33">
        <v>3.1337777777777776</v>
      </c>
      <c r="U101" s="33">
        <v>0</v>
      </c>
      <c r="V101" s="33">
        <v>9.8920335429769413E-2</v>
      </c>
      <c r="W101" s="33">
        <v>2.8382222222222229</v>
      </c>
      <c r="X101" s="33">
        <v>5.4921111111111109</v>
      </c>
      <c r="Y101" s="33">
        <v>0</v>
      </c>
      <c r="Z101" s="33">
        <v>9.8235062893081773E-2</v>
      </c>
      <c r="AA101" s="33">
        <v>0</v>
      </c>
      <c r="AB101" s="33">
        <v>0</v>
      </c>
      <c r="AC101" s="33">
        <v>0</v>
      </c>
      <c r="AD101" s="33">
        <v>0</v>
      </c>
      <c r="AE101" s="33">
        <v>0</v>
      </c>
      <c r="AF101" s="33">
        <v>0</v>
      </c>
      <c r="AG101" s="33">
        <v>0</v>
      </c>
      <c r="AH101" t="s">
        <v>455</v>
      </c>
      <c r="AI101" s="34">
        <v>5</v>
      </c>
    </row>
    <row r="102" spans="1:35" x14ac:dyDescent="0.25">
      <c r="A102" t="s">
        <v>1812</v>
      </c>
      <c r="B102" t="s">
        <v>700</v>
      </c>
      <c r="C102" t="s">
        <v>1431</v>
      </c>
      <c r="D102" t="s">
        <v>1754</v>
      </c>
      <c r="E102" s="33">
        <v>81.444444444444443</v>
      </c>
      <c r="F102" s="33">
        <v>5.1555555555555559</v>
      </c>
      <c r="G102" s="33">
        <v>0</v>
      </c>
      <c r="H102" s="33">
        <v>0</v>
      </c>
      <c r="I102" s="33">
        <v>0</v>
      </c>
      <c r="J102" s="33">
        <v>0</v>
      </c>
      <c r="K102" s="33">
        <v>0</v>
      </c>
      <c r="L102" s="33">
        <v>6.7535555555555558</v>
      </c>
      <c r="M102" s="33">
        <v>0</v>
      </c>
      <c r="N102" s="33">
        <v>7.3777777777777782</v>
      </c>
      <c r="O102" s="33">
        <v>9.0586630286493872E-2</v>
      </c>
      <c r="P102" s="33">
        <v>0</v>
      </c>
      <c r="Q102" s="33">
        <v>22.358888888888881</v>
      </c>
      <c r="R102" s="33">
        <v>0.27452933151432463</v>
      </c>
      <c r="S102" s="33">
        <v>8.0343333333333309</v>
      </c>
      <c r="T102" s="33">
        <v>8.2798888888888893</v>
      </c>
      <c r="U102" s="33">
        <v>0</v>
      </c>
      <c r="V102" s="33">
        <v>0.20031105047748976</v>
      </c>
      <c r="W102" s="33">
        <v>4.3544444444444439</v>
      </c>
      <c r="X102" s="33">
        <v>14.392444444444449</v>
      </c>
      <c r="Y102" s="33">
        <v>0</v>
      </c>
      <c r="Z102" s="33">
        <v>0.23018008185538888</v>
      </c>
      <c r="AA102" s="33">
        <v>0</v>
      </c>
      <c r="AB102" s="33">
        <v>0</v>
      </c>
      <c r="AC102" s="33">
        <v>0</v>
      </c>
      <c r="AD102" s="33">
        <v>0</v>
      </c>
      <c r="AE102" s="33">
        <v>0</v>
      </c>
      <c r="AF102" s="33">
        <v>0</v>
      </c>
      <c r="AG102" s="33">
        <v>0.48888888888888887</v>
      </c>
      <c r="AH102" t="s">
        <v>11</v>
      </c>
      <c r="AI102" s="34">
        <v>5</v>
      </c>
    </row>
    <row r="103" spans="1:35" x14ac:dyDescent="0.25">
      <c r="A103" t="s">
        <v>1812</v>
      </c>
      <c r="B103" t="s">
        <v>1363</v>
      </c>
      <c r="C103" t="s">
        <v>1579</v>
      </c>
      <c r="D103" t="s">
        <v>1753</v>
      </c>
      <c r="E103" s="33">
        <v>28.8</v>
      </c>
      <c r="F103" s="33">
        <v>5.1555555555555559</v>
      </c>
      <c r="G103" s="33">
        <v>0</v>
      </c>
      <c r="H103" s="33">
        <v>0.1758888888888889</v>
      </c>
      <c r="I103" s="33">
        <v>0.26666666666666666</v>
      </c>
      <c r="J103" s="33">
        <v>0</v>
      </c>
      <c r="K103" s="33">
        <v>0</v>
      </c>
      <c r="L103" s="33">
        <v>6.8333333333333343E-2</v>
      </c>
      <c r="M103" s="33">
        <v>0</v>
      </c>
      <c r="N103" s="33">
        <v>3.6815555555555557</v>
      </c>
      <c r="O103" s="33">
        <v>0.1278317901234568</v>
      </c>
      <c r="P103" s="33">
        <v>5.3264444444444443</v>
      </c>
      <c r="Q103" s="33">
        <v>0</v>
      </c>
      <c r="R103" s="33">
        <v>0.18494598765432099</v>
      </c>
      <c r="S103" s="33">
        <v>0.1468888888888889</v>
      </c>
      <c r="T103" s="33">
        <v>3.0444444444444448E-2</v>
      </c>
      <c r="U103" s="33">
        <v>0</v>
      </c>
      <c r="V103" s="33">
        <v>6.1574074074074074E-3</v>
      </c>
      <c r="W103" s="33">
        <v>0.32077777777777777</v>
      </c>
      <c r="X103" s="33">
        <v>0.40511111111111114</v>
      </c>
      <c r="Y103" s="33">
        <v>0</v>
      </c>
      <c r="Z103" s="33">
        <v>2.5204475308641977E-2</v>
      </c>
      <c r="AA103" s="33">
        <v>0</v>
      </c>
      <c r="AB103" s="33">
        <v>0</v>
      </c>
      <c r="AC103" s="33">
        <v>0</v>
      </c>
      <c r="AD103" s="33">
        <v>0</v>
      </c>
      <c r="AE103" s="33">
        <v>0</v>
      </c>
      <c r="AF103" s="33">
        <v>0</v>
      </c>
      <c r="AG103" s="33">
        <v>0</v>
      </c>
      <c r="AH103" t="s">
        <v>677</v>
      </c>
      <c r="AI103" s="34">
        <v>5</v>
      </c>
    </row>
    <row r="104" spans="1:35" x14ac:dyDescent="0.25">
      <c r="A104" t="s">
        <v>1812</v>
      </c>
      <c r="B104" t="s">
        <v>934</v>
      </c>
      <c r="C104" t="s">
        <v>1444</v>
      </c>
      <c r="D104" t="s">
        <v>1745</v>
      </c>
      <c r="E104" s="33">
        <v>140.24444444444444</v>
      </c>
      <c r="F104" s="33">
        <v>11.066666666666666</v>
      </c>
      <c r="G104" s="33">
        <v>0</v>
      </c>
      <c r="H104" s="33">
        <v>0</v>
      </c>
      <c r="I104" s="33">
        <v>0</v>
      </c>
      <c r="J104" s="33">
        <v>0</v>
      </c>
      <c r="K104" s="33">
        <v>0</v>
      </c>
      <c r="L104" s="33">
        <v>5.3213333333333335</v>
      </c>
      <c r="M104" s="33">
        <v>5.333333333333333</v>
      </c>
      <c r="N104" s="33">
        <v>17.480555555555554</v>
      </c>
      <c r="O104" s="33">
        <v>0.16267231817461575</v>
      </c>
      <c r="P104" s="33">
        <v>4.8888888888888893</v>
      </c>
      <c r="Q104" s="33">
        <v>14.411111111111111</v>
      </c>
      <c r="R104" s="33">
        <v>0.13761685945175092</v>
      </c>
      <c r="S104" s="33">
        <v>5.4876666666666667</v>
      </c>
      <c r="T104" s="33">
        <v>5.7178888888888881</v>
      </c>
      <c r="U104" s="33">
        <v>0</v>
      </c>
      <c r="V104" s="33">
        <v>7.9900174298843288E-2</v>
      </c>
      <c r="W104" s="33">
        <v>5.8288888888888879</v>
      </c>
      <c r="X104" s="33">
        <v>6.9374444444444459</v>
      </c>
      <c r="Y104" s="33">
        <v>0</v>
      </c>
      <c r="Z104" s="33">
        <v>9.1029155442877527E-2</v>
      </c>
      <c r="AA104" s="33">
        <v>0</v>
      </c>
      <c r="AB104" s="33">
        <v>0</v>
      </c>
      <c r="AC104" s="33">
        <v>0</v>
      </c>
      <c r="AD104" s="33">
        <v>0</v>
      </c>
      <c r="AE104" s="33">
        <v>0</v>
      </c>
      <c r="AF104" s="33">
        <v>0</v>
      </c>
      <c r="AG104" s="33">
        <v>0</v>
      </c>
      <c r="AH104" t="s">
        <v>245</v>
      </c>
      <c r="AI104" s="34">
        <v>5</v>
      </c>
    </row>
    <row r="105" spans="1:35" x14ac:dyDescent="0.25">
      <c r="A105" t="s">
        <v>1812</v>
      </c>
      <c r="B105" t="s">
        <v>855</v>
      </c>
      <c r="C105" t="s">
        <v>1444</v>
      </c>
      <c r="D105" t="s">
        <v>1745</v>
      </c>
      <c r="E105" s="33">
        <v>147.75555555555556</v>
      </c>
      <c r="F105" s="33">
        <v>5.6888888888888891</v>
      </c>
      <c r="G105" s="33">
        <v>0</v>
      </c>
      <c r="H105" s="33">
        <v>0</v>
      </c>
      <c r="I105" s="33">
        <v>0</v>
      </c>
      <c r="J105" s="33">
        <v>0</v>
      </c>
      <c r="K105" s="33">
        <v>0</v>
      </c>
      <c r="L105" s="33">
        <v>0.28944444444444445</v>
      </c>
      <c r="M105" s="33">
        <v>0</v>
      </c>
      <c r="N105" s="33">
        <v>33.718333333333334</v>
      </c>
      <c r="O105" s="33">
        <v>0.22820348924650322</v>
      </c>
      <c r="P105" s="33">
        <v>0</v>
      </c>
      <c r="Q105" s="33">
        <v>5.3583333333333334</v>
      </c>
      <c r="R105" s="33">
        <v>3.6264851857422169E-2</v>
      </c>
      <c r="S105" s="33">
        <v>2.6337777777777784</v>
      </c>
      <c r="T105" s="33">
        <v>1.4366666666666668</v>
      </c>
      <c r="U105" s="33">
        <v>0</v>
      </c>
      <c r="V105" s="33">
        <v>2.7548503534366074E-2</v>
      </c>
      <c r="W105" s="33">
        <v>5.5391111111111124</v>
      </c>
      <c r="X105" s="33">
        <v>0</v>
      </c>
      <c r="Y105" s="33">
        <v>0</v>
      </c>
      <c r="Z105" s="33">
        <v>3.7488344111896534E-2</v>
      </c>
      <c r="AA105" s="33">
        <v>0</v>
      </c>
      <c r="AB105" s="33">
        <v>0</v>
      </c>
      <c r="AC105" s="33">
        <v>0</v>
      </c>
      <c r="AD105" s="33">
        <v>0</v>
      </c>
      <c r="AE105" s="33">
        <v>0</v>
      </c>
      <c r="AF105" s="33">
        <v>0</v>
      </c>
      <c r="AG105" s="33">
        <v>0</v>
      </c>
      <c r="AH105" t="s">
        <v>166</v>
      </c>
      <c r="AI105" s="34">
        <v>5</v>
      </c>
    </row>
    <row r="106" spans="1:35" x14ac:dyDescent="0.25">
      <c r="A106" t="s">
        <v>1812</v>
      </c>
      <c r="B106" t="s">
        <v>1073</v>
      </c>
      <c r="C106" t="s">
        <v>1444</v>
      </c>
      <c r="D106" t="s">
        <v>1745</v>
      </c>
      <c r="E106" s="33">
        <v>169.77777777777777</v>
      </c>
      <c r="F106" s="33">
        <v>50.155555555555559</v>
      </c>
      <c r="G106" s="33">
        <v>0</v>
      </c>
      <c r="H106" s="33">
        <v>0</v>
      </c>
      <c r="I106" s="33">
        <v>57.033333333333331</v>
      </c>
      <c r="J106" s="33">
        <v>0</v>
      </c>
      <c r="K106" s="33">
        <v>0</v>
      </c>
      <c r="L106" s="33">
        <v>3.0650000000000004</v>
      </c>
      <c r="M106" s="33">
        <v>0</v>
      </c>
      <c r="N106" s="33">
        <v>0</v>
      </c>
      <c r="O106" s="33">
        <v>0</v>
      </c>
      <c r="P106" s="33">
        <v>0</v>
      </c>
      <c r="Q106" s="33">
        <v>23.294444444444444</v>
      </c>
      <c r="R106" s="33">
        <v>0.13720549738219895</v>
      </c>
      <c r="S106" s="33">
        <v>7.0878888888888874</v>
      </c>
      <c r="T106" s="33">
        <v>8.8737777777777769</v>
      </c>
      <c r="U106" s="33">
        <v>0</v>
      </c>
      <c r="V106" s="33">
        <v>9.4015052356020937E-2</v>
      </c>
      <c r="W106" s="33">
        <v>2.2503333333333337</v>
      </c>
      <c r="X106" s="33">
        <v>5.8044444444444458</v>
      </c>
      <c r="Y106" s="33">
        <v>0</v>
      </c>
      <c r="Z106" s="33">
        <v>4.7443062827225144E-2</v>
      </c>
      <c r="AA106" s="33">
        <v>18.2</v>
      </c>
      <c r="AB106" s="33">
        <v>0</v>
      </c>
      <c r="AC106" s="33">
        <v>0</v>
      </c>
      <c r="AD106" s="33">
        <v>0</v>
      </c>
      <c r="AE106" s="33">
        <v>0</v>
      </c>
      <c r="AF106" s="33">
        <v>0</v>
      </c>
      <c r="AG106" s="33">
        <v>0</v>
      </c>
      <c r="AH106" t="s">
        <v>384</v>
      </c>
      <c r="AI106" s="34">
        <v>5</v>
      </c>
    </row>
    <row r="107" spans="1:35" x14ac:dyDescent="0.25">
      <c r="A107" t="s">
        <v>1812</v>
      </c>
      <c r="B107" t="s">
        <v>897</v>
      </c>
      <c r="C107" t="s">
        <v>1546</v>
      </c>
      <c r="D107" t="s">
        <v>1721</v>
      </c>
      <c r="E107" s="33">
        <v>82.666666666666671</v>
      </c>
      <c r="F107" s="33">
        <v>5.4555555555555557</v>
      </c>
      <c r="G107" s="33">
        <v>0.4</v>
      </c>
      <c r="H107" s="33">
        <v>0.2</v>
      </c>
      <c r="I107" s="33">
        <v>3.8666666666666667</v>
      </c>
      <c r="J107" s="33">
        <v>0</v>
      </c>
      <c r="K107" s="33">
        <v>0</v>
      </c>
      <c r="L107" s="33">
        <v>1.8536666666666668</v>
      </c>
      <c r="M107" s="33">
        <v>5.416666666666667</v>
      </c>
      <c r="N107" s="33">
        <v>3.0750000000000002</v>
      </c>
      <c r="O107" s="33">
        <v>0.10272177419354839</v>
      </c>
      <c r="P107" s="33">
        <v>5.3972222222222221</v>
      </c>
      <c r="Q107" s="33">
        <v>5.4333333333333336</v>
      </c>
      <c r="R107" s="33">
        <v>0.13101478494623656</v>
      </c>
      <c r="S107" s="33">
        <v>4.8795555555555561</v>
      </c>
      <c r="T107" s="33">
        <v>12.523888888888886</v>
      </c>
      <c r="U107" s="33">
        <v>0</v>
      </c>
      <c r="V107" s="33">
        <v>0.21052553763440857</v>
      </c>
      <c r="W107" s="33">
        <v>2.4603333333333333</v>
      </c>
      <c r="X107" s="33">
        <v>8.5166666666666675</v>
      </c>
      <c r="Y107" s="33">
        <v>0</v>
      </c>
      <c r="Z107" s="33">
        <v>0.13278629032258063</v>
      </c>
      <c r="AA107" s="33">
        <v>0</v>
      </c>
      <c r="AB107" s="33">
        <v>0</v>
      </c>
      <c r="AC107" s="33">
        <v>0</v>
      </c>
      <c r="AD107" s="33">
        <v>0</v>
      </c>
      <c r="AE107" s="33">
        <v>0</v>
      </c>
      <c r="AF107" s="33">
        <v>0</v>
      </c>
      <c r="AG107" s="33">
        <v>0</v>
      </c>
      <c r="AH107" t="s">
        <v>208</v>
      </c>
      <c r="AI107" s="34">
        <v>5</v>
      </c>
    </row>
    <row r="108" spans="1:35" x14ac:dyDescent="0.25">
      <c r="A108" t="s">
        <v>1812</v>
      </c>
      <c r="B108" t="s">
        <v>1150</v>
      </c>
      <c r="C108" t="s">
        <v>1405</v>
      </c>
      <c r="D108" t="s">
        <v>1748</v>
      </c>
      <c r="E108" s="33">
        <v>61.31111111111111</v>
      </c>
      <c r="F108" s="33">
        <v>11.2</v>
      </c>
      <c r="G108" s="33">
        <v>0</v>
      </c>
      <c r="H108" s="33">
        <v>0</v>
      </c>
      <c r="I108" s="33">
        <v>0</v>
      </c>
      <c r="J108" s="33">
        <v>0</v>
      </c>
      <c r="K108" s="33">
        <v>0</v>
      </c>
      <c r="L108" s="33">
        <v>1.9742222222222223</v>
      </c>
      <c r="M108" s="33">
        <v>5.4222222222222225</v>
      </c>
      <c r="N108" s="33">
        <v>2.6055555555555556</v>
      </c>
      <c r="O108" s="33">
        <v>0.13093512142080466</v>
      </c>
      <c r="P108" s="33">
        <v>5.6</v>
      </c>
      <c r="Q108" s="33">
        <v>5.9</v>
      </c>
      <c r="R108" s="33">
        <v>0.18756795940558174</v>
      </c>
      <c r="S108" s="33">
        <v>4.6882222222222234</v>
      </c>
      <c r="T108" s="33">
        <v>5.2557777777777783</v>
      </c>
      <c r="U108" s="33">
        <v>0</v>
      </c>
      <c r="V108" s="33">
        <v>0.16218919898513959</v>
      </c>
      <c r="W108" s="33">
        <v>5.0251111111111095</v>
      </c>
      <c r="X108" s="33">
        <v>8.4416666666666647</v>
      </c>
      <c r="Y108" s="33">
        <v>0</v>
      </c>
      <c r="Z108" s="33">
        <v>0.21964661109097494</v>
      </c>
      <c r="AA108" s="33">
        <v>0</v>
      </c>
      <c r="AB108" s="33">
        <v>0</v>
      </c>
      <c r="AC108" s="33">
        <v>0</v>
      </c>
      <c r="AD108" s="33">
        <v>0</v>
      </c>
      <c r="AE108" s="33">
        <v>0</v>
      </c>
      <c r="AF108" s="33">
        <v>0</v>
      </c>
      <c r="AG108" s="33">
        <v>0</v>
      </c>
      <c r="AH108" t="s">
        <v>461</v>
      </c>
      <c r="AI108" s="34">
        <v>5</v>
      </c>
    </row>
    <row r="109" spans="1:35" x14ac:dyDescent="0.25">
      <c r="A109" t="s">
        <v>1812</v>
      </c>
      <c r="B109" t="s">
        <v>981</v>
      </c>
      <c r="C109" t="s">
        <v>1563</v>
      </c>
      <c r="D109" t="s">
        <v>1745</v>
      </c>
      <c r="E109" s="33">
        <v>137.53333333333333</v>
      </c>
      <c r="F109" s="33">
        <v>11.377777777777778</v>
      </c>
      <c r="G109" s="33">
        <v>0</v>
      </c>
      <c r="H109" s="33">
        <v>0</v>
      </c>
      <c r="I109" s="33">
        <v>0.83333333333333337</v>
      </c>
      <c r="J109" s="33">
        <v>0</v>
      </c>
      <c r="K109" s="33">
        <v>0</v>
      </c>
      <c r="L109" s="33">
        <v>5.1347777777777788</v>
      </c>
      <c r="M109" s="33">
        <v>5.6888888888888891</v>
      </c>
      <c r="N109" s="33">
        <v>11.111111111111111</v>
      </c>
      <c r="O109" s="33">
        <v>0.12215220552593312</v>
      </c>
      <c r="P109" s="33">
        <v>5.2444444444444445</v>
      </c>
      <c r="Q109" s="33">
        <v>14.391666666666667</v>
      </c>
      <c r="R109" s="33">
        <v>0.14277346905800614</v>
      </c>
      <c r="S109" s="33">
        <v>8.2545555555555534</v>
      </c>
      <c r="T109" s="33">
        <v>17.368888888888893</v>
      </c>
      <c r="U109" s="33">
        <v>0</v>
      </c>
      <c r="V109" s="33">
        <v>0.18630715786072063</v>
      </c>
      <c r="W109" s="33">
        <v>21.435333333333336</v>
      </c>
      <c r="X109" s="33">
        <v>24.90488888888888</v>
      </c>
      <c r="Y109" s="33">
        <v>0</v>
      </c>
      <c r="Z109" s="33">
        <v>0.3369381160122798</v>
      </c>
      <c r="AA109" s="33">
        <v>0</v>
      </c>
      <c r="AB109" s="33">
        <v>0</v>
      </c>
      <c r="AC109" s="33">
        <v>0</v>
      </c>
      <c r="AD109" s="33">
        <v>0</v>
      </c>
      <c r="AE109" s="33">
        <v>0</v>
      </c>
      <c r="AF109" s="33">
        <v>0</v>
      </c>
      <c r="AG109" s="33">
        <v>0</v>
      </c>
      <c r="AH109" t="s">
        <v>292</v>
      </c>
      <c r="AI109" s="34">
        <v>5</v>
      </c>
    </row>
    <row r="110" spans="1:35" x14ac:dyDescent="0.25">
      <c r="A110" t="s">
        <v>1812</v>
      </c>
      <c r="B110" t="s">
        <v>1008</v>
      </c>
      <c r="C110" t="s">
        <v>1591</v>
      </c>
      <c r="D110" t="s">
        <v>1745</v>
      </c>
      <c r="E110" s="33">
        <v>124.71111111111111</v>
      </c>
      <c r="F110" s="33">
        <v>15.911111111111111</v>
      </c>
      <c r="G110" s="33">
        <v>0</v>
      </c>
      <c r="H110" s="33">
        <v>0</v>
      </c>
      <c r="I110" s="33">
        <v>0</v>
      </c>
      <c r="J110" s="33">
        <v>0</v>
      </c>
      <c r="K110" s="33">
        <v>0</v>
      </c>
      <c r="L110" s="33">
        <v>6.3476666666666652</v>
      </c>
      <c r="M110" s="33">
        <v>6.447222222222222</v>
      </c>
      <c r="N110" s="33">
        <v>12.252777777777778</v>
      </c>
      <c r="O110" s="33">
        <v>0.14994654312188169</v>
      </c>
      <c r="P110" s="33">
        <v>6.0583333333333336</v>
      </c>
      <c r="Q110" s="33">
        <v>13.319444444444445</v>
      </c>
      <c r="R110" s="33">
        <v>0.15538132573057736</v>
      </c>
      <c r="S110" s="33">
        <v>10.343444444444442</v>
      </c>
      <c r="T110" s="33">
        <v>27.523777777777781</v>
      </c>
      <c r="U110" s="33">
        <v>0</v>
      </c>
      <c r="V110" s="33">
        <v>0.30363952245188885</v>
      </c>
      <c r="W110" s="33">
        <v>12.69033333333333</v>
      </c>
      <c r="X110" s="33">
        <v>24.544555555555554</v>
      </c>
      <c r="Y110" s="33">
        <v>0</v>
      </c>
      <c r="Z110" s="33">
        <v>0.2985691375623663</v>
      </c>
      <c r="AA110" s="33">
        <v>0</v>
      </c>
      <c r="AB110" s="33">
        <v>0</v>
      </c>
      <c r="AC110" s="33">
        <v>0</v>
      </c>
      <c r="AD110" s="33">
        <v>0</v>
      </c>
      <c r="AE110" s="33">
        <v>0</v>
      </c>
      <c r="AF110" s="33">
        <v>0</v>
      </c>
      <c r="AG110" s="33">
        <v>0</v>
      </c>
      <c r="AH110" t="s">
        <v>319</v>
      </c>
      <c r="AI110" s="34">
        <v>5</v>
      </c>
    </row>
    <row r="111" spans="1:35" x14ac:dyDescent="0.25">
      <c r="A111" t="s">
        <v>1812</v>
      </c>
      <c r="B111" t="s">
        <v>1062</v>
      </c>
      <c r="C111" t="s">
        <v>1609</v>
      </c>
      <c r="D111" t="s">
        <v>1738</v>
      </c>
      <c r="E111" s="33">
        <v>136.74444444444444</v>
      </c>
      <c r="F111" s="33">
        <v>11.111111111111111</v>
      </c>
      <c r="G111" s="33">
        <v>0</v>
      </c>
      <c r="H111" s="33">
        <v>0</v>
      </c>
      <c r="I111" s="33">
        <v>0</v>
      </c>
      <c r="J111" s="33">
        <v>0</v>
      </c>
      <c r="K111" s="33">
        <v>0</v>
      </c>
      <c r="L111" s="33">
        <v>5.661888888888889</v>
      </c>
      <c r="M111" s="33">
        <v>7.1027777777777779</v>
      </c>
      <c r="N111" s="33">
        <v>10.311111111111112</v>
      </c>
      <c r="O111" s="33">
        <v>0.12734622572519708</v>
      </c>
      <c r="P111" s="33">
        <v>5.4222222222222225</v>
      </c>
      <c r="Q111" s="33">
        <v>14.341666666666667</v>
      </c>
      <c r="R111" s="33">
        <v>0.14453156740066631</v>
      </c>
      <c r="S111" s="33">
        <v>11.262111111111111</v>
      </c>
      <c r="T111" s="33">
        <v>1.4741111111111109</v>
      </c>
      <c r="U111" s="33">
        <v>0</v>
      </c>
      <c r="V111" s="33">
        <v>9.313886406110343E-2</v>
      </c>
      <c r="W111" s="33">
        <v>8.2004444444444449</v>
      </c>
      <c r="X111" s="33">
        <v>16.449999999999996</v>
      </c>
      <c r="Y111" s="33">
        <v>0</v>
      </c>
      <c r="Z111" s="33">
        <v>0.18026651499146823</v>
      </c>
      <c r="AA111" s="33">
        <v>0</v>
      </c>
      <c r="AB111" s="33">
        <v>0</v>
      </c>
      <c r="AC111" s="33">
        <v>0</v>
      </c>
      <c r="AD111" s="33">
        <v>0</v>
      </c>
      <c r="AE111" s="33">
        <v>0</v>
      </c>
      <c r="AF111" s="33">
        <v>0</v>
      </c>
      <c r="AG111" s="33">
        <v>0</v>
      </c>
      <c r="AH111" t="s">
        <v>373</v>
      </c>
      <c r="AI111" s="34">
        <v>5</v>
      </c>
    </row>
    <row r="112" spans="1:35" x14ac:dyDescent="0.25">
      <c r="A112" t="s">
        <v>1812</v>
      </c>
      <c r="B112" t="s">
        <v>1098</v>
      </c>
      <c r="C112" t="s">
        <v>1621</v>
      </c>
      <c r="D112" t="s">
        <v>1738</v>
      </c>
      <c r="E112" s="33">
        <v>176.14444444444445</v>
      </c>
      <c r="F112" s="33">
        <v>11.2</v>
      </c>
      <c r="G112" s="33">
        <v>0</v>
      </c>
      <c r="H112" s="33">
        <v>0</v>
      </c>
      <c r="I112" s="33">
        <v>0</v>
      </c>
      <c r="J112" s="33">
        <v>0</v>
      </c>
      <c r="K112" s="33">
        <v>0</v>
      </c>
      <c r="L112" s="33">
        <v>6.3916666666666675</v>
      </c>
      <c r="M112" s="33">
        <v>5.6222222222222218</v>
      </c>
      <c r="N112" s="33">
        <v>11.291666666666666</v>
      </c>
      <c r="O112" s="33">
        <v>9.6022834794676076E-2</v>
      </c>
      <c r="P112" s="33">
        <v>9.4305555555555554</v>
      </c>
      <c r="Q112" s="33">
        <v>28.419444444444444</v>
      </c>
      <c r="R112" s="33">
        <v>0.21488046426543872</v>
      </c>
      <c r="S112" s="33">
        <v>12.113000000000001</v>
      </c>
      <c r="T112" s="33">
        <v>10.849555555555554</v>
      </c>
      <c r="U112" s="33">
        <v>0</v>
      </c>
      <c r="V112" s="33">
        <v>0.13036207657856555</v>
      </c>
      <c r="W112" s="33">
        <v>8.8979999999999997</v>
      </c>
      <c r="X112" s="33">
        <v>24.015666666666672</v>
      </c>
      <c r="Y112" s="33">
        <v>0</v>
      </c>
      <c r="Z112" s="33">
        <v>0.18685611556172335</v>
      </c>
      <c r="AA112" s="33">
        <v>0</v>
      </c>
      <c r="AB112" s="33">
        <v>0</v>
      </c>
      <c r="AC112" s="33">
        <v>0</v>
      </c>
      <c r="AD112" s="33">
        <v>0</v>
      </c>
      <c r="AE112" s="33">
        <v>0</v>
      </c>
      <c r="AF112" s="33">
        <v>0</v>
      </c>
      <c r="AG112" s="33">
        <v>0</v>
      </c>
      <c r="AH112" t="s">
        <v>409</v>
      </c>
      <c r="AI112" s="34">
        <v>5</v>
      </c>
    </row>
    <row r="113" spans="1:35" x14ac:dyDescent="0.25">
      <c r="A113" t="s">
        <v>1812</v>
      </c>
      <c r="B113" t="s">
        <v>980</v>
      </c>
      <c r="C113" t="s">
        <v>1423</v>
      </c>
      <c r="D113" t="s">
        <v>1748</v>
      </c>
      <c r="E113" s="33">
        <v>80.044444444444451</v>
      </c>
      <c r="F113" s="33">
        <v>11.377777777777778</v>
      </c>
      <c r="G113" s="33">
        <v>0</v>
      </c>
      <c r="H113" s="33">
        <v>0</v>
      </c>
      <c r="I113" s="33">
        <v>0</v>
      </c>
      <c r="J113" s="33">
        <v>0</v>
      </c>
      <c r="K113" s="33">
        <v>0</v>
      </c>
      <c r="L113" s="33">
        <v>4.5647777777777776</v>
      </c>
      <c r="M113" s="33">
        <v>0</v>
      </c>
      <c r="N113" s="33">
        <v>5.5916666666666668</v>
      </c>
      <c r="O113" s="33">
        <v>6.9857023875624646E-2</v>
      </c>
      <c r="P113" s="33">
        <v>5.8611111111111107</v>
      </c>
      <c r="Q113" s="33">
        <v>10.447222222222223</v>
      </c>
      <c r="R113" s="33">
        <v>0.2037409772348695</v>
      </c>
      <c r="S113" s="33">
        <v>10.222222222222221</v>
      </c>
      <c r="T113" s="33">
        <v>4.9567777777777771</v>
      </c>
      <c r="U113" s="33">
        <v>0</v>
      </c>
      <c r="V113" s="33">
        <v>0.18963214880621873</v>
      </c>
      <c r="W113" s="33">
        <v>5.0090000000000003</v>
      </c>
      <c r="X113" s="33">
        <v>12.411333333333335</v>
      </c>
      <c r="Y113" s="33">
        <v>0</v>
      </c>
      <c r="Z113" s="33">
        <v>0.21763325930038868</v>
      </c>
      <c r="AA113" s="33">
        <v>0</v>
      </c>
      <c r="AB113" s="33">
        <v>0</v>
      </c>
      <c r="AC113" s="33">
        <v>0</v>
      </c>
      <c r="AD113" s="33">
        <v>0</v>
      </c>
      <c r="AE113" s="33">
        <v>5.1555555555555559</v>
      </c>
      <c r="AF113" s="33">
        <v>0</v>
      </c>
      <c r="AG113" s="33">
        <v>0</v>
      </c>
      <c r="AH113" t="s">
        <v>291</v>
      </c>
      <c r="AI113" s="34">
        <v>5</v>
      </c>
    </row>
    <row r="114" spans="1:35" x14ac:dyDescent="0.25">
      <c r="A114" t="s">
        <v>1812</v>
      </c>
      <c r="B114" t="s">
        <v>960</v>
      </c>
      <c r="C114" t="s">
        <v>1478</v>
      </c>
      <c r="D114" t="s">
        <v>1745</v>
      </c>
      <c r="E114" s="33">
        <v>127.07777777777778</v>
      </c>
      <c r="F114" s="33">
        <v>11.377777777777778</v>
      </c>
      <c r="G114" s="33">
        <v>0</v>
      </c>
      <c r="H114" s="33">
        <v>0</v>
      </c>
      <c r="I114" s="33">
        <v>0</v>
      </c>
      <c r="J114" s="33">
        <v>0</v>
      </c>
      <c r="K114" s="33">
        <v>0</v>
      </c>
      <c r="L114" s="33">
        <v>4.3204444444444432</v>
      </c>
      <c r="M114" s="33">
        <v>5.6</v>
      </c>
      <c r="N114" s="33">
        <v>14.661111111111111</v>
      </c>
      <c r="O114" s="33">
        <v>0.15943866398531084</v>
      </c>
      <c r="P114" s="33">
        <v>5.0666666666666664</v>
      </c>
      <c r="Q114" s="33">
        <v>20.372222222222224</v>
      </c>
      <c r="R114" s="33">
        <v>0.20018361458424411</v>
      </c>
      <c r="S114" s="33">
        <v>9.1562222222222207</v>
      </c>
      <c r="T114" s="33">
        <v>10.261444444444447</v>
      </c>
      <c r="U114" s="33">
        <v>0</v>
      </c>
      <c r="V114" s="33">
        <v>0.15280143394246745</v>
      </c>
      <c r="W114" s="33">
        <v>7.2781111111111096</v>
      </c>
      <c r="X114" s="33">
        <v>17.099666666666671</v>
      </c>
      <c r="Y114" s="33">
        <v>0</v>
      </c>
      <c r="Z114" s="33">
        <v>0.19183352277695201</v>
      </c>
      <c r="AA114" s="33">
        <v>0</v>
      </c>
      <c r="AB114" s="33">
        <v>0</v>
      </c>
      <c r="AC114" s="33">
        <v>0</v>
      </c>
      <c r="AD114" s="33">
        <v>0</v>
      </c>
      <c r="AE114" s="33">
        <v>7.4666666666666668</v>
      </c>
      <c r="AF114" s="33">
        <v>0</v>
      </c>
      <c r="AG114" s="33">
        <v>0</v>
      </c>
      <c r="AH114" t="s">
        <v>271</v>
      </c>
      <c r="AI114" s="34">
        <v>5</v>
      </c>
    </row>
    <row r="115" spans="1:35" x14ac:dyDescent="0.25">
      <c r="A115" t="s">
        <v>1812</v>
      </c>
      <c r="B115" t="s">
        <v>1368</v>
      </c>
      <c r="C115" t="s">
        <v>1410</v>
      </c>
      <c r="D115" t="s">
        <v>1760</v>
      </c>
      <c r="E115" s="33">
        <v>61.9</v>
      </c>
      <c r="F115" s="33">
        <v>5.5111111111111111</v>
      </c>
      <c r="G115" s="33">
        <v>0</v>
      </c>
      <c r="H115" s="33">
        <v>0</v>
      </c>
      <c r="I115" s="33">
        <v>0</v>
      </c>
      <c r="J115" s="33">
        <v>0</v>
      </c>
      <c r="K115" s="33">
        <v>0</v>
      </c>
      <c r="L115" s="33">
        <v>0</v>
      </c>
      <c r="M115" s="33">
        <v>0</v>
      </c>
      <c r="N115" s="33">
        <v>0</v>
      </c>
      <c r="O115" s="33">
        <v>0</v>
      </c>
      <c r="P115" s="33">
        <v>5.4222222222222225</v>
      </c>
      <c r="Q115" s="33">
        <v>9.9866666666666681</v>
      </c>
      <c r="R115" s="33">
        <v>0.24893196912583024</v>
      </c>
      <c r="S115" s="33">
        <v>0</v>
      </c>
      <c r="T115" s="33">
        <v>0</v>
      </c>
      <c r="U115" s="33">
        <v>0</v>
      </c>
      <c r="V115" s="33">
        <v>0</v>
      </c>
      <c r="W115" s="33">
        <v>0</v>
      </c>
      <c r="X115" s="33">
        <v>0</v>
      </c>
      <c r="Y115" s="33">
        <v>0</v>
      </c>
      <c r="Z115" s="33">
        <v>0</v>
      </c>
      <c r="AA115" s="33">
        <v>0</v>
      </c>
      <c r="AB115" s="33">
        <v>0</v>
      </c>
      <c r="AC115" s="33">
        <v>0</v>
      </c>
      <c r="AD115" s="33">
        <v>0</v>
      </c>
      <c r="AE115" s="33">
        <v>0</v>
      </c>
      <c r="AF115" s="33">
        <v>0</v>
      </c>
      <c r="AG115" s="33">
        <v>0</v>
      </c>
      <c r="AH115" t="s">
        <v>682</v>
      </c>
      <c r="AI115" s="34">
        <v>5</v>
      </c>
    </row>
    <row r="116" spans="1:35" x14ac:dyDescent="0.25">
      <c r="A116" t="s">
        <v>1812</v>
      </c>
      <c r="B116" t="s">
        <v>907</v>
      </c>
      <c r="C116" t="s">
        <v>1549</v>
      </c>
      <c r="D116" t="s">
        <v>1774</v>
      </c>
      <c r="E116" s="33">
        <v>58.6</v>
      </c>
      <c r="F116" s="33">
        <v>5.6111111111111107</v>
      </c>
      <c r="G116" s="33">
        <v>0</v>
      </c>
      <c r="H116" s="33">
        <v>0.41111111111111109</v>
      </c>
      <c r="I116" s="33">
        <v>0.32222222222222224</v>
      </c>
      <c r="J116" s="33">
        <v>0</v>
      </c>
      <c r="K116" s="33">
        <v>0</v>
      </c>
      <c r="L116" s="33">
        <v>3.8313333333333328</v>
      </c>
      <c r="M116" s="33">
        <v>0.15055555555555555</v>
      </c>
      <c r="N116" s="33">
        <v>4.535333333333333</v>
      </c>
      <c r="O116" s="33">
        <v>7.9963974213120959E-2</v>
      </c>
      <c r="P116" s="33">
        <v>5.4670000000000032</v>
      </c>
      <c r="Q116" s="33">
        <v>3.5827777777777778</v>
      </c>
      <c r="R116" s="33">
        <v>0.15443306788016689</v>
      </c>
      <c r="S116" s="33">
        <v>0.62222222222222234</v>
      </c>
      <c r="T116" s="33">
        <v>6.4921111111111109</v>
      </c>
      <c r="U116" s="33">
        <v>0</v>
      </c>
      <c r="V116" s="33">
        <v>0.12140500568828214</v>
      </c>
      <c r="W116" s="33">
        <v>1.0381111111111112</v>
      </c>
      <c r="X116" s="33">
        <v>5.9019999999999992</v>
      </c>
      <c r="Y116" s="33">
        <v>0</v>
      </c>
      <c r="Z116" s="33">
        <v>0.11843193022373909</v>
      </c>
      <c r="AA116" s="33">
        <v>0</v>
      </c>
      <c r="AB116" s="33">
        <v>0</v>
      </c>
      <c r="AC116" s="33">
        <v>0</v>
      </c>
      <c r="AD116" s="33">
        <v>0</v>
      </c>
      <c r="AE116" s="33">
        <v>0</v>
      </c>
      <c r="AF116" s="33">
        <v>0</v>
      </c>
      <c r="AG116" s="33">
        <v>0</v>
      </c>
      <c r="AH116" t="s">
        <v>218</v>
      </c>
      <c r="AI116" s="34">
        <v>5</v>
      </c>
    </row>
    <row r="117" spans="1:35" x14ac:dyDescent="0.25">
      <c r="A117" t="s">
        <v>1812</v>
      </c>
      <c r="B117" t="s">
        <v>1336</v>
      </c>
      <c r="C117" t="s">
        <v>1423</v>
      </c>
      <c r="D117" t="s">
        <v>1748</v>
      </c>
      <c r="E117" s="33">
        <v>71.322222222222223</v>
      </c>
      <c r="F117" s="33">
        <v>36.5</v>
      </c>
      <c r="G117" s="33">
        <v>0.7</v>
      </c>
      <c r="H117" s="33">
        <v>0</v>
      </c>
      <c r="I117" s="33">
        <v>2.1666666666666665</v>
      </c>
      <c r="J117" s="33">
        <v>0</v>
      </c>
      <c r="K117" s="33">
        <v>0</v>
      </c>
      <c r="L117" s="33">
        <v>8.1557777777777769</v>
      </c>
      <c r="M117" s="33">
        <v>5.8666666666666663</v>
      </c>
      <c r="N117" s="33">
        <v>4.5250000000000004</v>
      </c>
      <c r="O117" s="33">
        <v>0.14570026483875992</v>
      </c>
      <c r="P117" s="33">
        <v>5.1027777777777779</v>
      </c>
      <c r="Q117" s="33">
        <v>4.8055555555555554</v>
      </c>
      <c r="R117" s="33">
        <v>0.13892350833463155</v>
      </c>
      <c r="S117" s="33">
        <v>13.335444444444438</v>
      </c>
      <c r="T117" s="33">
        <v>21.747111111111117</v>
      </c>
      <c r="U117" s="33">
        <v>0</v>
      </c>
      <c r="V117" s="33">
        <v>0.49188814457080543</v>
      </c>
      <c r="W117" s="33">
        <v>13.562000000000001</v>
      </c>
      <c r="X117" s="33">
        <v>33.250666666666682</v>
      </c>
      <c r="Y117" s="33">
        <v>3.7</v>
      </c>
      <c r="Z117" s="33">
        <v>0.70823181180869321</v>
      </c>
      <c r="AA117" s="33">
        <v>0</v>
      </c>
      <c r="AB117" s="33">
        <v>0</v>
      </c>
      <c r="AC117" s="33">
        <v>0</v>
      </c>
      <c r="AD117" s="33">
        <v>0</v>
      </c>
      <c r="AE117" s="33">
        <v>0</v>
      </c>
      <c r="AF117" s="33">
        <v>0</v>
      </c>
      <c r="AG117" s="33">
        <v>0</v>
      </c>
      <c r="AH117" t="s">
        <v>649</v>
      </c>
      <c r="AI117" s="34">
        <v>5</v>
      </c>
    </row>
    <row r="118" spans="1:35" x14ac:dyDescent="0.25">
      <c r="A118" t="s">
        <v>1812</v>
      </c>
      <c r="B118" t="s">
        <v>1051</v>
      </c>
      <c r="C118" t="s">
        <v>1444</v>
      </c>
      <c r="D118" t="s">
        <v>1745</v>
      </c>
      <c r="E118" s="33">
        <v>160.17777777777778</v>
      </c>
      <c r="F118" s="33">
        <v>51.922222222222224</v>
      </c>
      <c r="G118" s="33">
        <v>0.13333333333333333</v>
      </c>
      <c r="H118" s="33">
        <v>0.6</v>
      </c>
      <c r="I118" s="33">
        <v>7.9888888888888889</v>
      </c>
      <c r="J118" s="33">
        <v>0</v>
      </c>
      <c r="K118" s="33">
        <v>0</v>
      </c>
      <c r="L118" s="33">
        <v>5.5011111111111086</v>
      </c>
      <c r="M118" s="33">
        <v>15.28888888888889</v>
      </c>
      <c r="N118" s="33">
        <v>0</v>
      </c>
      <c r="O118" s="33">
        <v>9.5449500554938962E-2</v>
      </c>
      <c r="P118" s="33">
        <v>5.8388888888888886</v>
      </c>
      <c r="Q118" s="33">
        <v>11.894444444444444</v>
      </c>
      <c r="R118" s="33">
        <v>0.1107103218645949</v>
      </c>
      <c r="S118" s="33">
        <v>4.0273333333333321</v>
      </c>
      <c r="T118" s="33">
        <v>4.7659999999999991</v>
      </c>
      <c r="U118" s="33">
        <v>0</v>
      </c>
      <c r="V118" s="33">
        <v>5.4897336293007755E-2</v>
      </c>
      <c r="W118" s="33">
        <v>5.817444444444444</v>
      </c>
      <c r="X118" s="33">
        <v>8.0111111111111093</v>
      </c>
      <c r="Y118" s="33">
        <v>0</v>
      </c>
      <c r="Z118" s="33">
        <v>8.6332547169811313E-2</v>
      </c>
      <c r="AA118" s="33">
        <v>0</v>
      </c>
      <c r="AB118" s="33">
        <v>8.8888888888888892E-2</v>
      </c>
      <c r="AC118" s="33">
        <v>0</v>
      </c>
      <c r="AD118" s="33">
        <v>0</v>
      </c>
      <c r="AE118" s="33">
        <v>0</v>
      </c>
      <c r="AF118" s="33">
        <v>0</v>
      </c>
      <c r="AG118" s="33">
        <v>0</v>
      </c>
      <c r="AH118" t="s">
        <v>362</v>
      </c>
      <c r="AI118" s="34">
        <v>5</v>
      </c>
    </row>
    <row r="119" spans="1:35" x14ac:dyDescent="0.25">
      <c r="A119" t="s">
        <v>1812</v>
      </c>
      <c r="B119" t="s">
        <v>1230</v>
      </c>
      <c r="C119" t="s">
        <v>1665</v>
      </c>
      <c r="D119" t="s">
        <v>1723</v>
      </c>
      <c r="E119" s="33">
        <v>53.56666666666667</v>
      </c>
      <c r="F119" s="33">
        <v>38.93333333333333</v>
      </c>
      <c r="G119" s="33">
        <v>2.2222222222222223E-2</v>
      </c>
      <c r="H119" s="33">
        <v>0</v>
      </c>
      <c r="I119" s="33">
        <v>0</v>
      </c>
      <c r="J119" s="33">
        <v>0</v>
      </c>
      <c r="K119" s="33">
        <v>0</v>
      </c>
      <c r="L119" s="33">
        <v>0.50466666666666671</v>
      </c>
      <c r="M119" s="33">
        <v>0</v>
      </c>
      <c r="N119" s="33">
        <v>0</v>
      </c>
      <c r="O119" s="33">
        <v>0</v>
      </c>
      <c r="P119" s="33">
        <v>0</v>
      </c>
      <c r="Q119" s="33">
        <v>7.3972222222222221</v>
      </c>
      <c r="R119" s="33">
        <v>0.13809375648205766</v>
      </c>
      <c r="S119" s="33">
        <v>0.53511111111111109</v>
      </c>
      <c r="T119" s="33">
        <v>3.1571111111111114</v>
      </c>
      <c r="U119" s="33">
        <v>0</v>
      </c>
      <c r="V119" s="33">
        <v>6.8927608380004154E-2</v>
      </c>
      <c r="W119" s="33">
        <v>1.0957777777777777</v>
      </c>
      <c r="X119" s="33">
        <v>2.0955555555555558</v>
      </c>
      <c r="Y119" s="33">
        <v>0</v>
      </c>
      <c r="Z119" s="33">
        <v>5.9576851275668946E-2</v>
      </c>
      <c r="AA119" s="33">
        <v>0</v>
      </c>
      <c r="AB119" s="33">
        <v>0</v>
      </c>
      <c r="AC119" s="33">
        <v>0</v>
      </c>
      <c r="AD119" s="33">
        <v>14.444444444444445</v>
      </c>
      <c r="AE119" s="33">
        <v>0</v>
      </c>
      <c r="AF119" s="33">
        <v>0</v>
      </c>
      <c r="AG119" s="33">
        <v>0</v>
      </c>
      <c r="AH119" t="s">
        <v>542</v>
      </c>
      <c r="AI119" s="34">
        <v>5</v>
      </c>
    </row>
    <row r="120" spans="1:35" x14ac:dyDescent="0.25">
      <c r="A120" t="s">
        <v>1812</v>
      </c>
      <c r="B120" t="s">
        <v>1354</v>
      </c>
      <c r="C120" t="s">
        <v>1495</v>
      </c>
      <c r="D120" t="s">
        <v>1748</v>
      </c>
      <c r="E120" s="33">
        <v>27.044444444444444</v>
      </c>
      <c r="F120" s="33">
        <v>5.6888888888888891</v>
      </c>
      <c r="G120" s="33">
        <v>0</v>
      </c>
      <c r="H120" s="33">
        <v>0.11666666666666667</v>
      </c>
      <c r="I120" s="33">
        <v>0.26666666666666666</v>
      </c>
      <c r="J120" s="33">
        <v>0</v>
      </c>
      <c r="K120" s="33">
        <v>0</v>
      </c>
      <c r="L120" s="33">
        <v>0.55111111111111111</v>
      </c>
      <c r="M120" s="33">
        <v>0</v>
      </c>
      <c r="N120" s="33">
        <v>4.9972222222222218</v>
      </c>
      <c r="O120" s="33">
        <v>0.18477814297452752</v>
      </c>
      <c r="P120" s="33">
        <v>4.625</v>
      </c>
      <c r="Q120" s="33">
        <v>0</v>
      </c>
      <c r="R120" s="33">
        <v>0.17101479046836482</v>
      </c>
      <c r="S120" s="33">
        <v>0.59111111111111103</v>
      </c>
      <c r="T120" s="33">
        <v>1.1657777777777776</v>
      </c>
      <c r="U120" s="33">
        <v>0</v>
      </c>
      <c r="V120" s="33">
        <v>6.4963023829087918E-2</v>
      </c>
      <c r="W120" s="33">
        <v>2.2333333333333334</v>
      </c>
      <c r="X120" s="33">
        <v>0.57800000000000007</v>
      </c>
      <c r="Y120" s="33">
        <v>0</v>
      </c>
      <c r="Z120" s="33">
        <v>0.10395234182415777</v>
      </c>
      <c r="AA120" s="33">
        <v>0</v>
      </c>
      <c r="AB120" s="33">
        <v>0</v>
      </c>
      <c r="AC120" s="33">
        <v>0</v>
      </c>
      <c r="AD120" s="33">
        <v>0</v>
      </c>
      <c r="AE120" s="33">
        <v>0</v>
      </c>
      <c r="AF120" s="33">
        <v>0</v>
      </c>
      <c r="AG120" s="33">
        <v>0</v>
      </c>
      <c r="AH120" t="s">
        <v>668</v>
      </c>
      <c r="AI120" s="34">
        <v>5</v>
      </c>
    </row>
    <row r="121" spans="1:35" x14ac:dyDescent="0.25">
      <c r="A121" t="s">
        <v>1812</v>
      </c>
      <c r="B121" t="s">
        <v>1037</v>
      </c>
      <c r="C121" t="s">
        <v>1444</v>
      </c>
      <c r="D121" t="s">
        <v>1745</v>
      </c>
      <c r="E121" s="33">
        <v>89.422222222222217</v>
      </c>
      <c r="F121" s="33">
        <v>4.7222222222222223</v>
      </c>
      <c r="G121" s="33">
        <v>0.68888888888888888</v>
      </c>
      <c r="H121" s="33">
        <v>0.3</v>
      </c>
      <c r="I121" s="33">
        <v>2.8666666666666667</v>
      </c>
      <c r="J121" s="33">
        <v>0</v>
      </c>
      <c r="K121" s="33">
        <v>0</v>
      </c>
      <c r="L121" s="33">
        <v>3.044999999999999</v>
      </c>
      <c r="M121" s="33">
        <v>5.8388888888888886</v>
      </c>
      <c r="N121" s="33">
        <v>0</v>
      </c>
      <c r="O121" s="33">
        <v>6.5295725646123265E-2</v>
      </c>
      <c r="P121" s="33">
        <v>0</v>
      </c>
      <c r="Q121" s="33">
        <v>12.672222222222222</v>
      </c>
      <c r="R121" s="33">
        <v>0.14171222664015906</v>
      </c>
      <c r="S121" s="33">
        <v>3.0478888888888891</v>
      </c>
      <c r="T121" s="33">
        <v>6.3137777777777782</v>
      </c>
      <c r="U121" s="33">
        <v>0</v>
      </c>
      <c r="V121" s="33">
        <v>0.10469060636182904</v>
      </c>
      <c r="W121" s="33">
        <v>4.9932222222222231</v>
      </c>
      <c r="X121" s="33">
        <v>5.0714444444444435</v>
      </c>
      <c r="Y121" s="33">
        <v>0</v>
      </c>
      <c r="Z121" s="33">
        <v>0.11255218687872764</v>
      </c>
      <c r="AA121" s="33">
        <v>0</v>
      </c>
      <c r="AB121" s="33">
        <v>0</v>
      </c>
      <c r="AC121" s="33">
        <v>0</v>
      </c>
      <c r="AD121" s="33">
        <v>45.397222222222226</v>
      </c>
      <c r="AE121" s="33">
        <v>0</v>
      </c>
      <c r="AF121" s="33">
        <v>0</v>
      </c>
      <c r="AG121" s="33">
        <v>0</v>
      </c>
      <c r="AH121" t="s">
        <v>348</v>
      </c>
      <c r="AI121" s="34">
        <v>5</v>
      </c>
    </row>
    <row r="122" spans="1:35" x14ac:dyDescent="0.25">
      <c r="A122" t="s">
        <v>1812</v>
      </c>
      <c r="B122" t="s">
        <v>878</v>
      </c>
      <c r="C122" t="s">
        <v>1535</v>
      </c>
      <c r="D122" t="s">
        <v>1758</v>
      </c>
      <c r="E122" s="33">
        <v>14.166666666666666</v>
      </c>
      <c r="F122" s="33">
        <v>0.8</v>
      </c>
      <c r="G122" s="33">
        <v>0.33333333333333331</v>
      </c>
      <c r="H122" s="33">
        <v>0.49377777777777776</v>
      </c>
      <c r="I122" s="33">
        <v>0</v>
      </c>
      <c r="J122" s="33">
        <v>0</v>
      </c>
      <c r="K122" s="33">
        <v>0</v>
      </c>
      <c r="L122" s="33">
        <v>2.7234444444444441</v>
      </c>
      <c r="M122" s="33">
        <v>5.3777777777777782</v>
      </c>
      <c r="N122" s="33">
        <v>0</v>
      </c>
      <c r="O122" s="33">
        <v>0.37960784313725493</v>
      </c>
      <c r="P122" s="33">
        <v>2.5777777777777779</v>
      </c>
      <c r="Q122" s="33">
        <v>16.864999999999998</v>
      </c>
      <c r="R122" s="33">
        <v>1.3724313725490196</v>
      </c>
      <c r="S122" s="33">
        <v>10.209333333333333</v>
      </c>
      <c r="T122" s="33">
        <v>4.3107777777777772</v>
      </c>
      <c r="U122" s="33">
        <v>0</v>
      </c>
      <c r="V122" s="33">
        <v>1.024949019607843</v>
      </c>
      <c r="W122" s="33">
        <v>14.554666666666668</v>
      </c>
      <c r="X122" s="33">
        <v>9.6765555555555594</v>
      </c>
      <c r="Y122" s="33">
        <v>5.5111111111111111</v>
      </c>
      <c r="Z122" s="33">
        <v>2.0994588235294125</v>
      </c>
      <c r="AA122" s="33">
        <v>0</v>
      </c>
      <c r="AB122" s="33">
        <v>0</v>
      </c>
      <c r="AC122" s="33">
        <v>0</v>
      </c>
      <c r="AD122" s="33">
        <v>0</v>
      </c>
      <c r="AE122" s="33">
        <v>0</v>
      </c>
      <c r="AF122" s="33">
        <v>0</v>
      </c>
      <c r="AG122" s="33">
        <v>0</v>
      </c>
      <c r="AH122" t="s">
        <v>189</v>
      </c>
      <c r="AI122" s="34">
        <v>5</v>
      </c>
    </row>
    <row r="123" spans="1:35" x14ac:dyDescent="0.25">
      <c r="A123" t="s">
        <v>1812</v>
      </c>
      <c r="B123" t="s">
        <v>884</v>
      </c>
      <c r="C123" t="s">
        <v>1541</v>
      </c>
      <c r="D123" t="s">
        <v>1754</v>
      </c>
      <c r="E123" s="33">
        <v>90.566666666666663</v>
      </c>
      <c r="F123" s="33">
        <v>48.344444444444441</v>
      </c>
      <c r="G123" s="33">
        <v>0.28888888888888886</v>
      </c>
      <c r="H123" s="33">
        <v>0.57222222222222219</v>
      </c>
      <c r="I123" s="33">
        <v>2.0222222222222221</v>
      </c>
      <c r="J123" s="33">
        <v>0</v>
      </c>
      <c r="K123" s="33">
        <v>0</v>
      </c>
      <c r="L123" s="33">
        <v>3.9085555555555547</v>
      </c>
      <c r="M123" s="33">
        <v>5.0566666666666666</v>
      </c>
      <c r="N123" s="33">
        <v>4.495555555555554</v>
      </c>
      <c r="O123" s="33">
        <v>0.10547172126119492</v>
      </c>
      <c r="P123" s="33">
        <v>4.9777777777777779</v>
      </c>
      <c r="Q123" s="33">
        <v>17.083333333333332</v>
      </c>
      <c r="R123" s="33">
        <v>0.24358974358974358</v>
      </c>
      <c r="S123" s="33">
        <v>10.016333333333336</v>
      </c>
      <c r="T123" s="33">
        <v>12.804555555555554</v>
      </c>
      <c r="U123" s="33">
        <v>0</v>
      </c>
      <c r="V123" s="33">
        <v>0.25197889829468778</v>
      </c>
      <c r="W123" s="33">
        <v>7.7034444444444468</v>
      </c>
      <c r="X123" s="33">
        <v>14.159777777777778</v>
      </c>
      <c r="Y123" s="33">
        <v>1.9222222222222223</v>
      </c>
      <c r="Z123" s="33">
        <v>0.26262912526070425</v>
      </c>
      <c r="AA123" s="33">
        <v>0</v>
      </c>
      <c r="AB123" s="33">
        <v>0</v>
      </c>
      <c r="AC123" s="33">
        <v>0</v>
      </c>
      <c r="AD123" s="33">
        <v>0</v>
      </c>
      <c r="AE123" s="33">
        <v>0</v>
      </c>
      <c r="AF123" s="33">
        <v>0</v>
      </c>
      <c r="AG123" s="33">
        <v>0</v>
      </c>
      <c r="AH123" t="s">
        <v>195</v>
      </c>
      <c r="AI123" s="34">
        <v>5</v>
      </c>
    </row>
    <row r="124" spans="1:35" x14ac:dyDescent="0.25">
      <c r="A124" t="s">
        <v>1812</v>
      </c>
      <c r="B124" t="s">
        <v>888</v>
      </c>
      <c r="C124" t="s">
        <v>1444</v>
      </c>
      <c r="D124" t="s">
        <v>1745</v>
      </c>
      <c r="E124" s="33">
        <v>180.47777777777779</v>
      </c>
      <c r="F124" s="33">
        <v>5.6</v>
      </c>
      <c r="G124" s="33">
        <v>0</v>
      </c>
      <c r="H124" s="33">
        <v>0</v>
      </c>
      <c r="I124" s="33">
        <v>4.7888888888888888</v>
      </c>
      <c r="J124" s="33">
        <v>0</v>
      </c>
      <c r="K124" s="33">
        <v>0</v>
      </c>
      <c r="L124" s="33">
        <v>3.43611111111111</v>
      </c>
      <c r="M124" s="33">
        <v>15.441666666666666</v>
      </c>
      <c r="N124" s="33">
        <v>0</v>
      </c>
      <c r="O124" s="33">
        <v>8.5559933509819608E-2</v>
      </c>
      <c r="P124" s="33">
        <v>5.791666666666667</v>
      </c>
      <c r="Q124" s="33">
        <v>27.675000000000001</v>
      </c>
      <c r="R124" s="33">
        <v>0.18543372529705104</v>
      </c>
      <c r="S124" s="33">
        <v>7.4850000000000012</v>
      </c>
      <c r="T124" s="33">
        <v>8.4065555555555544</v>
      </c>
      <c r="U124" s="33">
        <v>0</v>
      </c>
      <c r="V124" s="33">
        <v>8.8052699624453612E-2</v>
      </c>
      <c r="W124" s="33">
        <v>7.0173333333333314</v>
      </c>
      <c r="X124" s="33">
        <v>8.667888888888891</v>
      </c>
      <c r="Y124" s="33">
        <v>25.555555555555557</v>
      </c>
      <c r="Z124" s="33">
        <v>0.22850889613987563</v>
      </c>
      <c r="AA124" s="33">
        <v>0</v>
      </c>
      <c r="AB124" s="33">
        <v>0</v>
      </c>
      <c r="AC124" s="33">
        <v>0</v>
      </c>
      <c r="AD124" s="33">
        <v>0</v>
      </c>
      <c r="AE124" s="33">
        <v>0</v>
      </c>
      <c r="AF124" s="33">
        <v>0</v>
      </c>
      <c r="AG124" s="33">
        <v>0</v>
      </c>
      <c r="AH124" t="s">
        <v>199</v>
      </c>
      <c r="AI124" s="34">
        <v>5</v>
      </c>
    </row>
    <row r="125" spans="1:35" x14ac:dyDescent="0.25">
      <c r="A125" t="s">
        <v>1812</v>
      </c>
      <c r="B125" t="s">
        <v>937</v>
      </c>
      <c r="C125" t="s">
        <v>1480</v>
      </c>
      <c r="D125" t="s">
        <v>1758</v>
      </c>
      <c r="E125" s="33">
        <v>96.1</v>
      </c>
      <c r="F125" s="33">
        <v>11.2</v>
      </c>
      <c r="G125" s="33">
        <v>0</v>
      </c>
      <c r="H125" s="33">
        <v>0</v>
      </c>
      <c r="I125" s="33">
        <v>0.2</v>
      </c>
      <c r="J125" s="33">
        <v>0</v>
      </c>
      <c r="K125" s="33">
        <v>0</v>
      </c>
      <c r="L125" s="33">
        <v>1.5948888888888888</v>
      </c>
      <c r="M125" s="33">
        <v>5.333333333333333</v>
      </c>
      <c r="N125" s="33">
        <v>5.6</v>
      </c>
      <c r="O125" s="33">
        <v>0.11377037807839058</v>
      </c>
      <c r="P125" s="33">
        <v>5.333333333333333</v>
      </c>
      <c r="Q125" s="33">
        <v>10.666666666666666</v>
      </c>
      <c r="R125" s="33">
        <v>0.16649323621227888</v>
      </c>
      <c r="S125" s="33">
        <v>4.7554444444444455</v>
      </c>
      <c r="T125" s="33">
        <v>5.7515555555555569</v>
      </c>
      <c r="U125" s="33">
        <v>0</v>
      </c>
      <c r="V125" s="33">
        <v>0.10933402705515091</v>
      </c>
      <c r="W125" s="33">
        <v>10.491888888888891</v>
      </c>
      <c r="X125" s="33">
        <v>4.0590000000000011</v>
      </c>
      <c r="Y125" s="33">
        <v>0</v>
      </c>
      <c r="Z125" s="33">
        <v>0.15141403630477515</v>
      </c>
      <c r="AA125" s="33">
        <v>0</v>
      </c>
      <c r="AB125" s="33">
        <v>0</v>
      </c>
      <c r="AC125" s="33">
        <v>0</v>
      </c>
      <c r="AD125" s="33">
        <v>0</v>
      </c>
      <c r="AE125" s="33">
        <v>0</v>
      </c>
      <c r="AF125" s="33">
        <v>0</v>
      </c>
      <c r="AG125" s="33">
        <v>0</v>
      </c>
      <c r="AH125" t="s">
        <v>248</v>
      </c>
      <c r="AI125" s="34">
        <v>5</v>
      </c>
    </row>
    <row r="126" spans="1:35" x14ac:dyDescent="0.25">
      <c r="A126" t="s">
        <v>1812</v>
      </c>
      <c r="B126" t="s">
        <v>989</v>
      </c>
      <c r="C126" t="s">
        <v>1442</v>
      </c>
      <c r="D126" t="s">
        <v>1758</v>
      </c>
      <c r="E126" s="33">
        <v>84.577777777777783</v>
      </c>
      <c r="F126" s="33">
        <v>11.377777777777778</v>
      </c>
      <c r="G126" s="33">
        <v>0</v>
      </c>
      <c r="H126" s="33">
        <v>0</v>
      </c>
      <c r="I126" s="33">
        <v>0</v>
      </c>
      <c r="J126" s="33">
        <v>0</v>
      </c>
      <c r="K126" s="33">
        <v>0</v>
      </c>
      <c r="L126" s="33">
        <v>11.188444444444444</v>
      </c>
      <c r="M126" s="33">
        <v>5.4222222222222225</v>
      </c>
      <c r="N126" s="33">
        <v>2.7555555555555555</v>
      </c>
      <c r="O126" s="33">
        <v>9.6689437729900143E-2</v>
      </c>
      <c r="P126" s="33">
        <v>5.6888888888888891</v>
      </c>
      <c r="Q126" s="33">
        <v>9.6722222222222225</v>
      </c>
      <c r="R126" s="33">
        <v>0.18162112454019966</v>
      </c>
      <c r="S126" s="33">
        <v>7.2863333333333333</v>
      </c>
      <c r="T126" s="33">
        <v>13.632777777777775</v>
      </c>
      <c r="U126" s="33">
        <v>0</v>
      </c>
      <c r="V126" s="33">
        <v>0.24733578560168148</v>
      </c>
      <c r="W126" s="33">
        <v>6.584888888888889</v>
      </c>
      <c r="X126" s="33">
        <v>16.853888888888886</v>
      </c>
      <c r="Y126" s="33">
        <v>0</v>
      </c>
      <c r="Z126" s="33">
        <v>0.27712690488702041</v>
      </c>
      <c r="AA126" s="33">
        <v>0</v>
      </c>
      <c r="AB126" s="33">
        <v>0</v>
      </c>
      <c r="AC126" s="33">
        <v>0</v>
      </c>
      <c r="AD126" s="33">
        <v>0</v>
      </c>
      <c r="AE126" s="33">
        <v>0</v>
      </c>
      <c r="AF126" s="33">
        <v>0</v>
      </c>
      <c r="AG126" s="33">
        <v>0</v>
      </c>
      <c r="AH126" t="s">
        <v>300</v>
      </c>
      <c r="AI126" s="34">
        <v>5</v>
      </c>
    </row>
    <row r="127" spans="1:35" x14ac:dyDescent="0.25">
      <c r="A127" t="s">
        <v>1812</v>
      </c>
      <c r="B127" t="s">
        <v>1011</v>
      </c>
      <c r="C127" t="s">
        <v>1594</v>
      </c>
      <c r="D127" t="s">
        <v>1745</v>
      </c>
      <c r="E127" s="33">
        <v>76.211111111111109</v>
      </c>
      <c r="F127" s="33">
        <v>9.0666666666666664</v>
      </c>
      <c r="G127" s="33">
        <v>0</v>
      </c>
      <c r="H127" s="33">
        <v>0</v>
      </c>
      <c r="I127" s="33">
        <v>0.32222222222222224</v>
      </c>
      <c r="J127" s="33">
        <v>0</v>
      </c>
      <c r="K127" s="33">
        <v>0</v>
      </c>
      <c r="L127" s="33">
        <v>0.65300000000000002</v>
      </c>
      <c r="M127" s="33">
        <v>4.4444444444444446</v>
      </c>
      <c r="N127" s="33">
        <v>3.911111111111111</v>
      </c>
      <c r="O127" s="33">
        <v>0.10963697331972591</v>
      </c>
      <c r="P127" s="33">
        <v>4.9777777777777779</v>
      </c>
      <c r="Q127" s="33">
        <v>9.1027777777777779</v>
      </c>
      <c r="R127" s="33">
        <v>0.18475725324391312</v>
      </c>
      <c r="S127" s="33">
        <v>5.387777777777778</v>
      </c>
      <c r="T127" s="33">
        <v>9.1252222222222183</v>
      </c>
      <c r="U127" s="33">
        <v>0</v>
      </c>
      <c r="V127" s="33">
        <v>0.19043154978859889</v>
      </c>
      <c r="W127" s="33">
        <v>6.1472222222222239</v>
      </c>
      <c r="X127" s="33">
        <v>20.340666666666674</v>
      </c>
      <c r="Y127" s="33">
        <v>0</v>
      </c>
      <c r="Z127" s="33">
        <v>0.3475594109928562</v>
      </c>
      <c r="AA127" s="33">
        <v>0</v>
      </c>
      <c r="AB127" s="33">
        <v>0</v>
      </c>
      <c r="AC127" s="33">
        <v>0</v>
      </c>
      <c r="AD127" s="33">
        <v>0</v>
      </c>
      <c r="AE127" s="33">
        <v>0</v>
      </c>
      <c r="AF127" s="33">
        <v>0</v>
      </c>
      <c r="AG127" s="33">
        <v>0</v>
      </c>
      <c r="AH127" t="s">
        <v>322</v>
      </c>
      <c r="AI127" s="34">
        <v>5</v>
      </c>
    </row>
    <row r="128" spans="1:35" x14ac:dyDescent="0.25">
      <c r="A128" t="s">
        <v>1812</v>
      </c>
      <c r="B128" t="s">
        <v>872</v>
      </c>
      <c r="C128" t="s">
        <v>1535</v>
      </c>
      <c r="D128" t="s">
        <v>1758</v>
      </c>
      <c r="E128" s="33">
        <v>122.47777777777777</v>
      </c>
      <c r="F128" s="33">
        <v>15.855555555555556</v>
      </c>
      <c r="G128" s="33">
        <v>0</v>
      </c>
      <c r="H128" s="33">
        <v>0</v>
      </c>
      <c r="I128" s="33">
        <v>0</v>
      </c>
      <c r="J128" s="33">
        <v>0</v>
      </c>
      <c r="K128" s="33">
        <v>0</v>
      </c>
      <c r="L128" s="33">
        <v>9.1444444444444453E-2</v>
      </c>
      <c r="M128" s="33">
        <v>11.583333333333334</v>
      </c>
      <c r="N128" s="33">
        <v>5.75</v>
      </c>
      <c r="O128" s="33">
        <v>0.14152227161389824</v>
      </c>
      <c r="P128" s="33">
        <v>5.333333333333333</v>
      </c>
      <c r="Q128" s="33">
        <v>21.988888888888887</v>
      </c>
      <c r="R128" s="33">
        <v>0.22307901660165108</v>
      </c>
      <c r="S128" s="33">
        <v>4.8244444444444445</v>
      </c>
      <c r="T128" s="33">
        <v>9.3697777777777755</v>
      </c>
      <c r="U128" s="33">
        <v>0</v>
      </c>
      <c r="V128" s="33">
        <v>0.11589222534700171</v>
      </c>
      <c r="W128" s="33">
        <v>5.8925555555555569</v>
      </c>
      <c r="X128" s="33">
        <v>14.030777777777773</v>
      </c>
      <c r="Y128" s="33">
        <v>0</v>
      </c>
      <c r="Z128" s="33">
        <v>0.1626689648915903</v>
      </c>
      <c r="AA128" s="33">
        <v>0</v>
      </c>
      <c r="AB128" s="33">
        <v>0</v>
      </c>
      <c r="AC128" s="33">
        <v>0</v>
      </c>
      <c r="AD128" s="33">
        <v>0</v>
      </c>
      <c r="AE128" s="33">
        <v>0</v>
      </c>
      <c r="AF128" s="33">
        <v>0</v>
      </c>
      <c r="AG128" s="33">
        <v>0</v>
      </c>
      <c r="AH128" t="s">
        <v>183</v>
      </c>
      <c r="AI128" s="34">
        <v>5</v>
      </c>
    </row>
    <row r="129" spans="1:35" x14ac:dyDescent="0.25">
      <c r="A129" t="s">
        <v>1812</v>
      </c>
      <c r="B129" t="s">
        <v>726</v>
      </c>
      <c r="C129" t="s">
        <v>1451</v>
      </c>
      <c r="D129" t="s">
        <v>1745</v>
      </c>
      <c r="E129" s="33">
        <v>138.3111111111111</v>
      </c>
      <c r="F129" s="33">
        <v>15.955555555555556</v>
      </c>
      <c r="G129" s="33">
        <v>0</v>
      </c>
      <c r="H129" s="33">
        <v>0</v>
      </c>
      <c r="I129" s="33">
        <v>0</v>
      </c>
      <c r="J129" s="33">
        <v>0</v>
      </c>
      <c r="K129" s="33">
        <v>0</v>
      </c>
      <c r="L129" s="33">
        <v>2.0778888888888889</v>
      </c>
      <c r="M129" s="33">
        <v>5.6</v>
      </c>
      <c r="N129" s="33">
        <v>10.488888888888889</v>
      </c>
      <c r="O129" s="33">
        <v>0.11632390745501286</v>
      </c>
      <c r="P129" s="33">
        <v>5.5111111111111111</v>
      </c>
      <c r="Q129" s="33">
        <v>23.966666666666665</v>
      </c>
      <c r="R129" s="33">
        <v>0.21312660668380462</v>
      </c>
      <c r="S129" s="33">
        <v>3.4871111111111097</v>
      </c>
      <c r="T129" s="33">
        <v>8.141333333333332</v>
      </c>
      <c r="U129" s="33">
        <v>0</v>
      </c>
      <c r="V129" s="33">
        <v>8.4074550128534695E-2</v>
      </c>
      <c r="W129" s="33">
        <v>6.7247777777777804</v>
      </c>
      <c r="X129" s="33">
        <v>7.7634444444444464</v>
      </c>
      <c r="Y129" s="33">
        <v>0</v>
      </c>
      <c r="Z129" s="33">
        <v>0.10475096401028282</v>
      </c>
      <c r="AA129" s="33">
        <v>0</v>
      </c>
      <c r="AB129" s="33">
        <v>0</v>
      </c>
      <c r="AC129" s="33">
        <v>0</v>
      </c>
      <c r="AD129" s="33">
        <v>0</v>
      </c>
      <c r="AE129" s="33">
        <v>0</v>
      </c>
      <c r="AF129" s="33">
        <v>0</v>
      </c>
      <c r="AG129" s="33">
        <v>0</v>
      </c>
      <c r="AH129" t="s">
        <v>37</v>
      </c>
      <c r="AI129" s="34">
        <v>5</v>
      </c>
    </row>
    <row r="130" spans="1:35" x14ac:dyDescent="0.25">
      <c r="A130" t="s">
        <v>1812</v>
      </c>
      <c r="B130" t="s">
        <v>966</v>
      </c>
      <c r="C130" t="s">
        <v>1482</v>
      </c>
      <c r="D130" t="s">
        <v>1745</v>
      </c>
      <c r="E130" s="33">
        <v>154.28888888888889</v>
      </c>
      <c r="F130" s="33">
        <v>10.933333333333334</v>
      </c>
      <c r="G130" s="33">
        <v>0</v>
      </c>
      <c r="H130" s="33">
        <v>0</v>
      </c>
      <c r="I130" s="33">
        <v>0</v>
      </c>
      <c r="J130" s="33">
        <v>0</v>
      </c>
      <c r="K130" s="33">
        <v>0</v>
      </c>
      <c r="L130" s="33">
        <v>4.5573333333333332</v>
      </c>
      <c r="M130" s="33">
        <v>5.6888888888888891</v>
      </c>
      <c r="N130" s="33">
        <v>10.933333333333334</v>
      </c>
      <c r="O130" s="33">
        <v>0.10773440875702146</v>
      </c>
      <c r="P130" s="33">
        <v>9.6</v>
      </c>
      <c r="Q130" s="33">
        <v>33.625</v>
      </c>
      <c r="R130" s="33">
        <v>0.280156272504681</v>
      </c>
      <c r="S130" s="33">
        <v>5.1417777777777802</v>
      </c>
      <c r="T130" s="33">
        <v>10.766555555555554</v>
      </c>
      <c r="U130" s="33">
        <v>0</v>
      </c>
      <c r="V130" s="33">
        <v>0.10310744634884057</v>
      </c>
      <c r="W130" s="33">
        <v>9.4357777777777798</v>
      </c>
      <c r="X130" s="33">
        <v>15.674000000000001</v>
      </c>
      <c r="Y130" s="33">
        <v>0</v>
      </c>
      <c r="Z130" s="33">
        <v>0.16274521100388881</v>
      </c>
      <c r="AA130" s="33">
        <v>0</v>
      </c>
      <c r="AB130" s="33">
        <v>0</v>
      </c>
      <c r="AC130" s="33">
        <v>0</v>
      </c>
      <c r="AD130" s="33">
        <v>0</v>
      </c>
      <c r="AE130" s="33">
        <v>0</v>
      </c>
      <c r="AF130" s="33">
        <v>0</v>
      </c>
      <c r="AG130" s="33">
        <v>0</v>
      </c>
      <c r="AH130" t="s">
        <v>277</v>
      </c>
      <c r="AI130" s="34">
        <v>5</v>
      </c>
    </row>
    <row r="131" spans="1:35" x14ac:dyDescent="0.25">
      <c r="A131" t="s">
        <v>1812</v>
      </c>
      <c r="B131" t="s">
        <v>982</v>
      </c>
      <c r="C131" t="s">
        <v>1577</v>
      </c>
      <c r="D131" t="s">
        <v>1745</v>
      </c>
      <c r="E131" s="33">
        <v>109.8</v>
      </c>
      <c r="F131" s="33">
        <v>16.8</v>
      </c>
      <c r="G131" s="33">
        <v>0</v>
      </c>
      <c r="H131" s="33">
        <v>0</v>
      </c>
      <c r="I131" s="33">
        <v>0</v>
      </c>
      <c r="J131" s="33">
        <v>0</v>
      </c>
      <c r="K131" s="33">
        <v>0</v>
      </c>
      <c r="L131" s="33">
        <v>4.2946666666666671</v>
      </c>
      <c r="M131" s="33">
        <v>0</v>
      </c>
      <c r="N131" s="33">
        <v>16.177777777777777</v>
      </c>
      <c r="O131" s="33">
        <v>0.14733859542602712</v>
      </c>
      <c r="P131" s="33">
        <v>5.0666666666666664</v>
      </c>
      <c r="Q131" s="33">
        <v>20.963888888888889</v>
      </c>
      <c r="R131" s="33">
        <v>0.23707245496862983</v>
      </c>
      <c r="S131" s="33">
        <v>9.1973333333333329</v>
      </c>
      <c r="T131" s="33">
        <v>3.6775555555555557</v>
      </c>
      <c r="U131" s="33">
        <v>0</v>
      </c>
      <c r="V131" s="33">
        <v>0.11725764015381501</v>
      </c>
      <c r="W131" s="33">
        <v>6.700555555555554</v>
      </c>
      <c r="X131" s="33">
        <v>7.1036666666666646</v>
      </c>
      <c r="Y131" s="33">
        <v>0</v>
      </c>
      <c r="Z131" s="33">
        <v>0.12572151386359035</v>
      </c>
      <c r="AA131" s="33">
        <v>0</v>
      </c>
      <c r="AB131" s="33">
        <v>0</v>
      </c>
      <c r="AC131" s="33">
        <v>0</v>
      </c>
      <c r="AD131" s="33">
        <v>0</v>
      </c>
      <c r="AE131" s="33">
        <v>0</v>
      </c>
      <c r="AF131" s="33">
        <v>0</v>
      </c>
      <c r="AG131" s="33">
        <v>0</v>
      </c>
      <c r="AH131" t="s">
        <v>293</v>
      </c>
      <c r="AI131" s="34">
        <v>5</v>
      </c>
    </row>
    <row r="132" spans="1:35" x14ac:dyDescent="0.25">
      <c r="A132" t="s">
        <v>1812</v>
      </c>
      <c r="B132" t="s">
        <v>1074</v>
      </c>
      <c r="C132" t="s">
        <v>1587</v>
      </c>
      <c r="D132" t="s">
        <v>1745</v>
      </c>
      <c r="E132" s="33">
        <v>175.98888888888888</v>
      </c>
      <c r="F132" s="33">
        <v>11.377777777777778</v>
      </c>
      <c r="G132" s="33">
        <v>0</v>
      </c>
      <c r="H132" s="33">
        <v>0</v>
      </c>
      <c r="I132" s="33">
        <v>0</v>
      </c>
      <c r="J132" s="33">
        <v>0</v>
      </c>
      <c r="K132" s="33">
        <v>0</v>
      </c>
      <c r="L132" s="33">
        <v>4.4875555555555557</v>
      </c>
      <c r="M132" s="33">
        <v>5.6888888888888891</v>
      </c>
      <c r="N132" s="33">
        <v>11.377777777777778</v>
      </c>
      <c r="O132" s="33">
        <v>9.6975819180503825E-2</v>
      </c>
      <c r="P132" s="33">
        <v>5.2444444444444445</v>
      </c>
      <c r="Q132" s="33">
        <v>22.230555555555554</v>
      </c>
      <c r="R132" s="33">
        <v>0.15611781046783257</v>
      </c>
      <c r="S132" s="33">
        <v>7.2666666666666675</v>
      </c>
      <c r="T132" s="33">
        <v>9.6038888888888909</v>
      </c>
      <c r="U132" s="33">
        <v>0</v>
      </c>
      <c r="V132" s="33">
        <v>9.586148115411329E-2</v>
      </c>
      <c r="W132" s="33">
        <v>7.6575555555555539</v>
      </c>
      <c r="X132" s="33">
        <v>16.072888888888887</v>
      </c>
      <c r="Y132" s="33">
        <v>0</v>
      </c>
      <c r="Z132" s="33">
        <v>0.13484058337016225</v>
      </c>
      <c r="AA132" s="33">
        <v>0</v>
      </c>
      <c r="AB132" s="33">
        <v>0</v>
      </c>
      <c r="AC132" s="33">
        <v>0</v>
      </c>
      <c r="AD132" s="33">
        <v>0</v>
      </c>
      <c r="AE132" s="33">
        <v>0</v>
      </c>
      <c r="AF132" s="33">
        <v>0</v>
      </c>
      <c r="AG132" s="33">
        <v>0</v>
      </c>
      <c r="AH132" t="s">
        <v>385</v>
      </c>
      <c r="AI132" s="34">
        <v>5</v>
      </c>
    </row>
    <row r="133" spans="1:35" x14ac:dyDescent="0.25">
      <c r="A133" t="s">
        <v>1812</v>
      </c>
      <c r="B133" t="s">
        <v>1154</v>
      </c>
      <c r="C133" t="s">
        <v>1640</v>
      </c>
      <c r="D133" t="s">
        <v>1789</v>
      </c>
      <c r="E133" s="33">
        <v>28.755555555555556</v>
      </c>
      <c r="F133" s="33">
        <v>6.5</v>
      </c>
      <c r="G133" s="33">
        <v>0</v>
      </c>
      <c r="H133" s="33">
        <v>0.14444444444444443</v>
      </c>
      <c r="I133" s="33">
        <v>0.44444444444444442</v>
      </c>
      <c r="J133" s="33">
        <v>0</v>
      </c>
      <c r="K133" s="33">
        <v>0</v>
      </c>
      <c r="L133" s="33">
        <v>1.6163333333333336</v>
      </c>
      <c r="M133" s="33">
        <v>0</v>
      </c>
      <c r="N133" s="33">
        <v>4.7877777777777784</v>
      </c>
      <c r="O133" s="33">
        <v>0.16649922720247295</v>
      </c>
      <c r="P133" s="33">
        <v>5.3726666666666665</v>
      </c>
      <c r="Q133" s="33">
        <v>0.25277777777777777</v>
      </c>
      <c r="R133" s="33">
        <v>0.19562982998454403</v>
      </c>
      <c r="S133" s="33">
        <v>0.31811111111111112</v>
      </c>
      <c r="T133" s="33">
        <v>1.999222222222222</v>
      </c>
      <c r="U133" s="33">
        <v>0</v>
      </c>
      <c r="V133" s="33">
        <v>8.0587326120556399E-2</v>
      </c>
      <c r="W133" s="33">
        <v>0.37133333333333335</v>
      </c>
      <c r="X133" s="33">
        <v>4.8254444444444449</v>
      </c>
      <c r="Y133" s="33">
        <v>0</v>
      </c>
      <c r="Z133" s="33">
        <v>0.1807225656877898</v>
      </c>
      <c r="AA133" s="33">
        <v>0</v>
      </c>
      <c r="AB133" s="33">
        <v>0</v>
      </c>
      <c r="AC133" s="33">
        <v>0</v>
      </c>
      <c r="AD133" s="33">
        <v>0</v>
      </c>
      <c r="AE133" s="33">
        <v>0</v>
      </c>
      <c r="AF133" s="33">
        <v>0</v>
      </c>
      <c r="AG133" s="33">
        <v>0</v>
      </c>
      <c r="AH133" t="s">
        <v>465</v>
      </c>
      <c r="AI133" s="34">
        <v>5</v>
      </c>
    </row>
    <row r="134" spans="1:35" x14ac:dyDescent="0.25">
      <c r="A134" t="s">
        <v>1812</v>
      </c>
      <c r="B134" t="s">
        <v>1286</v>
      </c>
      <c r="C134" t="s">
        <v>1386</v>
      </c>
      <c r="D134" t="s">
        <v>1704</v>
      </c>
      <c r="E134" s="33">
        <v>34.299999999999997</v>
      </c>
      <c r="F134" s="33">
        <v>5.2444444444444445</v>
      </c>
      <c r="G134" s="33">
        <v>0</v>
      </c>
      <c r="H134" s="33">
        <v>0.14722222222222223</v>
      </c>
      <c r="I134" s="33">
        <v>0.26666666666666666</v>
      </c>
      <c r="J134" s="33">
        <v>0</v>
      </c>
      <c r="K134" s="33">
        <v>0</v>
      </c>
      <c r="L134" s="33">
        <v>1.2321111111111112</v>
      </c>
      <c r="M134" s="33">
        <v>0</v>
      </c>
      <c r="N134" s="33">
        <v>2.6508888888888889</v>
      </c>
      <c r="O134" s="33">
        <v>7.7285390346614843E-2</v>
      </c>
      <c r="P134" s="33">
        <v>5.322222222222222</v>
      </c>
      <c r="Q134" s="33">
        <v>0</v>
      </c>
      <c r="R134" s="33">
        <v>0.15516682863621639</v>
      </c>
      <c r="S134" s="33">
        <v>0.43566666666666659</v>
      </c>
      <c r="T134" s="33">
        <v>4.2897777777777772</v>
      </c>
      <c r="U134" s="33">
        <v>0</v>
      </c>
      <c r="V134" s="33">
        <v>0.13776805960479427</v>
      </c>
      <c r="W134" s="33">
        <v>0.59411111111111115</v>
      </c>
      <c r="X134" s="33">
        <v>3.6492222222222224</v>
      </c>
      <c r="Y134" s="33">
        <v>0</v>
      </c>
      <c r="Z134" s="33">
        <v>0.12371234207968902</v>
      </c>
      <c r="AA134" s="33">
        <v>0</v>
      </c>
      <c r="AB134" s="33">
        <v>0</v>
      </c>
      <c r="AC134" s="33">
        <v>0</v>
      </c>
      <c r="AD134" s="33">
        <v>0</v>
      </c>
      <c r="AE134" s="33">
        <v>0</v>
      </c>
      <c r="AF134" s="33">
        <v>0</v>
      </c>
      <c r="AG134" s="33">
        <v>0</v>
      </c>
      <c r="AH134" t="s">
        <v>598</v>
      </c>
      <c r="AI134" s="34">
        <v>5</v>
      </c>
    </row>
    <row r="135" spans="1:35" x14ac:dyDescent="0.25">
      <c r="A135" t="s">
        <v>1812</v>
      </c>
      <c r="B135" t="s">
        <v>1199</v>
      </c>
      <c r="C135" t="s">
        <v>685</v>
      </c>
      <c r="D135" t="s">
        <v>1745</v>
      </c>
      <c r="E135" s="33">
        <v>41.755555555555553</v>
      </c>
      <c r="F135" s="33">
        <v>0</v>
      </c>
      <c r="G135" s="33">
        <v>0</v>
      </c>
      <c r="H135" s="33">
        <v>0</v>
      </c>
      <c r="I135" s="33">
        <v>0</v>
      </c>
      <c r="J135" s="33">
        <v>0</v>
      </c>
      <c r="K135" s="33">
        <v>0</v>
      </c>
      <c r="L135" s="33">
        <v>0.64777777777777767</v>
      </c>
      <c r="M135" s="33">
        <v>0</v>
      </c>
      <c r="N135" s="33">
        <v>1.7055555555555555</v>
      </c>
      <c r="O135" s="33">
        <v>4.0846194784459819E-2</v>
      </c>
      <c r="P135" s="33">
        <v>4.1083333333333334</v>
      </c>
      <c r="Q135" s="33">
        <v>8.0055555555555564</v>
      </c>
      <c r="R135" s="33">
        <v>0.29011442256519432</v>
      </c>
      <c r="S135" s="33">
        <v>1.264888888888889</v>
      </c>
      <c r="T135" s="33">
        <v>2.5742222222222226</v>
      </c>
      <c r="U135" s="33">
        <v>0</v>
      </c>
      <c r="V135" s="33">
        <v>9.1942522618414069E-2</v>
      </c>
      <c r="W135" s="33">
        <v>1.1855555555555555</v>
      </c>
      <c r="X135" s="33">
        <v>3.5201111111111119</v>
      </c>
      <c r="Y135" s="33">
        <v>0</v>
      </c>
      <c r="Z135" s="33">
        <v>0.11269558275678555</v>
      </c>
      <c r="AA135" s="33">
        <v>0</v>
      </c>
      <c r="AB135" s="33">
        <v>0</v>
      </c>
      <c r="AC135" s="33">
        <v>11.011111111111111</v>
      </c>
      <c r="AD135" s="33">
        <v>0</v>
      </c>
      <c r="AE135" s="33">
        <v>0</v>
      </c>
      <c r="AF135" s="33">
        <v>0</v>
      </c>
      <c r="AG135" s="33">
        <v>0</v>
      </c>
      <c r="AH135" t="s">
        <v>511</v>
      </c>
      <c r="AI135" s="34">
        <v>5</v>
      </c>
    </row>
    <row r="136" spans="1:35" x14ac:dyDescent="0.25">
      <c r="A136" t="s">
        <v>1812</v>
      </c>
      <c r="B136" t="s">
        <v>1160</v>
      </c>
      <c r="C136" t="s">
        <v>1464</v>
      </c>
      <c r="D136" t="s">
        <v>1720</v>
      </c>
      <c r="E136" s="33">
        <v>74.288888888888891</v>
      </c>
      <c r="F136" s="33">
        <v>53.633333333333333</v>
      </c>
      <c r="G136" s="33">
        <v>0.26666666666666666</v>
      </c>
      <c r="H136" s="33">
        <v>0</v>
      </c>
      <c r="I136" s="33">
        <v>0.2</v>
      </c>
      <c r="J136" s="33">
        <v>0</v>
      </c>
      <c r="K136" s="33">
        <v>0</v>
      </c>
      <c r="L136" s="33">
        <v>4.6384444444444428</v>
      </c>
      <c r="M136" s="33">
        <v>0</v>
      </c>
      <c r="N136" s="33">
        <v>6.1554444444444449</v>
      </c>
      <c r="O136" s="33">
        <v>8.2858211187556097E-2</v>
      </c>
      <c r="P136" s="33">
        <v>0</v>
      </c>
      <c r="Q136" s="33">
        <v>12.975</v>
      </c>
      <c r="R136" s="33">
        <v>0.17465599760693987</v>
      </c>
      <c r="S136" s="33">
        <v>9.0658888888888853</v>
      </c>
      <c r="T136" s="33">
        <v>4.9635555555555548</v>
      </c>
      <c r="U136" s="33">
        <v>0</v>
      </c>
      <c r="V136" s="33">
        <v>0.18884983547711631</v>
      </c>
      <c r="W136" s="33">
        <v>4.839999999999999</v>
      </c>
      <c r="X136" s="33">
        <v>9.6289999999999978</v>
      </c>
      <c r="Y136" s="33">
        <v>0</v>
      </c>
      <c r="Z136" s="33">
        <v>0.19476667663775049</v>
      </c>
      <c r="AA136" s="33">
        <v>0</v>
      </c>
      <c r="AB136" s="33">
        <v>0</v>
      </c>
      <c r="AC136" s="33">
        <v>0</v>
      </c>
      <c r="AD136" s="33">
        <v>0</v>
      </c>
      <c r="AE136" s="33">
        <v>0</v>
      </c>
      <c r="AF136" s="33">
        <v>0</v>
      </c>
      <c r="AG136" s="33">
        <v>0</v>
      </c>
      <c r="AH136" t="s">
        <v>472</v>
      </c>
      <c r="AI136" s="34">
        <v>5</v>
      </c>
    </row>
    <row r="137" spans="1:35" x14ac:dyDescent="0.25">
      <c r="A137" t="s">
        <v>1812</v>
      </c>
      <c r="B137" t="s">
        <v>1083</v>
      </c>
      <c r="C137" t="s">
        <v>1444</v>
      </c>
      <c r="D137" t="s">
        <v>1745</v>
      </c>
      <c r="E137" s="33">
        <v>73.188888888888883</v>
      </c>
      <c r="F137" s="33">
        <v>10.477777777777778</v>
      </c>
      <c r="G137" s="33">
        <v>1.7333333333333334</v>
      </c>
      <c r="H137" s="33">
        <v>0.42222222222222222</v>
      </c>
      <c r="I137" s="33">
        <v>0</v>
      </c>
      <c r="J137" s="33">
        <v>0</v>
      </c>
      <c r="K137" s="33">
        <v>0</v>
      </c>
      <c r="L137" s="33">
        <v>3.3333333333333335</v>
      </c>
      <c r="M137" s="33">
        <v>0</v>
      </c>
      <c r="N137" s="33">
        <v>0</v>
      </c>
      <c r="O137" s="33">
        <v>0</v>
      </c>
      <c r="P137" s="33">
        <v>4.833333333333333</v>
      </c>
      <c r="Q137" s="33">
        <v>10.019444444444444</v>
      </c>
      <c r="R137" s="33">
        <v>0.20293760437224839</v>
      </c>
      <c r="S137" s="33">
        <v>3.5704444444444441</v>
      </c>
      <c r="T137" s="33">
        <v>5.9112222222222224</v>
      </c>
      <c r="U137" s="33">
        <v>0</v>
      </c>
      <c r="V137" s="33">
        <v>0.12955063002884468</v>
      </c>
      <c r="W137" s="33">
        <v>3.2197777777777774</v>
      </c>
      <c r="X137" s="33">
        <v>6.825555555555554</v>
      </c>
      <c r="Y137" s="33">
        <v>0</v>
      </c>
      <c r="Z137" s="33">
        <v>0.13725216335205706</v>
      </c>
      <c r="AA137" s="33">
        <v>0</v>
      </c>
      <c r="AB137" s="33">
        <v>0</v>
      </c>
      <c r="AC137" s="33">
        <v>0</v>
      </c>
      <c r="AD137" s="33">
        <v>0</v>
      </c>
      <c r="AE137" s="33">
        <v>0</v>
      </c>
      <c r="AF137" s="33">
        <v>0</v>
      </c>
      <c r="AG137" s="33">
        <v>0</v>
      </c>
      <c r="AH137" t="s">
        <v>394</v>
      </c>
      <c r="AI137" s="34">
        <v>5</v>
      </c>
    </row>
    <row r="138" spans="1:35" x14ac:dyDescent="0.25">
      <c r="A138" t="s">
        <v>1812</v>
      </c>
      <c r="B138" t="s">
        <v>1366</v>
      </c>
      <c r="C138" t="s">
        <v>1703</v>
      </c>
      <c r="D138" t="s">
        <v>1734</v>
      </c>
      <c r="E138" s="33">
        <v>72.077777777777783</v>
      </c>
      <c r="F138" s="33">
        <v>5.5111111111111111</v>
      </c>
      <c r="G138" s="33">
        <v>0.28888888888888886</v>
      </c>
      <c r="H138" s="33">
        <v>0.24444444444444444</v>
      </c>
      <c r="I138" s="33">
        <v>0.6</v>
      </c>
      <c r="J138" s="33">
        <v>0</v>
      </c>
      <c r="K138" s="33">
        <v>0</v>
      </c>
      <c r="L138" s="33">
        <v>0.23899999999999999</v>
      </c>
      <c r="M138" s="33">
        <v>5.6888888888888891</v>
      </c>
      <c r="N138" s="33">
        <v>0</v>
      </c>
      <c r="O138" s="33">
        <v>7.892708493910898E-2</v>
      </c>
      <c r="P138" s="33">
        <v>8.3187777777777789</v>
      </c>
      <c r="Q138" s="33">
        <v>9.2392222222222227</v>
      </c>
      <c r="R138" s="33">
        <v>0.24359796516109139</v>
      </c>
      <c r="S138" s="33">
        <v>0.37400000000000005</v>
      </c>
      <c r="T138" s="33">
        <v>2.3886666666666669</v>
      </c>
      <c r="U138" s="33">
        <v>0</v>
      </c>
      <c r="V138" s="33">
        <v>3.8328965623554805E-2</v>
      </c>
      <c r="W138" s="33">
        <v>0.58277777777777773</v>
      </c>
      <c r="X138" s="33">
        <v>5.710222222222213</v>
      </c>
      <c r="Y138" s="33">
        <v>0</v>
      </c>
      <c r="Z138" s="33">
        <v>8.7308463080006032E-2</v>
      </c>
      <c r="AA138" s="33">
        <v>0</v>
      </c>
      <c r="AB138" s="33">
        <v>0</v>
      </c>
      <c r="AC138" s="33">
        <v>0</v>
      </c>
      <c r="AD138" s="33">
        <v>0</v>
      </c>
      <c r="AE138" s="33">
        <v>0</v>
      </c>
      <c r="AF138" s="33">
        <v>0</v>
      </c>
      <c r="AG138" s="33">
        <v>0</v>
      </c>
      <c r="AH138" t="s">
        <v>680</v>
      </c>
      <c r="AI138" s="34">
        <v>5</v>
      </c>
    </row>
    <row r="139" spans="1:35" x14ac:dyDescent="0.25">
      <c r="A139" t="s">
        <v>1812</v>
      </c>
      <c r="B139" t="s">
        <v>882</v>
      </c>
      <c r="C139" t="s">
        <v>1444</v>
      </c>
      <c r="D139" t="s">
        <v>1745</v>
      </c>
      <c r="E139" s="33">
        <v>112.25555555555556</v>
      </c>
      <c r="F139" s="33">
        <v>3.5555555555555554</v>
      </c>
      <c r="G139" s="33">
        <v>0.15555555555555556</v>
      </c>
      <c r="H139" s="33">
        <v>0.26944444444444443</v>
      </c>
      <c r="I139" s="33">
        <v>5.4777777777777779</v>
      </c>
      <c r="J139" s="33">
        <v>0</v>
      </c>
      <c r="K139" s="33">
        <v>0</v>
      </c>
      <c r="L139" s="33">
        <v>1.9996666666666674</v>
      </c>
      <c r="M139" s="33">
        <v>0</v>
      </c>
      <c r="N139" s="33">
        <v>7.5916666666666668</v>
      </c>
      <c r="O139" s="33">
        <v>6.7628427199841634E-2</v>
      </c>
      <c r="P139" s="33">
        <v>10.725</v>
      </c>
      <c r="Q139" s="33">
        <v>9.6222222222222218</v>
      </c>
      <c r="R139" s="33">
        <v>0.18125804216569336</v>
      </c>
      <c r="S139" s="33">
        <v>9.5528888888888872</v>
      </c>
      <c r="T139" s="33">
        <v>0</v>
      </c>
      <c r="U139" s="33">
        <v>0</v>
      </c>
      <c r="V139" s="33">
        <v>8.5099475403345518E-2</v>
      </c>
      <c r="W139" s="33">
        <v>9.1064444444444455</v>
      </c>
      <c r="X139" s="33">
        <v>0</v>
      </c>
      <c r="Y139" s="33">
        <v>0</v>
      </c>
      <c r="Z139" s="33">
        <v>8.1122438879540737E-2</v>
      </c>
      <c r="AA139" s="33">
        <v>0</v>
      </c>
      <c r="AB139" s="33">
        <v>0</v>
      </c>
      <c r="AC139" s="33">
        <v>0</v>
      </c>
      <c r="AD139" s="33">
        <v>0</v>
      </c>
      <c r="AE139" s="33">
        <v>0</v>
      </c>
      <c r="AF139" s="33">
        <v>0</v>
      </c>
      <c r="AG139" s="33">
        <v>0</v>
      </c>
      <c r="AH139" t="s">
        <v>193</v>
      </c>
      <c r="AI139" s="34">
        <v>5</v>
      </c>
    </row>
    <row r="140" spans="1:35" x14ac:dyDescent="0.25">
      <c r="A140" t="s">
        <v>1812</v>
      </c>
      <c r="B140" t="s">
        <v>939</v>
      </c>
      <c r="C140" t="s">
        <v>1418</v>
      </c>
      <c r="D140" t="s">
        <v>1739</v>
      </c>
      <c r="E140" s="33">
        <v>10.577777777777778</v>
      </c>
      <c r="F140" s="33">
        <v>5.5111111111111111</v>
      </c>
      <c r="G140" s="33">
        <v>0</v>
      </c>
      <c r="H140" s="33">
        <v>0.16111111111111112</v>
      </c>
      <c r="I140" s="33">
        <v>0.88888888888888884</v>
      </c>
      <c r="J140" s="33">
        <v>0</v>
      </c>
      <c r="K140" s="33">
        <v>0</v>
      </c>
      <c r="L140" s="33">
        <v>9.166666666666666E-2</v>
      </c>
      <c r="M140" s="33">
        <v>5.5555555555555558E-3</v>
      </c>
      <c r="N140" s="33">
        <v>0</v>
      </c>
      <c r="O140" s="33">
        <v>5.2521008403361353E-4</v>
      </c>
      <c r="P140" s="33">
        <v>2.9249999999999998</v>
      </c>
      <c r="Q140" s="33">
        <v>1.0611111111111111</v>
      </c>
      <c r="R140" s="33">
        <v>0.37683823529411764</v>
      </c>
      <c r="S140" s="33">
        <v>3.3361111111111112</v>
      </c>
      <c r="T140" s="33">
        <v>3.8027777777777776</v>
      </c>
      <c r="U140" s="33">
        <v>0</v>
      </c>
      <c r="V140" s="33">
        <v>0.67489495798319332</v>
      </c>
      <c r="W140" s="33">
        <v>1.7138888888888888</v>
      </c>
      <c r="X140" s="33">
        <v>4.0472222222222225</v>
      </c>
      <c r="Y140" s="33">
        <v>0.8</v>
      </c>
      <c r="Z140" s="33">
        <v>0.6202731092436975</v>
      </c>
      <c r="AA140" s="33">
        <v>0</v>
      </c>
      <c r="AB140" s="33">
        <v>0</v>
      </c>
      <c r="AC140" s="33">
        <v>0</v>
      </c>
      <c r="AD140" s="33">
        <v>0</v>
      </c>
      <c r="AE140" s="33">
        <v>7.7777777777777779E-2</v>
      </c>
      <c r="AF140" s="33">
        <v>0</v>
      </c>
      <c r="AG140" s="33">
        <v>0</v>
      </c>
      <c r="AH140" t="s">
        <v>250</v>
      </c>
      <c r="AI140" s="34">
        <v>5</v>
      </c>
    </row>
    <row r="141" spans="1:35" x14ac:dyDescent="0.25">
      <c r="A141" t="s">
        <v>1812</v>
      </c>
      <c r="B141" t="s">
        <v>915</v>
      </c>
      <c r="C141" t="s">
        <v>1427</v>
      </c>
      <c r="D141" t="s">
        <v>1750</v>
      </c>
      <c r="E141" s="33">
        <v>35.4</v>
      </c>
      <c r="F141" s="33">
        <v>5.6</v>
      </c>
      <c r="G141" s="33">
        <v>0</v>
      </c>
      <c r="H141" s="33">
        <v>0.15</v>
      </c>
      <c r="I141" s="33">
        <v>0.26666666666666666</v>
      </c>
      <c r="J141" s="33">
        <v>0</v>
      </c>
      <c r="K141" s="33">
        <v>0</v>
      </c>
      <c r="L141" s="33">
        <v>3.0888888888888893E-2</v>
      </c>
      <c r="M141" s="33">
        <v>0</v>
      </c>
      <c r="N141" s="33">
        <v>5.6318888888888887</v>
      </c>
      <c r="O141" s="33">
        <v>0.15909290646578783</v>
      </c>
      <c r="P141" s="33">
        <v>4.9331111111111117</v>
      </c>
      <c r="Q141" s="33">
        <v>0</v>
      </c>
      <c r="R141" s="33">
        <v>0.13935342121782801</v>
      </c>
      <c r="S141" s="33">
        <v>0.5116666666666666</v>
      </c>
      <c r="T141" s="33">
        <v>2.8367777777777783</v>
      </c>
      <c r="U141" s="33">
        <v>0</v>
      </c>
      <c r="V141" s="33">
        <v>9.458882611424986E-2</v>
      </c>
      <c r="W141" s="33">
        <v>2.9236666666666666</v>
      </c>
      <c r="X141" s="33">
        <v>0.34388888888888886</v>
      </c>
      <c r="Y141" s="33">
        <v>0</v>
      </c>
      <c r="Z141" s="33">
        <v>9.2303829252981792E-2</v>
      </c>
      <c r="AA141" s="33">
        <v>0</v>
      </c>
      <c r="AB141" s="33">
        <v>0</v>
      </c>
      <c r="AC141" s="33">
        <v>0</v>
      </c>
      <c r="AD141" s="33">
        <v>0</v>
      </c>
      <c r="AE141" s="33">
        <v>0</v>
      </c>
      <c r="AF141" s="33">
        <v>0</v>
      </c>
      <c r="AG141" s="33">
        <v>0</v>
      </c>
      <c r="AH141" t="s">
        <v>226</v>
      </c>
      <c r="AI141" s="34">
        <v>5</v>
      </c>
    </row>
    <row r="142" spans="1:35" x14ac:dyDescent="0.25">
      <c r="A142" t="s">
        <v>1812</v>
      </c>
      <c r="B142" t="s">
        <v>881</v>
      </c>
      <c r="C142" t="s">
        <v>1448</v>
      </c>
      <c r="D142" t="s">
        <v>1745</v>
      </c>
      <c r="E142" s="33">
        <v>68.022222222222226</v>
      </c>
      <c r="F142" s="33">
        <v>5.4222222222222225</v>
      </c>
      <c r="G142" s="33">
        <v>0</v>
      </c>
      <c r="H142" s="33">
        <v>0</v>
      </c>
      <c r="I142" s="33">
        <v>0</v>
      </c>
      <c r="J142" s="33">
        <v>0</v>
      </c>
      <c r="K142" s="33">
        <v>0</v>
      </c>
      <c r="L142" s="33">
        <v>0</v>
      </c>
      <c r="M142" s="33">
        <v>5.333333333333333</v>
      </c>
      <c r="N142" s="33">
        <v>0</v>
      </c>
      <c r="O142" s="33">
        <v>7.8405749754982018E-2</v>
      </c>
      <c r="P142" s="33">
        <v>5.5855555555555565</v>
      </c>
      <c r="Q142" s="33">
        <v>24.013333333333332</v>
      </c>
      <c r="R142" s="33">
        <v>0.43513557660895125</v>
      </c>
      <c r="S142" s="33">
        <v>0</v>
      </c>
      <c r="T142" s="33">
        <v>0</v>
      </c>
      <c r="U142" s="33">
        <v>0</v>
      </c>
      <c r="V142" s="33">
        <v>0</v>
      </c>
      <c r="W142" s="33">
        <v>0</v>
      </c>
      <c r="X142" s="33">
        <v>0</v>
      </c>
      <c r="Y142" s="33">
        <v>0</v>
      </c>
      <c r="Z142" s="33">
        <v>0</v>
      </c>
      <c r="AA142" s="33">
        <v>0</v>
      </c>
      <c r="AB142" s="33">
        <v>0</v>
      </c>
      <c r="AC142" s="33">
        <v>0</v>
      </c>
      <c r="AD142" s="33">
        <v>0</v>
      </c>
      <c r="AE142" s="33">
        <v>0</v>
      </c>
      <c r="AF142" s="33">
        <v>0</v>
      </c>
      <c r="AG142" s="33">
        <v>0</v>
      </c>
      <c r="AH142" t="s">
        <v>192</v>
      </c>
      <c r="AI142" s="34">
        <v>5</v>
      </c>
    </row>
    <row r="143" spans="1:35" x14ac:dyDescent="0.25">
      <c r="A143" t="s">
        <v>1812</v>
      </c>
      <c r="B143" t="s">
        <v>808</v>
      </c>
      <c r="C143" t="s">
        <v>1496</v>
      </c>
      <c r="D143" t="s">
        <v>1774</v>
      </c>
      <c r="E143" s="33">
        <v>32.833333333333336</v>
      </c>
      <c r="F143" s="33">
        <v>5.6888888888888891</v>
      </c>
      <c r="G143" s="33">
        <v>0.1111111111111111</v>
      </c>
      <c r="H143" s="33">
        <v>0.2638888888888889</v>
      </c>
      <c r="I143" s="33">
        <v>0.23333333333333334</v>
      </c>
      <c r="J143" s="33">
        <v>0</v>
      </c>
      <c r="K143" s="33">
        <v>0</v>
      </c>
      <c r="L143" s="33">
        <v>1.7777777777777778E-2</v>
      </c>
      <c r="M143" s="33">
        <v>0.125</v>
      </c>
      <c r="N143" s="33">
        <v>0</v>
      </c>
      <c r="O143" s="33">
        <v>3.8071065989847713E-3</v>
      </c>
      <c r="P143" s="33">
        <v>0</v>
      </c>
      <c r="Q143" s="33">
        <v>4.2237777777777774</v>
      </c>
      <c r="R143" s="33">
        <v>0.12864297800338406</v>
      </c>
      <c r="S143" s="33">
        <v>0</v>
      </c>
      <c r="T143" s="33">
        <v>0</v>
      </c>
      <c r="U143" s="33">
        <v>0</v>
      </c>
      <c r="V143" s="33">
        <v>0</v>
      </c>
      <c r="W143" s="33">
        <v>1.8130000000000002</v>
      </c>
      <c r="X143" s="33">
        <v>0.43400000000000005</v>
      </c>
      <c r="Y143" s="33">
        <v>0</v>
      </c>
      <c r="Z143" s="33">
        <v>6.8436548223350255E-2</v>
      </c>
      <c r="AA143" s="33">
        <v>0</v>
      </c>
      <c r="AB143" s="33">
        <v>0</v>
      </c>
      <c r="AC143" s="33">
        <v>0.14444444444444443</v>
      </c>
      <c r="AD143" s="33">
        <v>0</v>
      </c>
      <c r="AE143" s="33">
        <v>0</v>
      </c>
      <c r="AF143" s="33">
        <v>0</v>
      </c>
      <c r="AG143" s="33">
        <v>0.16666666666666666</v>
      </c>
      <c r="AH143" t="s">
        <v>119</v>
      </c>
      <c r="AI143" s="34">
        <v>5</v>
      </c>
    </row>
    <row r="144" spans="1:35" x14ac:dyDescent="0.25">
      <c r="A144" t="s">
        <v>1812</v>
      </c>
      <c r="B144" t="s">
        <v>961</v>
      </c>
      <c r="C144" t="s">
        <v>1441</v>
      </c>
      <c r="D144" t="s">
        <v>1721</v>
      </c>
      <c r="E144" s="33">
        <v>104.86666666666666</v>
      </c>
      <c r="F144" s="33">
        <v>11.466666666666667</v>
      </c>
      <c r="G144" s="33">
        <v>0</v>
      </c>
      <c r="H144" s="33">
        <v>0</v>
      </c>
      <c r="I144" s="33">
        <v>0</v>
      </c>
      <c r="J144" s="33">
        <v>0</v>
      </c>
      <c r="K144" s="33">
        <v>0</v>
      </c>
      <c r="L144" s="33">
        <v>2.2515555555555564</v>
      </c>
      <c r="M144" s="33">
        <v>0</v>
      </c>
      <c r="N144" s="33">
        <v>0</v>
      </c>
      <c r="O144" s="33">
        <v>0</v>
      </c>
      <c r="P144" s="33">
        <v>0</v>
      </c>
      <c r="Q144" s="33">
        <v>0</v>
      </c>
      <c r="R144" s="33">
        <v>0</v>
      </c>
      <c r="S144" s="33">
        <v>4.3545555555555548</v>
      </c>
      <c r="T144" s="33">
        <v>8.780111111111113</v>
      </c>
      <c r="U144" s="33">
        <v>0</v>
      </c>
      <c r="V144" s="33">
        <v>0.1252511125238398</v>
      </c>
      <c r="W144" s="33">
        <v>3.9047777777777779</v>
      </c>
      <c r="X144" s="33">
        <v>8.4814444444444419</v>
      </c>
      <c r="Y144" s="33">
        <v>0</v>
      </c>
      <c r="Z144" s="33">
        <v>0.11811400720491627</v>
      </c>
      <c r="AA144" s="33">
        <v>0.88888888888888884</v>
      </c>
      <c r="AB144" s="33">
        <v>0</v>
      </c>
      <c r="AC144" s="33">
        <v>0</v>
      </c>
      <c r="AD144" s="33">
        <v>28.880555555555556</v>
      </c>
      <c r="AE144" s="33">
        <v>0</v>
      </c>
      <c r="AF144" s="33">
        <v>0</v>
      </c>
      <c r="AG144" s="33">
        <v>0</v>
      </c>
      <c r="AH144" t="s">
        <v>272</v>
      </c>
      <c r="AI144" s="34">
        <v>5</v>
      </c>
    </row>
    <row r="145" spans="1:35" x14ac:dyDescent="0.25">
      <c r="A145" t="s">
        <v>1812</v>
      </c>
      <c r="B145" t="s">
        <v>918</v>
      </c>
      <c r="C145" t="s">
        <v>1546</v>
      </c>
      <c r="D145" t="s">
        <v>1721</v>
      </c>
      <c r="E145" s="33">
        <v>113.57777777777778</v>
      </c>
      <c r="F145" s="33">
        <v>5.6888888888888891</v>
      </c>
      <c r="G145" s="33">
        <v>0</v>
      </c>
      <c r="H145" s="33">
        <v>0</v>
      </c>
      <c r="I145" s="33">
        <v>0</v>
      </c>
      <c r="J145" s="33">
        <v>0</v>
      </c>
      <c r="K145" s="33">
        <v>0</v>
      </c>
      <c r="L145" s="33">
        <v>3.7643333333333335</v>
      </c>
      <c r="M145" s="33">
        <v>0</v>
      </c>
      <c r="N145" s="33">
        <v>0</v>
      </c>
      <c r="O145" s="33">
        <v>0</v>
      </c>
      <c r="P145" s="33">
        <v>0</v>
      </c>
      <c r="Q145" s="33">
        <v>0</v>
      </c>
      <c r="R145" s="33">
        <v>0</v>
      </c>
      <c r="S145" s="33">
        <v>3.1333333333333346</v>
      </c>
      <c r="T145" s="33">
        <v>5.1319999999999997</v>
      </c>
      <c r="U145" s="33">
        <v>0</v>
      </c>
      <c r="V145" s="33">
        <v>7.2772451575034244E-2</v>
      </c>
      <c r="W145" s="33">
        <v>2.8480000000000012</v>
      </c>
      <c r="X145" s="33">
        <v>4.7443333333333317</v>
      </c>
      <c r="Y145" s="33">
        <v>0</v>
      </c>
      <c r="Z145" s="33">
        <v>6.6846996673840725E-2</v>
      </c>
      <c r="AA145" s="33">
        <v>30.2</v>
      </c>
      <c r="AB145" s="33">
        <v>0</v>
      </c>
      <c r="AC145" s="33">
        <v>0</v>
      </c>
      <c r="AD145" s="33">
        <v>7.083333333333333</v>
      </c>
      <c r="AE145" s="33">
        <v>0</v>
      </c>
      <c r="AF145" s="33">
        <v>0</v>
      </c>
      <c r="AG145" s="33">
        <v>0</v>
      </c>
      <c r="AH145" t="s">
        <v>229</v>
      </c>
      <c r="AI145" s="34">
        <v>5</v>
      </c>
    </row>
    <row r="146" spans="1:35" x14ac:dyDescent="0.25">
      <c r="A146" t="s">
        <v>1812</v>
      </c>
      <c r="B146" t="s">
        <v>1119</v>
      </c>
      <c r="C146" t="s">
        <v>1627</v>
      </c>
      <c r="D146" t="s">
        <v>1745</v>
      </c>
      <c r="E146" s="33">
        <v>93.211111111111109</v>
      </c>
      <c r="F146" s="33">
        <v>8.9777777777777779</v>
      </c>
      <c r="G146" s="33">
        <v>0</v>
      </c>
      <c r="H146" s="33">
        <v>0</v>
      </c>
      <c r="I146" s="33">
        <v>0</v>
      </c>
      <c r="J146" s="33">
        <v>0</v>
      </c>
      <c r="K146" s="33">
        <v>0</v>
      </c>
      <c r="L146" s="33">
        <v>0.218</v>
      </c>
      <c r="M146" s="33">
        <v>0</v>
      </c>
      <c r="N146" s="33">
        <v>0</v>
      </c>
      <c r="O146" s="33">
        <v>0</v>
      </c>
      <c r="P146" s="33">
        <v>0</v>
      </c>
      <c r="Q146" s="33">
        <v>0</v>
      </c>
      <c r="R146" s="33">
        <v>0</v>
      </c>
      <c r="S146" s="33">
        <v>2.3204444444444441</v>
      </c>
      <c r="T146" s="33">
        <v>2.3334444444444449</v>
      </c>
      <c r="U146" s="33">
        <v>0</v>
      </c>
      <c r="V146" s="33">
        <v>4.9928477768506382E-2</v>
      </c>
      <c r="W146" s="33">
        <v>1.8440000000000001</v>
      </c>
      <c r="X146" s="33">
        <v>4.9541111111111116</v>
      </c>
      <c r="Y146" s="33">
        <v>0</v>
      </c>
      <c r="Z146" s="33">
        <v>7.2932411491238539E-2</v>
      </c>
      <c r="AA146" s="33">
        <v>13.6</v>
      </c>
      <c r="AB146" s="33">
        <v>0</v>
      </c>
      <c r="AC146" s="33">
        <v>0</v>
      </c>
      <c r="AD146" s="33">
        <v>25.741666666666667</v>
      </c>
      <c r="AE146" s="33">
        <v>0</v>
      </c>
      <c r="AF146" s="33">
        <v>0</v>
      </c>
      <c r="AG146" s="33">
        <v>0</v>
      </c>
      <c r="AH146" t="s">
        <v>430</v>
      </c>
      <c r="AI146" s="34">
        <v>5</v>
      </c>
    </row>
    <row r="147" spans="1:35" x14ac:dyDescent="0.25">
      <c r="A147" t="s">
        <v>1812</v>
      </c>
      <c r="B147" t="s">
        <v>1095</v>
      </c>
      <c r="C147" t="s">
        <v>1444</v>
      </c>
      <c r="D147" t="s">
        <v>1745</v>
      </c>
      <c r="E147" s="33">
        <v>265.03333333333336</v>
      </c>
      <c r="F147" s="33">
        <v>11.555555555555555</v>
      </c>
      <c r="G147" s="33">
        <v>0</v>
      </c>
      <c r="H147" s="33">
        <v>0</v>
      </c>
      <c r="I147" s="33">
        <v>17.2</v>
      </c>
      <c r="J147" s="33">
        <v>0</v>
      </c>
      <c r="K147" s="33">
        <v>0</v>
      </c>
      <c r="L147" s="33">
        <v>3.9943333333333335</v>
      </c>
      <c r="M147" s="33">
        <v>0</v>
      </c>
      <c r="N147" s="33">
        <v>42.119444444444447</v>
      </c>
      <c r="O147" s="33">
        <v>0.15892130968850879</v>
      </c>
      <c r="P147" s="33">
        <v>0</v>
      </c>
      <c r="Q147" s="33">
        <v>0</v>
      </c>
      <c r="R147" s="33">
        <v>0</v>
      </c>
      <c r="S147" s="33">
        <v>4.3191111111111127</v>
      </c>
      <c r="T147" s="33">
        <v>6.0158888888888855</v>
      </c>
      <c r="U147" s="33">
        <v>0</v>
      </c>
      <c r="V147" s="33">
        <v>3.8995094956609216E-2</v>
      </c>
      <c r="W147" s="33">
        <v>4.6295555555555552</v>
      </c>
      <c r="X147" s="33">
        <v>9.3195555555555547</v>
      </c>
      <c r="Y147" s="33">
        <v>1.711111111111111</v>
      </c>
      <c r="Z147" s="33">
        <v>5.9087745776212619E-2</v>
      </c>
      <c r="AA147" s="33">
        <v>77.077777777777783</v>
      </c>
      <c r="AB147" s="33">
        <v>0</v>
      </c>
      <c r="AC147" s="33">
        <v>0</v>
      </c>
      <c r="AD147" s="33">
        <v>69.705555555555549</v>
      </c>
      <c r="AE147" s="33">
        <v>0</v>
      </c>
      <c r="AF147" s="33">
        <v>0</v>
      </c>
      <c r="AG147" s="33">
        <v>0</v>
      </c>
      <c r="AH147" t="s">
        <v>406</v>
      </c>
      <c r="AI147" s="34">
        <v>5</v>
      </c>
    </row>
    <row r="148" spans="1:35" x14ac:dyDescent="0.25">
      <c r="A148" t="s">
        <v>1812</v>
      </c>
      <c r="B148" t="s">
        <v>1242</v>
      </c>
      <c r="C148" t="s">
        <v>1377</v>
      </c>
      <c r="D148" t="s">
        <v>1748</v>
      </c>
      <c r="E148" s="33">
        <v>90.2</v>
      </c>
      <c r="F148" s="33">
        <v>5.6888888888888891</v>
      </c>
      <c r="G148" s="33">
        <v>0</v>
      </c>
      <c r="H148" s="33">
        <v>0</v>
      </c>
      <c r="I148" s="33">
        <v>0</v>
      </c>
      <c r="J148" s="33">
        <v>0</v>
      </c>
      <c r="K148" s="33">
        <v>0</v>
      </c>
      <c r="L148" s="33">
        <v>3.9985555555555554</v>
      </c>
      <c r="M148" s="33">
        <v>0</v>
      </c>
      <c r="N148" s="33">
        <v>0</v>
      </c>
      <c r="O148" s="33">
        <v>0</v>
      </c>
      <c r="P148" s="33">
        <v>0</v>
      </c>
      <c r="Q148" s="33">
        <v>0</v>
      </c>
      <c r="R148" s="33">
        <v>0</v>
      </c>
      <c r="S148" s="33">
        <v>4.4865555555555554</v>
      </c>
      <c r="T148" s="33">
        <v>3.3328888888888888</v>
      </c>
      <c r="U148" s="33">
        <v>0</v>
      </c>
      <c r="V148" s="33">
        <v>8.6690071446169012E-2</v>
      </c>
      <c r="W148" s="33">
        <v>6.206888888888888</v>
      </c>
      <c r="X148" s="33">
        <v>13.046111111111108</v>
      </c>
      <c r="Y148" s="33">
        <v>0</v>
      </c>
      <c r="Z148" s="33">
        <v>0.21344789356984475</v>
      </c>
      <c r="AA148" s="33">
        <v>8.5111111111111111</v>
      </c>
      <c r="AB148" s="33">
        <v>0</v>
      </c>
      <c r="AC148" s="33">
        <v>0</v>
      </c>
      <c r="AD148" s="33">
        <v>18.75</v>
      </c>
      <c r="AE148" s="33">
        <v>0</v>
      </c>
      <c r="AF148" s="33">
        <v>0</v>
      </c>
      <c r="AG148" s="33">
        <v>0</v>
      </c>
      <c r="AH148" t="s">
        <v>554</v>
      </c>
      <c r="AI148" s="34">
        <v>5</v>
      </c>
    </row>
    <row r="149" spans="1:35" x14ac:dyDescent="0.25">
      <c r="A149" t="s">
        <v>1812</v>
      </c>
      <c r="B149" t="s">
        <v>1043</v>
      </c>
      <c r="C149" t="s">
        <v>1538</v>
      </c>
      <c r="D149" t="s">
        <v>1721</v>
      </c>
      <c r="E149" s="33">
        <v>37.299999999999997</v>
      </c>
      <c r="F149" s="33">
        <v>9.9555555555555557</v>
      </c>
      <c r="G149" s="33">
        <v>0</v>
      </c>
      <c r="H149" s="33">
        <v>0</v>
      </c>
      <c r="I149" s="33">
        <v>0</v>
      </c>
      <c r="J149" s="33">
        <v>0</v>
      </c>
      <c r="K149" s="33">
        <v>0</v>
      </c>
      <c r="L149" s="33">
        <v>0</v>
      </c>
      <c r="M149" s="33">
        <v>0</v>
      </c>
      <c r="N149" s="33">
        <v>0</v>
      </c>
      <c r="O149" s="33">
        <v>0</v>
      </c>
      <c r="P149" s="33">
        <v>0</v>
      </c>
      <c r="Q149" s="33">
        <v>0</v>
      </c>
      <c r="R149" s="33">
        <v>0</v>
      </c>
      <c r="S149" s="33">
        <v>0</v>
      </c>
      <c r="T149" s="33">
        <v>0</v>
      </c>
      <c r="U149" s="33">
        <v>0</v>
      </c>
      <c r="V149" s="33">
        <v>0</v>
      </c>
      <c r="W149" s="33">
        <v>0</v>
      </c>
      <c r="X149" s="33">
        <v>0</v>
      </c>
      <c r="Y149" s="33">
        <v>0</v>
      </c>
      <c r="Z149" s="33">
        <v>0</v>
      </c>
      <c r="AA149" s="33">
        <v>7.8666666666666663</v>
      </c>
      <c r="AB149" s="33">
        <v>0</v>
      </c>
      <c r="AC149" s="33">
        <v>0</v>
      </c>
      <c r="AD149" s="33">
        <v>11.322222222222223</v>
      </c>
      <c r="AE149" s="33">
        <v>0</v>
      </c>
      <c r="AF149" s="33">
        <v>0</v>
      </c>
      <c r="AG149" s="33">
        <v>0</v>
      </c>
      <c r="AH149" t="s">
        <v>354</v>
      </c>
      <c r="AI149" s="34">
        <v>5</v>
      </c>
    </row>
    <row r="150" spans="1:35" x14ac:dyDescent="0.25">
      <c r="A150" t="s">
        <v>1812</v>
      </c>
      <c r="B150" t="s">
        <v>944</v>
      </c>
      <c r="C150" t="s">
        <v>1565</v>
      </c>
      <c r="D150" t="s">
        <v>1745</v>
      </c>
      <c r="E150" s="33">
        <v>148.35555555555555</v>
      </c>
      <c r="F150" s="33">
        <v>11.377777777777778</v>
      </c>
      <c r="G150" s="33">
        <v>0</v>
      </c>
      <c r="H150" s="33">
        <v>0</v>
      </c>
      <c r="I150" s="33">
        <v>5.6888888888888891</v>
      </c>
      <c r="J150" s="33">
        <v>0</v>
      </c>
      <c r="K150" s="33">
        <v>0</v>
      </c>
      <c r="L150" s="33">
        <v>9.4555555555555575</v>
      </c>
      <c r="M150" s="33">
        <v>0</v>
      </c>
      <c r="N150" s="33">
        <v>0</v>
      </c>
      <c r="O150" s="33">
        <v>0</v>
      </c>
      <c r="P150" s="33">
        <v>0</v>
      </c>
      <c r="Q150" s="33">
        <v>0</v>
      </c>
      <c r="R150" s="33">
        <v>0</v>
      </c>
      <c r="S150" s="33">
        <v>21.422555555555562</v>
      </c>
      <c r="T150" s="33">
        <v>24.989333333333335</v>
      </c>
      <c r="U150" s="33">
        <v>0</v>
      </c>
      <c r="V150" s="33">
        <v>0.31284227082085087</v>
      </c>
      <c r="W150" s="33">
        <v>15.044444444444444</v>
      </c>
      <c r="X150" s="33">
        <v>24.913444444444441</v>
      </c>
      <c r="Y150" s="33">
        <v>2.5777777777777779</v>
      </c>
      <c r="Z150" s="33">
        <v>0.28671434991012579</v>
      </c>
      <c r="AA150" s="33">
        <v>28.866666666666667</v>
      </c>
      <c r="AB150" s="33">
        <v>0</v>
      </c>
      <c r="AC150" s="33">
        <v>0</v>
      </c>
      <c r="AD150" s="33">
        <v>59.686999999999998</v>
      </c>
      <c r="AE150" s="33">
        <v>0</v>
      </c>
      <c r="AF150" s="33">
        <v>0</v>
      </c>
      <c r="AG150" s="33">
        <v>0</v>
      </c>
      <c r="AH150" t="s">
        <v>255</v>
      </c>
      <c r="AI150" s="34">
        <v>5</v>
      </c>
    </row>
    <row r="151" spans="1:35" x14ac:dyDescent="0.25">
      <c r="A151" t="s">
        <v>1812</v>
      </c>
      <c r="B151" t="s">
        <v>1009</v>
      </c>
      <c r="C151" t="s">
        <v>1592</v>
      </c>
      <c r="D151" t="s">
        <v>1745</v>
      </c>
      <c r="E151" s="33">
        <v>238.15555555555557</v>
      </c>
      <c r="F151" s="33">
        <v>8.7111111111111104</v>
      </c>
      <c r="G151" s="33">
        <v>0</v>
      </c>
      <c r="H151" s="33">
        <v>0</v>
      </c>
      <c r="I151" s="33">
        <v>0</v>
      </c>
      <c r="J151" s="33">
        <v>0</v>
      </c>
      <c r="K151" s="33">
        <v>0</v>
      </c>
      <c r="L151" s="33">
        <v>3.1133333333333333</v>
      </c>
      <c r="M151" s="33">
        <v>0</v>
      </c>
      <c r="N151" s="33">
        <v>59.30833333333333</v>
      </c>
      <c r="O151" s="33">
        <v>0.24903191191564802</v>
      </c>
      <c r="P151" s="33">
        <v>0</v>
      </c>
      <c r="Q151" s="33">
        <v>0</v>
      </c>
      <c r="R151" s="33">
        <v>0</v>
      </c>
      <c r="S151" s="33">
        <v>5.8558888888888889</v>
      </c>
      <c r="T151" s="33">
        <v>7.0249999999999986</v>
      </c>
      <c r="U151" s="33">
        <v>0</v>
      </c>
      <c r="V151" s="33">
        <v>5.408603153867686E-2</v>
      </c>
      <c r="W151" s="33">
        <v>6.018111111111109</v>
      </c>
      <c r="X151" s="33">
        <v>5.5845555555555553</v>
      </c>
      <c r="Y151" s="33">
        <v>2.7333333333333334</v>
      </c>
      <c r="Z151" s="33">
        <v>6.0195950359242315E-2</v>
      </c>
      <c r="AA151" s="33">
        <v>35.766666666666666</v>
      </c>
      <c r="AB151" s="33">
        <v>0</v>
      </c>
      <c r="AC151" s="33">
        <v>0</v>
      </c>
      <c r="AD151" s="33">
        <v>56.31388888888889</v>
      </c>
      <c r="AE151" s="33">
        <v>0</v>
      </c>
      <c r="AF151" s="33">
        <v>0</v>
      </c>
      <c r="AG151" s="33">
        <v>0</v>
      </c>
      <c r="AH151" t="s">
        <v>320</v>
      </c>
      <c r="AI151" s="34">
        <v>5</v>
      </c>
    </row>
    <row r="152" spans="1:35" x14ac:dyDescent="0.25">
      <c r="A152" t="s">
        <v>1812</v>
      </c>
      <c r="B152" t="s">
        <v>805</v>
      </c>
      <c r="C152" t="s">
        <v>1455</v>
      </c>
      <c r="D152" t="s">
        <v>1758</v>
      </c>
      <c r="E152" s="33">
        <v>164.32222222222222</v>
      </c>
      <c r="F152" s="33">
        <v>11.022222222222222</v>
      </c>
      <c r="G152" s="33">
        <v>0</v>
      </c>
      <c r="H152" s="33">
        <v>0</v>
      </c>
      <c r="I152" s="33">
        <v>11.377777777777778</v>
      </c>
      <c r="J152" s="33">
        <v>0</v>
      </c>
      <c r="K152" s="33">
        <v>0</v>
      </c>
      <c r="L152" s="33">
        <v>3.6575555555555561</v>
      </c>
      <c r="M152" s="33">
        <v>0</v>
      </c>
      <c r="N152" s="33">
        <v>0</v>
      </c>
      <c r="O152" s="33">
        <v>0</v>
      </c>
      <c r="P152" s="33">
        <v>0</v>
      </c>
      <c r="Q152" s="33">
        <v>0</v>
      </c>
      <c r="R152" s="33">
        <v>0</v>
      </c>
      <c r="S152" s="33">
        <v>9.8485555555555582</v>
      </c>
      <c r="T152" s="33">
        <v>8.6923333333333357</v>
      </c>
      <c r="U152" s="33">
        <v>0</v>
      </c>
      <c r="V152" s="33">
        <v>0.11283251064980732</v>
      </c>
      <c r="W152" s="33">
        <v>10.728666666666669</v>
      </c>
      <c r="X152" s="33">
        <v>11.08277777777778</v>
      </c>
      <c r="Y152" s="33">
        <v>4.3666666666666663</v>
      </c>
      <c r="Z152" s="33">
        <v>0.15930962201636353</v>
      </c>
      <c r="AA152" s="33">
        <v>9.4222222222222225</v>
      </c>
      <c r="AB152" s="33">
        <v>0</v>
      </c>
      <c r="AC152" s="33">
        <v>0</v>
      </c>
      <c r="AD152" s="33">
        <v>54.205555555555556</v>
      </c>
      <c r="AE152" s="33">
        <v>5.6888888888888891</v>
      </c>
      <c r="AF152" s="33">
        <v>0</v>
      </c>
      <c r="AG152" s="33">
        <v>0</v>
      </c>
      <c r="AH152" t="s">
        <v>116</v>
      </c>
      <c r="AI152" s="34">
        <v>5</v>
      </c>
    </row>
    <row r="153" spans="1:35" x14ac:dyDescent="0.25">
      <c r="A153" t="s">
        <v>1812</v>
      </c>
      <c r="B153" t="s">
        <v>1042</v>
      </c>
      <c r="C153" t="s">
        <v>1603</v>
      </c>
      <c r="D153" t="s">
        <v>1745</v>
      </c>
      <c r="E153" s="33">
        <v>211.21111111111111</v>
      </c>
      <c r="F153" s="33">
        <v>46.2</v>
      </c>
      <c r="G153" s="33">
        <v>0</v>
      </c>
      <c r="H153" s="33">
        <v>0</v>
      </c>
      <c r="I153" s="33">
        <v>0</v>
      </c>
      <c r="J153" s="33">
        <v>0</v>
      </c>
      <c r="K153" s="33">
        <v>0</v>
      </c>
      <c r="L153" s="33">
        <v>1.5486666666666669</v>
      </c>
      <c r="M153" s="33">
        <v>5.4222222222222225</v>
      </c>
      <c r="N153" s="33">
        <v>51.958333333333336</v>
      </c>
      <c r="O153" s="33">
        <v>0.27167394392130045</v>
      </c>
      <c r="P153" s="33">
        <v>5.0666666666666664</v>
      </c>
      <c r="Q153" s="33">
        <v>4.5666666666666664</v>
      </c>
      <c r="R153" s="33">
        <v>4.5609974222736598E-2</v>
      </c>
      <c r="S153" s="33">
        <v>4.7378888888888886</v>
      </c>
      <c r="T153" s="33">
        <v>1.6682222222222225</v>
      </c>
      <c r="U153" s="33">
        <v>0</v>
      </c>
      <c r="V153" s="33">
        <v>3.0330369824819819E-2</v>
      </c>
      <c r="W153" s="33">
        <v>4.6896666666666658</v>
      </c>
      <c r="X153" s="33">
        <v>8.0851111111111127</v>
      </c>
      <c r="Y153" s="33">
        <v>0</v>
      </c>
      <c r="Z153" s="33">
        <v>6.0483455205429013E-2</v>
      </c>
      <c r="AA153" s="33">
        <v>0</v>
      </c>
      <c r="AB153" s="33">
        <v>0</v>
      </c>
      <c r="AC153" s="33">
        <v>0</v>
      </c>
      <c r="AD153" s="33">
        <v>0</v>
      </c>
      <c r="AE153" s="33">
        <v>0</v>
      </c>
      <c r="AF153" s="33">
        <v>0</v>
      </c>
      <c r="AG153" s="33">
        <v>0</v>
      </c>
      <c r="AH153" t="s">
        <v>353</v>
      </c>
      <c r="AI153" s="34">
        <v>5</v>
      </c>
    </row>
    <row r="154" spans="1:35" x14ac:dyDescent="0.25">
      <c r="A154" t="s">
        <v>1812</v>
      </c>
      <c r="B154" t="s">
        <v>729</v>
      </c>
      <c r="C154" t="s">
        <v>1454</v>
      </c>
      <c r="D154" t="s">
        <v>1745</v>
      </c>
      <c r="E154" s="33">
        <v>123.45555555555555</v>
      </c>
      <c r="F154" s="33">
        <v>57.93333333333333</v>
      </c>
      <c r="G154" s="33">
        <v>0.78888888888888886</v>
      </c>
      <c r="H154" s="33">
        <v>0.36666666666666664</v>
      </c>
      <c r="I154" s="33">
        <v>1.4</v>
      </c>
      <c r="J154" s="33">
        <v>0</v>
      </c>
      <c r="K154" s="33">
        <v>0</v>
      </c>
      <c r="L154" s="33">
        <v>5.6482222222222216</v>
      </c>
      <c r="M154" s="33">
        <v>5.5611111111111109</v>
      </c>
      <c r="N154" s="33">
        <v>0</v>
      </c>
      <c r="O154" s="33">
        <v>4.5045450454504546E-2</v>
      </c>
      <c r="P154" s="33">
        <v>11.016666666666667</v>
      </c>
      <c r="Q154" s="33">
        <v>30.361111111111111</v>
      </c>
      <c r="R154" s="33">
        <v>0.33516335163351635</v>
      </c>
      <c r="S154" s="33">
        <v>5.7276666666666669</v>
      </c>
      <c r="T154" s="33">
        <v>15.855666666666661</v>
      </c>
      <c r="U154" s="33">
        <v>0</v>
      </c>
      <c r="V154" s="33">
        <v>0.17482674826748265</v>
      </c>
      <c r="W154" s="33">
        <v>5.8233333333333333</v>
      </c>
      <c r="X154" s="33">
        <v>11.780999999999995</v>
      </c>
      <c r="Y154" s="33">
        <v>0</v>
      </c>
      <c r="Z154" s="33">
        <v>0.14259652596525962</v>
      </c>
      <c r="AA154" s="33">
        <v>0</v>
      </c>
      <c r="AB154" s="33">
        <v>0</v>
      </c>
      <c r="AC154" s="33">
        <v>0</v>
      </c>
      <c r="AD154" s="33">
        <v>0</v>
      </c>
      <c r="AE154" s="33">
        <v>0</v>
      </c>
      <c r="AF154" s="33">
        <v>0</v>
      </c>
      <c r="AG154" s="33">
        <v>0</v>
      </c>
      <c r="AH154" t="s">
        <v>40</v>
      </c>
      <c r="AI154" s="34">
        <v>5</v>
      </c>
    </row>
    <row r="155" spans="1:35" x14ac:dyDescent="0.25">
      <c r="A155" t="s">
        <v>1812</v>
      </c>
      <c r="B155" t="s">
        <v>816</v>
      </c>
      <c r="C155" t="s">
        <v>1502</v>
      </c>
      <c r="D155" t="s">
        <v>1758</v>
      </c>
      <c r="E155" s="33">
        <v>175.07777777777778</v>
      </c>
      <c r="F155" s="33">
        <v>59.7</v>
      </c>
      <c r="G155" s="33">
        <v>0.4</v>
      </c>
      <c r="H155" s="33">
        <v>0.3972222222222222</v>
      </c>
      <c r="I155" s="33">
        <v>1.8777777777777778</v>
      </c>
      <c r="J155" s="33">
        <v>0</v>
      </c>
      <c r="K155" s="33">
        <v>0.44444444444444442</v>
      </c>
      <c r="L155" s="33">
        <v>1.4003333333333334</v>
      </c>
      <c r="M155" s="33">
        <v>5.791666666666667</v>
      </c>
      <c r="N155" s="33">
        <v>0</v>
      </c>
      <c r="O155" s="33">
        <v>3.3080535634955895E-2</v>
      </c>
      <c r="P155" s="33">
        <v>0</v>
      </c>
      <c r="Q155" s="33">
        <v>33.455555555555556</v>
      </c>
      <c r="R155" s="33">
        <v>0.19108967443041189</v>
      </c>
      <c r="S155" s="33">
        <v>1.9075555555555557</v>
      </c>
      <c r="T155" s="33">
        <v>2.564222222222222</v>
      </c>
      <c r="U155" s="33">
        <v>0</v>
      </c>
      <c r="V155" s="33">
        <v>2.5541664022339275E-2</v>
      </c>
      <c r="W155" s="33">
        <v>1.308888888888889</v>
      </c>
      <c r="X155" s="33">
        <v>7.8104444444444487</v>
      </c>
      <c r="Y155" s="33">
        <v>0</v>
      </c>
      <c r="Z155" s="33">
        <v>5.2087326267690567E-2</v>
      </c>
      <c r="AA155" s="33">
        <v>0</v>
      </c>
      <c r="AB155" s="33">
        <v>0</v>
      </c>
      <c r="AC155" s="33">
        <v>0</v>
      </c>
      <c r="AD155" s="33">
        <v>0</v>
      </c>
      <c r="AE155" s="33">
        <v>0</v>
      </c>
      <c r="AF155" s="33">
        <v>0</v>
      </c>
      <c r="AG155" s="33">
        <v>0</v>
      </c>
      <c r="AH155" t="s">
        <v>127</v>
      </c>
      <c r="AI155" s="34">
        <v>5</v>
      </c>
    </row>
    <row r="156" spans="1:35" x14ac:dyDescent="0.25">
      <c r="A156" t="s">
        <v>1812</v>
      </c>
      <c r="B156" t="s">
        <v>1068</v>
      </c>
      <c r="C156" t="s">
        <v>1612</v>
      </c>
      <c r="D156" t="s">
        <v>1745</v>
      </c>
      <c r="E156" s="33">
        <v>39.344444444444441</v>
      </c>
      <c r="F156" s="33">
        <v>5.6888888888888891</v>
      </c>
      <c r="G156" s="33">
        <v>0.71111111111111114</v>
      </c>
      <c r="H156" s="33">
        <v>0.13055555555555556</v>
      </c>
      <c r="I156" s="33">
        <v>5.6888888888888891</v>
      </c>
      <c r="J156" s="33">
        <v>0</v>
      </c>
      <c r="K156" s="33">
        <v>5.6888888888888891</v>
      </c>
      <c r="L156" s="33">
        <v>4.2549999999999999</v>
      </c>
      <c r="M156" s="33">
        <v>0</v>
      </c>
      <c r="N156" s="33">
        <v>5.6888888888888891</v>
      </c>
      <c r="O156" s="33">
        <v>0.14459192318554082</v>
      </c>
      <c r="P156" s="33">
        <v>5.4222222222222225</v>
      </c>
      <c r="Q156" s="33">
        <v>10.63388888888889</v>
      </c>
      <c r="R156" s="33">
        <v>0.408090934764191</v>
      </c>
      <c r="S156" s="33">
        <v>5.0895555555555561</v>
      </c>
      <c r="T156" s="33">
        <v>5.1958888888888897</v>
      </c>
      <c r="U156" s="33">
        <v>0</v>
      </c>
      <c r="V156" s="33">
        <v>0.26142050268285799</v>
      </c>
      <c r="W156" s="33">
        <v>3.4112222222222228</v>
      </c>
      <c r="X156" s="33">
        <v>7.8892222222222248</v>
      </c>
      <c r="Y156" s="33">
        <v>0</v>
      </c>
      <c r="Z156" s="33">
        <v>0.28721829991527831</v>
      </c>
      <c r="AA156" s="33">
        <v>0</v>
      </c>
      <c r="AB156" s="33">
        <v>0</v>
      </c>
      <c r="AC156" s="33">
        <v>0</v>
      </c>
      <c r="AD156" s="33">
        <v>0</v>
      </c>
      <c r="AE156" s="33">
        <v>0</v>
      </c>
      <c r="AF156" s="33">
        <v>0</v>
      </c>
      <c r="AG156" s="33">
        <v>0</v>
      </c>
      <c r="AH156" t="s">
        <v>379</v>
      </c>
      <c r="AI156" s="34">
        <v>5</v>
      </c>
    </row>
    <row r="157" spans="1:35" x14ac:dyDescent="0.25">
      <c r="A157" t="s">
        <v>1812</v>
      </c>
      <c r="B157" t="s">
        <v>1237</v>
      </c>
      <c r="C157" t="s">
        <v>1668</v>
      </c>
      <c r="D157" t="s">
        <v>1758</v>
      </c>
      <c r="E157" s="33">
        <v>33.766666666666666</v>
      </c>
      <c r="F157" s="33">
        <v>7.7777777777777777</v>
      </c>
      <c r="G157" s="33">
        <v>0</v>
      </c>
      <c r="H157" s="33">
        <v>0.25533333333333336</v>
      </c>
      <c r="I157" s="33">
        <v>0</v>
      </c>
      <c r="J157" s="33">
        <v>0</v>
      </c>
      <c r="K157" s="33">
        <v>0</v>
      </c>
      <c r="L157" s="33">
        <v>4.302777777777778</v>
      </c>
      <c r="M157" s="33">
        <v>4.833333333333333</v>
      </c>
      <c r="N157" s="33">
        <v>0</v>
      </c>
      <c r="O157" s="33">
        <v>0.14313919052319843</v>
      </c>
      <c r="P157" s="33">
        <v>6.8583333333333334</v>
      </c>
      <c r="Q157" s="33">
        <v>5.0805555555555557</v>
      </c>
      <c r="R157" s="33">
        <v>0.35357025337282005</v>
      </c>
      <c r="S157" s="33">
        <v>0.75277777777777777</v>
      </c>
      <c r="T157" s="33">
        <v>3.8472222222222223</v>
      </c>
      <c r="U157" s="33">
        <v>0</v>
      </c>
      <c r="V157" s="33">
        <v>0.13622902270483711</v>
      </c>
      <c r="W157" s="33">
        <v>7.6833333333333336</v>
      </c>
      <c r="X157" s="33">
        <v>1.2666666666666666</v>
      </c>
      <c r="Y157" s="33">
        <v>0</v>
      </c>
      <c r="Z157" s="33">
        <v>0.26505429417571569</v>
      </c>
      <c r="AA157" s="33">
        <v>0</v>
      </c>
      <c r="AB157" s="33">
        <v>0</v>
      </c>
      <c r="AC157" s="33">
        <v>0</v>
      </c>
      <c r="AD157" s="33">
        <v>0</v>
      </c>
      <c r="AE157" s="33">
        <v>0</v>
      </c>
      <c r="AF157" s="33">
        <v>0</v>
      </c>
      <c r="AG157" s="33">
        <v>0</v>
      </c>
      <c r="AH157" t="s">
        <v>549</v>
      </c>
      <c r="AI157" s="34">
        <v>5</v>
      </c>
    </row>
    <row r="158" spans="1:35" x14ac:dyDescent="0.25">
      <c r="A158" t="s">
        <v>1812</v>
      </c>
      <c r="B158" t="s">
        <v>758</v>
      </c>
      <c r="C158" t="s">
        <v>1444</v>
      </c>
      <c r="D158" t="s">
        <v>1745</v>
      </c>
      <c r="E158" s="33">
        <v>69.955555555555549</v>
      </c>
      <c r="F158" s="33">
        <v>14.877777777777778</v>
      </c>
      <c r="G158" s="33">
        <v>8.8888888888888892E-2</v>
      </c>
      <c r="H158" s="33">
        <v>0.31111111111111112</v>
      </c>
      <c r="I158" s="33">
        <v>0.97777777777777775</v>
      </c>
      <c r="J158" s="33">
        <v>0</v>
      </c>
      <c r="K158" s="33">
        <v>0</v>
      </c>
      <c r="L158" s="33">
        <v>0.20833333333333334</v>
      </c>
      <c r="M158" s="33">
        <v>2.4222222222222221</v>
      </c>
      <c r="N158" s="33">
        <v>2.2638888888888888</v>
      </c>
      <c r="O158" s="33">
        <v>6.6986975857687425E-2</v>
      </c>
      <c r="P158" s="33">
        <v>0</v>
      </c>
      <c r="Q158" s="33">
        <v>4.9055555555555559</v>
      </c>
      <c r="R158" s="33">
        <v>7.0123888182973326E-2</v>
      </c>
      <c r="S158" s="33">
        <v>1.6805555555555556</v>
      </c>
      <c r="T158" s="33">
        <v>0</v>
      </c>
      <c r="U158" s="33">
        <v>0</v>
      </c>
      <c r="V158" s="33">
        <v>2.4023189326556546E-2</v>
      </c>
      <c r="W158" s="33">
        <v>2.7888888888888888</v>
      </c>
      <c r="X158" s="33">
        <v>3.6416666666666666</v>
      </c>
      <c r="Y158" s="33">
        <v>0</v>
      </c>
      <c r="Z158" s="33">
        <v>9.1923443456162643E-2</v>
      </c>
      <c r="AA158" s="33">
        <v>0</v>
      </c>
      <c r="AB158" s="33">
        <v>0</v>
      </c>
      <c r="AC158" s="33">
        <v>0</v>
      </c>
      <c r="AD158" s="33">
        <v>52.133333333333333</v>
      </c>
      <c r="AE158" s="33">
        <v>0</v>
      </c>
      <c r="AF158" s="33">
        <v>0</v>
      </c>
      <c r="AG158" s="33">
        <v>0</v>
      </c>
      <c r="AH158" t="s">
        <v>69</v>
      </c>
      <c r="AI158" s="34">
        <v>5</v>
      </c>
    </row>
    <row r="159" spans="1:35" x14ac:dyDescent="0.25">
      <c r="A159" t="s">
        <v>1812</v>
      </c>
      <c r="B159" t="s">
        <v>730</v>
      </c>
      <c r="C159" t="s">
        <v>1404</v>
      </c>
      <c r="D159" t="s">
        <v>1745</v>
      </c>
      <c r="E159" s="33">
        <v>77.422222222222217</v>
      </c>
      <c r="F159" s="33">
        <v>28.866666666666667</v>
      </c>
      <c r="G159" s="33">
        <v>0.33333333333333331</v>
      </c>
      <c r="H159" s="33">
        <v>0.45555555555555555</v>
      </c>
      <c r="I159" s="33">
        <v>1.6555555555555554</v>
      </c>
      <c r="J159" s="33">
        <v>0</v>
      </c>
      <c r="K159" s="33">
        <v>0</v>
      </c>
      <c r="L159" s="33">
        <v>1.4916666666666667</v>
      </c>
      <c r="M159" s="33">
        <v>8.8888888888888892E-2</v>
      </c>
      <c r="N159" s="33">
        <v>0</v>
      </c>
      <c r="O159" s="33">
        <v>1.148105625717566E-3</v>
      </c>
      <c r="P159" s="33">
        <v>4.3555555555555552</v>
      </c>
      <c r="Q159" s="33">
        <v>2.9861111111111112</v>
      </c>
      <c r="R159" s="33">
        <v>9.4826349024110232E-2</v>
      </c>
      <c r="S159" s="33">
        <v>15.122222222222222</v>
      </c>
      <c r="T159" s="33">
        <v>0</v>
      </c>
      <c r="U159" s="33">
        <v>0</v>
      </c>
      <c r="V159" s="33">
        <v>0.19532146957520091</v>
      </c>
      <c r="W159" s="33">
        <v>6.5444444444444443</v>
      </c>
      <c r="X159" s="33">
        <v>0.77777777777777779</v>
      </c>
      <c r="Y159" s="33">
        <v>0</v>
      </c>
      <c r="Z159" s="33">
        <v>9.4575200918484509E-2</v>
      </c>
      <c r="AA159" s="33">
        <v>0</v>
      </c>
      <c r="AB159" s="33">
        <v>0</v>
      </c>
      <c r="AC159" s="33">
        <v>0</v>
      </c>
      <c r="AD159" s="33">
        <v>0</v>
      </c>
      <c r="AE159" s="33">
        <v>18.266666666666666</v>
      </c>
      <c r="AF159" s="33">
        <v>0</v>
      </c>
      <c r="AG159" s="33">
        <v>0</v>
      </c>
      <c r="AH159" t="s">
        <v>41</v>
      </c>
      <c r="AI159" s="34">
        <v>5</v>
      </c>
    </row>
    <row r="160" spans="1:35" x14ac:dyDescent="0.25">
      <c r="A160" t="s">
        <v>1812</v>
      </c>
      <c r="B160" t="s">
        <v>732</v>
      </c>
      <c r="C160" t="s">
        <v>1455</v>
      </c>
      <c r="D160" t="s">
        <v>1758</v>
      </c>
      <c r="E160" s="33">
        <v>86.288888888888891</v>
      </c>
      <c r="F160" s="33">
        <v>11.755555555555556</v>
      </c>
      <c r="G160" s="33">
        <v>0.26666666666666666</v>
      </c>
      <c r="H160" s="33">
        <v>0</v>
      </c>
      <c r="I160" s="33">
        <v>5.1555555555555559</v>
      </c>
      <c r="J160" s="33">
        <v>0</v>
      </c>
      <c r="K160" s="33">
        <v>0</v>
      </c>
      <c r="L160" s="33">
        <v>5.1527777777777777</v>
      </c>
      <c r="M160" s="33">
        <v>11.819444444444445</v>
      </c>
      <c r="N160" s="33">
        <v>0</v>
      </c>
      <c r="O160" s="33">
        <v>0.13697527684779809</v>
      </c>
      <c r="P160" s="33">
        <v>4.9777777777777779</v>
      </c>
      <c r="Q160" s="33">
        <v>0</v>
      </c>
      <c r="R160" s="33">
        <v>5.7687355137780068E-2</v>
      </c>
      <c r="S160" s="33">
        <v>18.408333333333335</v>
      </c>
      <c r="T160" s="33">
        <v>21.858333333333334</v>
      </c>
      <c r="U160" s="33">
        <v>0</v>
      </c>
      <c r="V160" s="33">
        <v>0.46664949781097087</v>
      </c>
      <c r="W160" s="33">
        <v>25.505555555555556</v>
      </c>
      <c r="X160" s="33">
        <v>26.605555555555554</v>
      </c>
      <c r="Y160" s="33">
        <v>0</v>
      </c>
      <c r="Z160" s="33">
        <v>0.60391449909863515</v>
      </c>
      <c r="AA160" s="33">
        <v>0</v>
      </c>
      <c r="AB160" s="33">
        <v>0</v>
      </c>
      <c r="AC160" s="33">
        <v>0</v>
      </c>
      <c r="AD160" s="33">
        <v>0</v>
      </c>
      <c r="AE160" s="33">
        <v>5.5333333333333332</v>
      </c>
      <c r="AF160" s="33">
        <v>0</v>
      </c>
      <c r="AG160" s="33">
        <v>0</v>
      </c>
      <c r="AH160" t="s">
        <v>43</v>
      </c>
      <c r="AI160" s="34">
        <v>5</v>
      </c>
    </row>
    <row r="161" spans="1:35" x14ac:dyDescent="0.25">
      <c r="A161" t="s">
        <v>1812</v>
      </c>
      <c r="B161" t="s">
        <v>1129</v>
      </c>
      <c r="C161" t="s">
        <v>1631</v>
      </c>
      <c r="D161" t="s">
        <v>1713</v>
      </c>
      <c r="E161" s="33">
        <v>60.977777777777774</v>
      </c>
      <c r="F161" s="33">
        <v>5.1555555555555559</v>
      </c>
      <c r="G161" s="33">
        <v>0.22222222222222221</v>
      </c>
      <c r="H161" s="33">
        <v>0</v>
      </c>
      <c r="I161" s="33">
        <v>1.3333333333333333</v>
      </c>
      <c r="J161" s="33">
        <v>0</v>
      </c>
      <c r="K161" s="33">
        <v>0</v>
      </c>
      <c r="L161" s="33">
        <v>5.0224444444444449</v>
      </c>
      <c r="M161" s="33">
        <v>5.5310000000000015</v>
      </c>
      <c r="N161" s="33">
        <v>0</v>
      </c>
      <c r="O161" s="33">
        <v>9.0705174927113733E-2</v>
      </c>
      <c r="P161" s="33">
        <v>2.9941111111111116</v>
      </c>
      <c r="Q161" s="33">
        <v>3.2993333333333341</v>
      </c>
      <c r="R161" s="33">
        <v>0.10320881924198254</v>
      </c>
      <c r="S161" s="33">
        <v>3.7802222222222226</v>
      </c>
      <c r="T161" s="33">
        <v>13.24666666666667</v>
      </c>
      <c r="U161" s="33">
        <v>0</v>
      </c>
      <c r="V161" s="33">
        <v>0.27923104956268224</v>
      </c>
      <c r="W161" s="33">
        <v>10.267444444444443</v>
      </c>
      <c r="X161" s="33">
        <v>5.2363333333333335</v>
      </c>
      <c r="Y161" s="33">
        <v>0</v>
      </c>
      <c r="Z161" s="33">
        <v>0.25425291545189505</v>
      </c>
      <c r="AA161" s="33">
        <v>0</v>
      </c>
      <c r="AB161" s="33">
        <v>0</v>
      </c>
      <c r="AC161" s="33">
        <v>0</v>
      </c>
      <c r="AD161" s="33">
        <v>39.453777777777788</v>
      </c>
      <c r="AE161" s="33">
        <v>0</v>
      </c>
      <c r="AF161" s="33">
        <v>0</v>
      </c>
      <c r="AG161" s="33">
        <v>0</v>
      </c>
      <c r="AH161" t="s">
        <v>440</v>
      </c>
      <c r="AI161" s="34">
        <v>5</v>
      </c>
    </row>
    <row r="162" spans="1:35" x14ac:dyDescent="0.25">
      <c r="A162" t="s">
        <v>1812</v>
      </c>
      <c r="B162" t="s">
        <v>841</v>
      </c>
      <c r="C162" t="s">
        <v>1518</v>
      </c>
      <c r="D162" t="s">
        <v>1767</v>
      </c>
      <c r="E162" s="33">
        <v>63.87777777777778</v>
      </c>
      <c r="F162" s="33">
        <v>32.62222222222222</v>
      </c>
      <c r="G162" s="33">
        <v>0</v>
      </c>
      <c r="H162" s="33">
        <v>0</v>
      </c>
      <c r="I162" s="33">
        <v>0.3888888888888889</v>
      </c>
      <c r="J162" s="33">
        <v>0</v>
      </c>
      <c r="K162" s="33">
        <v>0</v>
      </c>
      <c r="L162" s="33">
        <v>4.5594444444444431</v>
      </c>
      <c r="M162" s="33">
        <v>0</v>
      </c>
      <c r="N162" s="33">
        <v>1.038888888888889</v>
      </c>
      <c r="O162" s="33">
        <v>1.6263698034440773E-2</v>
      </c>
      <c r="P162" s="33">
        <v>0</v>
      </c>
      <c r="Q162" s="33">
        <v>6.7944444444444443</v>
      </c>
      <c r="R162" s="33">
        <v>0.10636632457818751</v>
      </c>
      <c r="S162" s="33">
        <v>3.3493333333333335</v>
      </c>
      <c r="T162" s="33">
        <v>12.448222222222219</v>
      </c>
      <c r="U162" s="33">
        <v>0</v>
      </c>
      <c r="V162" s="33">
        <v>0.24730909723430156</v>
      </c>
      <c r="W162" s="33">
        <v>1.4161111111111109</v>
      </c>
      <c r="X162" s="33">
        <v>9.9095555555555563</v>
      </c>
      <c r="Y162" s="33">
        <v>0</v>
      </c>
      <c r="Z162" s="33">
        <v>0.17730213950252216</v>
      </c>
      <c r="AA162" s="33">
        <v>0</v>
      </c>
      <c r="AB162" s="33">
        <v>0</v>
      </c>
      <c r="AC162" s="33">
        <v>0</v>
      </c>
      <c r="AD162" s="33">
        <v>0</v>
      </c>
      <c r="AE162" s="33">
        <v>0</v>
      </c>
      <c r="AF162" s="33">
        <v>0</v>
      </c>
      <c r="AG162" s="33">
        <v>0</v>
      </c>
      <c r="AH162" t="s">
        <v>152</v>
      </c>
      <c r="AI162" s="34">
        <v>5</v>
      </c>
    </row>
    <row r="163" spans="1:35" x14ac:dyDescent="0.25">
      <c r="A163" t="s">
        <v>1812</v>
      </c>
      <c r="B163" t="s">
        <v>967</v>
      </c>
      <c r="C163" t="s">
        <v>1444</v>
      </c>
      <c r="D163" t="s">
        <v>1745</v>
      </c>
      <c r="E163" s="33">
        <v>180.7</v>
      </c>
      <c r="F163" s="33">
        <v>16.8</v>
      </c>
      <c r="G163" s="33">
        <v>0</v>
      </c>
      <c r="H163" s="33">
        <v>0</v>
      </c>
      <c r="I163" s="33">
        <v>0</v>
      </c>
      <c r="J163" s="33">
        <v>0</v>
      </c>
      <c r="K163" s="33">
        <v>0</v>
      </c>
      <c r="L163" s="33">
        <v>5.439222222222222</v>
      </c>
      <c r="M163" s="33">
        <v>23.336111111111112</v>
      </c>
      <c r="N163" s="33">
        <v>0</v>
      </c>
      <c r="O163" s="33">
        <v>0.12914283957449427</v>
      </c>
      <c r="P163" s="33">
        <v>6.0194444444444448</v>
      </c>
      <c r="Q163" s="33">
        <v>18.302777777777777</v>
      </c>
      <c r="R163" s="33">
        <v>0.13460001229785404</v>
      </c>
      <c r="S163" s="33">
        <v>5.2252222222222233</v>
      </c>
      <c r="T163" s="33">
        <v>7.501777777777777</v>
      </c>
      <c r="U163" s="33">
        <v>0</v>
      </c>
      <c r="V163" s="33">
        <v>7.0431654676259003E-2</v>
      </c>
      <c r="W163" s="33">
        <v>5.6205555555555566</v>
      </c>
      <c r="X163" s="33">
        <v>9.0214444444444464</v>
      </c>
      <c r="Y163" s="33">
        <v>0</v>
      </c>
      <c r="Z163" s="33">
        <v>8.1029330381848383E-2</v>
      </c>
      <c r="AA163" s="33">
        <v>0</v>
      </c>
      <c r="AB163" s="33">
        <v>0</v>
      </c>
      <c r="AC163" s="33">
        <v>0</v>
      </c>
      <c r="AD163" s="33">
        <v>0</v>
      </c>
      <c r="AE163" s="33">
        <v>27.577777777777779</v>
      </c>
      <c r="AF163" s="33">
        <v>0</v>
      </c>
      <c r="AG163" s="33">
        <v>0</v>
      </c>
      <c r="AH163" t="s">
        <v>278</v>
      </c>
      <c r="AI163" s="34">
        <v>5</v>
      </c>
    </row>
    <row r="164" spans="1:35" x14ac:dyDescent="0.25">
      <c r="A164" t="s">
        <v>1812</v>
      </c>
      <c r="B164" t="s">
        <v>1003</v>
      </c>
      <c r="C164" t="s">
        <v>1590</v>
      </c>
      <c r="D164" t="s">
        <v>1774</v>
      </c>
      <c r="E164" s="33">
        <v>75.655555555555551</v>
      </c>
      <c r="F164" s="33">
        <v>15.144444444444444</v>
      </c>
      <c r="G164" s="33">
        <v>0</v>
      </c>
      <c r="H164" s="33">
        <v>0</v>
      </c>
      <c r="I164" s="33">
        <v>0</v>
      </c>
      <c r="J164" s="33">
        <v>0</v>
      </c>
      <c r="K164" s="33">
        <v>0</v>
      </c>
      <c r="L164" s="33">
        <v>3.7023333333333333</v>
      </c>
      <c r="M164" s="33">
        <v>10.466666666666667</v>
      </c>
      <c r="N164" s="33">
        <v>0</v>
      </c>
      <c r="O164" s="33">
        <v>0.13834630635923045</v>
      </c>
      <c r="P164" s="33">
        <v>14.527777777777779</v>
      </c>
      <c r="Q164" s="33">
        <v>0</v>
      </c>
      <c r="R164" s="33">
        <v>0.19202526068438833</v>
      </c>
      <c r="S164" s="33">
        <v>0.86655555555555552</v>
      </c>
      <c r="T164" s="33">
        <v>5.8564444444444446</v>
      </c>
      <c r="U164" s="33">
        <v>0</v>
      </c>
      <c r="V164" s="33">
        <v>8.8863269202526074E-2</v>
      </c>
      <c r="W164" s="33">
        <v>1.0828888888888888</v>
      </c>
      <c r="X164" s="33">
        <v>14.28655555555555</v>
      </c>
      <c r="Y164" s="33">
        <v>0</v>
      </c>
      <c r="Z164" s="33">
        <v>0.20315024232633272</v>
      </c>
      <c r="AA164" s="33">
        <v>0</v>
      </c>
      <c r="AB164" s="33">
        <v>0</v>
      </c>
      <c r="AC164" s="33">
        <v>0</v>
      </c>
      <c r="AD164" s="33">
        <v>39.483333333333334</v>
      </c>
      <c r="AE164" s="33">
        <v>0</v>
      </c>
      <c r="AF164" s="33">
        <v>0</v>
      </c>
      <c r="AG164" s="33">
        <v>0</v>
      </c>
      <c r="AH164" t="s">
        <v>314</v>
      </c>
      <c r="AI164" s="34">
        <v>5</v>
      </c>
    </row>
    <row r="165" spans="1:35" x14ac:dyDescent="0.25">
      <c r="A165" t="s">
        <v>1812</v>
      </c>
      <c r="B165" t="s">
        <v>1289</v>
      </c>
      <c r="C165" t="s">
        <v>1654</v>
      </c>
      <c r="D165" t="s">
        <v>1727</v>
      </c>
      <c r="E165" s="33">
        <v>45.477777777777774</v>
      </c>
      <c r="F165" s="33">
        <v>5.0666666666666664</v>
      </c>
      <c r="G165" s="33">
        <v>0</v>
      </c>
      <c r="H165" s="33">
        <v>0</v>
      </c>
      <c r="I165" s="33">
        <v>0.22222222222222221</v>
      </c>
      <c r="J165" s="33">
        <v>0</v>
      </c>
      <c r="K165" s="33">
        <v>0</v>
      </c>
      <c r="L165" s="33">
        <v>4.5583333333333327</v>
      </c>
      <c r="M165" s="33">
        <v>0</v>
      </c>
      <c r="N165" s="33">
        <v>11.565444444444449</v>
      </c>
      <c r="O165" s="33">
        <v>0.25430979721475699</v>
      </c>
      <c r="P165" s="33">
        <v>0</v>
      </c>
      <c r="Q165" s="33">
        <v>15.835555555555553</v>
      </c>
      <c r="R165" s="33">
        <v>0.34820425116051795</v>
      </c>
      <c r="S165" s="33">
        <v>3.3777777777777778</v>
      </c>
      <c r="T165" s="33">
        <v>5.355666666666667</v>
      </c>
      <c r="U165" s="33">
        <v>0</v>
      </c>
      <c r="V165" s="33">
        <v>0.19203762521377962</v>
      </c>
      <c r="W165" s="33">
        <v>6.8620000000000001</v>
      </c>
      <c r="X165" s="33">
        <v>5.1989999999999998</v>
      </c>
      <c r="Y165" s="33">
        <v>0</v>
      </c>
      <c r="Z165" s="33">
        <v>0.26520645003664794</v>
      </c>
      <c r="AA165" s="33">
        <v>0</v>
      </c>
      <c r="AB165" s="33">
        <v>0</v>
      </c>
      <c r="AC165" s="33">
        <v>0</v>
      </c>
      <c r="AD165" s="33">
        <v>30.856111111111119</v>
      </c>
      <c r="AE165" s="33">
        <v>0</v>
      </c>
      <c r="AF165" s="33">
        <v>0</v>
      </c>
      <c r="AG165" s="33">
        <v>0</v>
      </c>
      <c r="AH165" t="s">
        <v>601</v>
      </c>
      <c r="AI165" s="34">
        <v>5</v>
      </c>
    </row>
    <row r="166" spans="1:35" x14ac:dyDescent="0.25">
      <c r="A166" t="s">
        <v>1812</v>
      </c>
      <c r="B166" t="s">
        <v>771</v>
      </c>
      <c r="C166" t="s">
        <v>1477</v>
      </c>
      <c r="D166" t="s">
        <v>1732</v>
      </c>
      <c r="E166" s="33">
        <v>69.155555555555551</v>
      </c>
      <c r="F166" s="33">
        <v>5.4222222222222225</v>
      </c>
      <c r="G166" s="33">
        <v>0</v>
      </c>
      <c r="H166" s="33">
        <v>0</v>
      </c>
      <c r="I166" s="33">
        <v>0</v>
      </c>
      <c r="J166" s="33">
        <v>0</v>
      </c>
      <c r="K166" s="33">
        <v>0</v>
      </c>
      <c r="L166" s="33">
        <v>0</v>
      </c>
      <c r="M166" s="33">
        <v>0</v>
      </c>
      <c r="N166" s="33">
        <v>5.3246666666666673</v>
      </c>
      <c r="O166" s="33">
        <v>7.6995501285347059E-2</v>
      </c>
      <c r="P166" s="33">
        <v>0</v>
      </c>
      <c r="Q166" s="33">
        <v>9.9342222222222194</v>
      </c>
      <c r="R166" s="33">
        <v>0.14365038560411308</v>
      </c>
      <c r="S166" s="33">
        <v>0</v>
      </c>
      <c r="T166" s="33">
        <v>0</v>
      </c>
      <c r="U166" s="33">
        <v>0</v>
      </c>
      <c r="V166" s="33">
        <v>0</v>
      </c>
      <c r="W166" s="33">
        <v>0</v>
      </c>
      <c r="X166" s="33">
        <v>5.0000000000000001E-3</v>
      </c>
      <c r="Y166" s="33">
        <v>0</v>
      </c>
      <c r="Z166" s="33">
        <v>7.2300771208226223E-5</v>
      </c>
      <c r="AA166" s="33">
        <v>0</v>
      </c>
      <c r="AB166" s="33">
        <v>0</v>
      </c>
      <c r="AC166" s="33">
        <v>0</v>
      </c>
      <c r="AD166" s="33">
        <v>0</v>
      </c>
      <c r="AE166" s="33">
        <v>0</v>
      </c>
      <c r="AF166" s="33">
        <v>0</v>
      </c>
      <c r="AG166" s="33">
        <v>0</v>
      </c>
      <c r="AH166" t="s">
        <v>82</v>
      </c>
      <c r="AI166" s="34">
        <v>5</v>
      </c>
    </row>
    <row r="167" spans="1:35" x14ac:dyDescent="0.25">
      <c r="A167" t="s">
        <v>1812</v>
      </c>
      <c r="B167" t="s">
        <v>1283</v>
      </c>
      <c r="C167" t="s">
        <v>1499</v>
      </c>
      <c r="D167" t="s">
        <v>1733</v>
      </c>
      <c r="E167" s="33">
        <v>36.077777777777776</v>
      </c>
      <c r="F167" s="33">
        <v>5.6888888888888891</v>
      </c>
      <c r="G167" s="33">
        <v>0</v>
      </c>
      <c r="H167" s="33">
        <v>0.19166666666666668</v>
      </c>
      <c r="I167" s="33">
        <v>0.26666666666666666</v>
      </c>
      <c r="J167" s="33">
        <v>0</v>
      </c>
      <c r="K167" s="33">
        <v>0</v>
      </c>
      <c r="L167" s="33">
        <v>0.31555555555555559</v>
      </c>
      <c r="M167" s="33">
        <v>0</v>
      </c>
      <c r="N167" s="33">
        <v>4.6861111111111118</v>
      </c>
      <c r="O167" s="33">
        <v>0.12988912842623962</v>
      </c>
      <c r="P167" s="33">
        <v>1.9083333333333337</v>
      </c>
      <c r="Q167" s="33">
        <v>0</v>
      </c>
      <c r="R167" s="33">
        <v>5.2894979981521414E-2</v>
      </c>
      <c r="S167" s="33">
        <v>0.45144444444444431</v>
      </c>
      <c r="T167" s="33">
        <v>1.5245555555555557</v>
      </c>
      <c r="U167" s="33">
        <v>0</v>
      </c>
      <c r="V167" s="33">
        <v>5.4770557437634745E-2</v>
      </c>
      <c r="W167" s="33">
        <v>0.32122222222222224</v>
      </c>
      <c r="X167" s="33">
        <v>2.5851111111111109</v>
      </c>
      <c r="Y167" s="33">
        <v>0</v>
      </c>
      <c r="Z167" s="33">
        <v>8.0557437634739756E-2</v>
      </c>
      <c r="AA167" s="33">
        <v>0</v>
      </c>
      <c r="AB167" s="33">
        <v>0</v>
      </c>
      <c r="AC167" s="33">
        <v>0</v>
      </c>
      <c r="AD167" s="33">
        <v>0</v>
      </c>
      <c r="AE167" s="33">
        <v>0</v>
      </c>
      <c r="AF167" s="33">
        <v>0</v>
      </c>
      <c r="AG167" s="33">
        <v>0</v>
      </c>
      <c r="AH167" t="s">
        <v>595</v>
      </c>
      <c r="AI167" s="34">
        <v>5</v>
      </c>
    </row>
    <row r="168" spans="1:35" x14ac:dyDescent="0.25">
      <c r="A168" t="s">
        <v>1812</v>
      </c>
      <c r="B168" t="s">
        <v>900</v>
      </c>
      <c r="C168" t="s">
        <v>1547</v>
      </c>
      <c r="D168" t="s">
        <v>1721</v>
      </c>
      <c r="E168" s="33">
        <v>89.811111111111117</v>
      </c>
      <c r="F168" s="33">
        <v>5.6</v>
      </c>
      <c r="G168" s="33">
        <v>0.4</v>
      </c>
      <c r="H168" s="33">
        <v>0.20555555555555555</v>
      </c>
      <c r="I168" s="33">
        <v>12.666666666666666</v>
      </c>
      <c r="J168" s="33">
        <v>0</v>
      </c>
      <c r="K168" s="33">
        <v>0</v>
      </c>
      <c r="L168" s="33">
        <v>4.7828888888888885</v>
      </c>
      <c r="M168" s="33">
        <v>1.7749999999999999</v>
      </c>
      <c r="N168" s="33">
        <v>5.7111111111111112</v>
      </c>
      <c r="O168" s="33">
        <v>8.3353952740319176E-2</v>
      </c>
      <c r="P168" s="33">
        <v>4.8611111111111107</v>
      </c>
      <c r="Q168" s="33">
        <v>6.7111111111111112</v>
      </c>
      <c r="R168" s="33">
        <v>0.12885067425460844</v>
      </c>
      <c r="S168" s="33">
        <v>5.2361111111111116</v>
      </c>
      <c r="T168" s="33">
        <v>11.360222222222223</v>
      </c>
      <c r="U168" s="33">
        <v>0</v>
      </c>
      <c r="V168" s="33">
        <v>0.184791537795373</v>
      </c>
      <c r="W168" s="33">
        <v>3.6573333333333324</v>
      </c>
      <c r="X168" s="33">
        <v>11.475666666666664</v>
      </c>
      <c r="Y168" s="33">
        <v>0</v>
      </c>
      <c r="Z168" s="33">
        <v>0.16849808239515027</v>
      </c>
      <c r="AA168" s="33">
        <v>0</v>
      </c>
      <c r="AB168" s="33">
        <v>0</v>
      </c>
      <c r="AC168" s="33">
        <v>0</v>
      </c>
      <c r="AD168" s="33">
        <v>0</v>
      </c>
      <c r="AE168" s="33">
        <v>0</v>
      </c>
      <c r="AF168" s="33">
        <v>0</v>
      </c>
      <c r="AG168" s="33">
        <v>0</v>
      </c>
      <c r="AH168" t="s">
        <v>211</v>
      </c>
      <c r="AI168" s="34">
        <v>5</v>
      </c>
    </row>
    <row r="169" spans="1:35" x14ac:dyDescent="0.25">
      <c r="A169" t="s">
        <v>1812</v>
      </c>
      <c r="B169" t="s">
        <v>894</v>
      </c>
      <c r="C169" t="s">
        <v>1545</v>
      </c>
      <c r="D169" t="s">
        <v>1721</v>
      </c>
      <c r="E169" s="33">
        <v>99.12222222222222</v>
      </c>
      <c r="F169" s="33">
        <v>44.044444444444444</v>
      </c>
      <c r="G169" s="33">
        <v>0</v>
      </c>
      <c r="H169" s="33">
        <v>0</v>
      </c>
      <c r="I169" s="33">
        <v>5.1333333333333337</v>
      </c>
      <c r="J169" s="33">
        <v>0</v>
      </c>
      <c r="K169" s="33">
        <v>0</v>
      </c>
      <c r="L169" s="33">
        <v>5.4364444444444437</v>
      </c>
      <c r="M169" s="33">
        <v>5.8161111111111117</v>
      </c>
      <c r="N169" s="33">
        <v>5.415111111111111</v>
      </c>
      <c r="O169" s="33">
        <v>0.1133068041699361</v>
      </c>
      <c r="P169" s="33">
        <v>0</v>
      </c>
      <c r="Q169" s="33">
        <v>14.956111111111111</v>
      </c>
      <c r="R169" s="33">
        <v>0.15088555094720324</v>
      </c>
      <c r="S169" s="33">
        <v>7.2879999999999994</v>
      </c>
      <c r="T169" s="33">
        <v>13.082555555555555</v>
      </c>
      <c r="U169" s="33">
        <v>0</v>
      </c>
      <c r="V169" s="33">
        <v>0.20550947203228337</v>
      </c>
      <c r="W169" s="33">
        <v>5.319</v>
      </c>
      <c r="X169" s="33">
        <v>12.441888888888888</v>
      </c>
      <c r="Y169" s="33">
        <v>0</v>
      </c>
      <c r="Z169" s="33">
        <v>0.17918170608676159</v>
      </c>
      <c r="AA169" s="33">
        <v>0</v>
      </c>
      <c r="AB169" s="33">
        <v>0</v>
      </c>
      <c r="AC169" s="33">
        <v>0</v>
      </c>
      <c r="AD169" s="33">
        <v>0</v>
      </c>
      <c r="AE169" s="33">
        <v>0</v>
      </c>
      <c r="AF169" s="33">
        <v>0</v>
      </c>
      <c r="AG169" s="33">
        <v>0</v>
      </c>
      <c r="AH169" t="s">
        <v>205</v>
      </c>
      <c r="AI169" s="34">
        <v>5</v>
      </c>
    </row>
    <row r="170" spans="1:35" x14ac:dyDescent="0.25">
      <c r="A170" t="s">
        <v>1812</v>
      </c>
      <c r="B170" t="s">
        <v>1331</v>
      </c>
      <c r="C170" t="s">
        <v>1458</v>
      </c>
      <c r="D170" t="s">
        <v>1745</v>
      </c>
      <c r="E170" s="33">
        <v>51.477777777777774</v>
      </c>
      <c r="F170" s="33">
        <v>0</v>
      </c>
      <c r="G170" s="33">
        <v>0</v>
      </c>
      <c r="H170" s="33">
        <v>0</v>
      </c>
      <c r="I170" s="33">
        <v>0</v>
      </c>
      <c r="J170" s="33">
        <v>0</v>
      </c>
      <c r="K170" s="33">
        <v>0</v>
      </c>
      <c r="L170" s="33">
        <v>0</v>
      </c>
      <c r="M170" s="33">
        <v>0</v>
      </c>
      <c r="N170" s="33">
        <v>0</v>
      </c>
      <c r="O170" s="33">
        <v>0</v>
      </c>
      <c r="P170" s="33">
        <v>0</v>
      </c>
      <c r="Q170" s="33">
        <v>17.824444444444438</v>
      </c>
      <c r="R170" s="33">
        <v>0.34625512626807675</v>
      </c>
      <c r="S170" s="33">
        <v>0</v>
      </c>
      <c r="T170" s="33">
        <v>0</v>
      </c>
      <c r="U170" s="33">
        <v>0</v>
      </c>
      <c r="V170" s="33">
        <v>0</v>
      </c>
      <c r="W170" s="33">
        <v>0</v>
      </c>
      <c r="X170" s="33">
        <v>0</v>
      </c>
      <c r="Y170" s="33">
        <v>0</v>
      </c>
      <c r="Z170" s="33">
        <v>0</v>
      </c>
      <c r="AA170" s="33">
        <v>4.8888888888888893</v>
      </c>
      <c r="AB170" s="33">
        <v>0</v>
      </c>
      <c r="AC170" s="33">
        <v>0</v>
      </c>
      <c r="AD170" s="33">
        <v>0</v>
      </c>
      <c r="AE170" s="33">
        <v>0</v>
      </c>
      <c r="AF170" s="33">
        <v>0</v>
      </c>
      <c r="AG170" s="33">
        <v>0</v>
      </c>
      <c r="AH170" t="s">
        <v>644</v>
      </c>
      <c r="AI170" s="34">
        <v>5</v>
      </c>
    </row>
    <row r="171" spans="1:35" x14ac:dyDescent="0.25">
      <c r="A171" t="s">
        <v>1812</v>
      </c>
      <c r="B171" t="s">
        <v>1238</v>
      </c>
      <c r="C171" t="s">
        <v>1444</v>
      </c>
      <c r="D171" t="s">
        <v>1745</v>
      </c>
      <c r="E171" s="33">
        <v>96.788888888888891</v>
      </c>
      <c r="F171" s="33">
        <v>41.5</v>
      </c>
      <c r="G171" s="33">
        <v>0</v>
      </c>
      <c r="H171" s="33">
        <v>0.33333333333333331</v>
      </c>
      <c r="I171" s="33">
        <v>57.922222222222224</v>
      </c>
      <c r="J171" s="33">
        <v>0</v>
      </c>
      <c r="K171" s="33">
        <v>0</v>
      </c>
      <c r="L171" s="33">
        <v>3.5326666666666662</v>
      </c>
      <c r="M171" s="33">
        <v>6.6666666666666666E-2</v>
      </c>
      <c r="N171" s="33">
        <v>0</v>
      </c>
      <c r="O171" s="33">
        <v>6.8878429571805758E-4</v>
      </c>
      <c r="P171" s="33">
        <v>5.2055555555555557</v>
      </c>
      <c r="Q171" s="33">
        <v>19</v>
      </c>
      <c r="R171" s="33">
        <v>0.25008609803696474</v>
      </c>
      <c r="S171" s="33">
        <v>5.0868888888888879</v>
      </c>
      <c r="T171" s="33">
        <v>6.2529999999999983</v>
      </c>
      <c r="U171" s="33">
        <v>0</v>
      </c>
      <c r="V171" s="33">
        <v>0.11716106072781537</v>
      </c>
      <c r="W171" s="33">
        <v>7.5157777777777799</v>
      </c>
      <c r="X171" s="33">
        <v>6.584888888888889</v>
      </c>
      <c r="Y171" s="33">
        <v>0</v>
      </c>
      <c r="Z171" s="33">
        <v>0.14568476638732639</v>
      </c>
      <c r="AA171" s="33">
        <v>5.4666666666666668</v>
      </c>
      <c r="AB171" s="33">
        <v>0</v>
      </c>
      <c r="AC171" s="33">
        <v>0</v>
      </c>
      <c r="AD171" s="33">
        <v>0</v>
      </c>
      <c r="AE171" s="33">
        <v>0</v>
      </c>
      <c r="AF171" s="33">
        <v>0</v>
      </c>
      <c r="AG171" s="33">
        <v>0</v>
      </c>
      <c r="AH171" t="s">
        <v>550</v>
      </c>
      <c r="AI171" s="34">
        <v>5</v>
      </c>
    </row>
    <row r="172" spans="1:35" x14ac:dyDescent="0.25">
      <c r="A172" t="s">
        <v>1812</v>
      </c>
      <c r="B172" t="s">
        <v>1090</v>
      </c>
      <c r="C172" t="s">
        <v>1479</v>
      </c>
      <c r="D172" t="s">
        <v>1745</v>
      </c>
      <c r="E172" s="33">
        <v>89.37777777777778</v>
      </c>
      <c r="F172" s="33">
        <v>6.2333333333333334</v>
      </c>
      <c r="G172" s="33">
        <v>0.73333333333333328</v>
      </c>
      <c r="H172" s="33">
        <v>0.3888888888888889</v>
      </c>
      <c r="I172" s="33">
        <v>5.2444444444444445</v>
      </c>
      <c r="J172" s="33">
        <v>0</v>
      </c>
      <c r="K172" s="33">
        <v>0</v>
      </c>
      <c r="L172" s="33">
        <v>5.2061111111111122</v>
      </c>
      <c r="M172" s="33">
        <v>4.4799999999999951</v>
      </c>
      <c r="N172" s="33">
        <v>9.9285555555555547</v>
      </c>
      <c r="O172" s="33">
        <v>0.16120959721531569</v>
      </c>
      <c r="P172" s="33">
        <v>4.427777777777778</v>
      </c>
      <c r="Q172" s="33">
        <v>32.339222222222233</v>
      </c>
      <c r="R172" s="33">
        <v>0.41136623570363012</v>
      </c>
      <c r="S172" s="33">
        <v>0.75322222222222224</v>
      </c>
      <c r="T172" s="33">
        <v>4.7447777777777791</v>
      </c>
      <c r="U172" s="33">
        <v>0</v>
      </c>
      <c r="V172" s="33">
        <v>6.1514172053704637E-2</v>
      </c>
      <c r="W172" s="33">
        <v>5.3386666666666667</v>
      </c>
      <c r="X172" s="33">
        <v>0.85422222222222222</v>
      </c>
      <c r="Y172" s="33">
        <v>0</v>
      </c>
      <c r="Z172" s="33">
        <v>6.9288910989557431E-2</v>
      </c>
      <c r="AA172" s="33">
        <v>0</v>
      </c>
      <c r="AB172" s="33">
        <v>0</v>
      </c>
      <c r="AC172" s="33">
        <v>0</v>
      </c>
      <c r="AD172" s="33">
        <v>0</v>
      </c>
      <c r="AE172" s="33">
        <v>0</v>
      </c>
      <c r="AF172" s="33">
        <v>0</v>
      </c>
      <c r="AG172" s="33">
        <v>0</v>
      </c>
      <c r="AH172" t="s">
        <v>401</v>
      </c>
      <c r="AI172" s="34">
        <v>5</v>
      </c>
    </row>
    <row r="173" spans="1:35" x14ac:dyDescent="0.25">
      <c r="A173" t="s">
        <v>1812</v>
      </c>
      <c r="B173" t="s">
        <v>942</v>
      </c>
      <c r="C173" t="s">
        <v>1444</v>
      </c>
      <c r="D173" t="s">
        <v>1745</v>
      </c>
      <c r="E173" s="33">
        <v>186.47777777777779</v>
      </c>
      <c r="F173" s="33">
        <v>101.98888888888889</v>
      </c>
      <c r="G173" s="33">
        <v>0</v>
      </c>
      <c r="H173" s="33">
        <v>0.5</v>
      </c>
      <c r="I173" s="33">
        <v>23.6</v>
      </c>
      <c r="J173" s="33">
        <v>0</v>
      </c>
      <c r="K173" s="33">
        <v>0</v>
      </c>
      <c r="L173" s="33">
        <v>0</v>
      </c>
      <c r="M173" s="33">
        <v>5.3583333333333334</v>
      </c>
      <c r="N173" s="33">
        <v>10.8</v>
      </c>
      <c r="O173" s="33">
        <v>8.6650181731514037E-2</v>
      </c>
      <c r="P173" s="33">
        <v>0.13333333333333333</v>
      </c>
      <c r="Q173" s="33">
        <v>14.83611111111111</v>
      </c>
      <c r="R173" s="33">
        <v>8.0274682714651727E-2</v>
      </c>
      <c r="S173" s="33">
        <v>0</v>
      </c>
      <c r="T173" s="33">
        <v>0</v>
      </c>
      <c r="U173" s="33">
        <v>0</v>
      </c>
      <c r="V173" s="33">
        <v>0</v>
      </c>
      <c r="W173" s="33">
        <v>0</v>
      </c>
      <c r="X173" s="33">
        <v>0</v>
      </c>
      <c r="Y173" s="33">
        <v>0</v>
      </c>
      <c r="Z173" s="33">
        <v>0</v>
      </c>
      <c r="AA173" s="33">
        <v>0</v>
      </c>
      <c r="AB173" s="33">
        <v>0</v>
      </c>
      <c r="AC173" s="33">
        <v>0</v>
      </c>
      <c r="AD173" s="33">
        <v>0</v>
      </c>
      <c r="AE173" s="33">
        <v>0</v>
      </c>
      <c r="AF173" s="33">
        <v>0</v>
      </c>
      <c r="AG173" s="33">
        <v>0</v>
      </c>
      <c r="AH173" t="s">
        <v>253</v>
      </c>
      <c r="AI173" s="34">
        <v>5</v>
      </c>
    </row>
    <row r="174" spans="1:35" x14ac:dyDescent="0.25">
      <c r="A174" t="s">
        <v>1812</v>
      </c>
      <c r="B174" t="s">
        <v>959</v>
      </c>
      <c r="C174" t="s">
        <v>1572</v>
      </c>
      <c r="D174" t="s">
        <v>1718</v>
      </c>
      <c r="E174" s="33">
        <v>63.677777777777777</v>
      </c>
      <c r="F174" s="33">
        <v>5.0666666666666664</v>
      </c>
      <c r="G174" s="33">
        <v>7.7777777777777779E-2</v>
      </c>
      <c r="H174" s="33">
        <v>0.28888888888888886</v>
      </c>
      <c r="I174" s="33">
        <v>0.72222222222222221</v>
      </c>
      <c r="J174" s="33">
        <v>0</v>
      </c>
      <c r="K174" s="33">
        <v>0</v>
      </c>
      <c r="L174" s="33">
        <v>4.0929999999999991</v>
      </c>
      <c r="M174" s="33">
        <v>0</v>
      </c>
      <c r="N174" s="33">
        <v>5.375</v>
      </c>
      <c r="O174" s="33">
        <v>8.4409352643517718E-2</v>
      </c>
      <c r="P174" s="33">
        <v>5.1388888888888893</v>
      </c>
      <c r="Q174" s="33">
        <v>2.0861111111111112</v>
      </c>
      <c r="R174" s="33">
        <v>0.1134618740184959</v>
      </c>
      <c r="S174" s="33">
        <v>4.0986666666666673</v>
      </c>
      <c r="T174" s="33">
        <v>3.1898888888888894</v>
      </c>
      <c r="U174" s="33">
        <v>0</v>
      </c>
      <c r="V174" s="33">
        <v>0.11445995463269938</v>
      </c>
      <c r="W174" s="33">
        <v>8.2124444444444435</v>
      </c>
      <c r="X174" s="33">
        <v>3.6390000000000007</v>
      </c>
      <c r="Y174" s="33">
        <v>0</v>
      </c>
      <c r="Z174" s="33">
        <v>0.18611586110626419</v>
      </c>
      <c r="AA174" s="33">
        <v>0</v>
      </c>
      <c r="AB174" s="33">
        <v>0</v>
      </c>
      <c r="AC174" s="33">
        <v>0</v>
      </c>
      <c r="AD174" s="33">
        <v>0</v>
      </c>
      <c r="AE174" s="33">
        <v>0</v>
      </c>
      <c r="AF174" s="33">
        <v>0</v>
      </c>
      <c r="AG174" s="33">
        <v>0.1</v>
      </c>
      <c r="AH174" t="s">
        <v>270</v>
      </c>
      <c r="AI174" s="34">
        <v>5</v>
      </c>
    </row>
    <row r="175" spans="1:35" x14ac:dyDescent="0.25">
      <c r="A175" t="s">
        <v>1812</v>
      </c>
      <c r="B175" t="s">
        <v>963</v>
      </c>
      <c r="C175" t="s">
        <v>1444</v>
      </c>
      <c r="D175" t="s">
        <v>1745</v>
      </c>
      <c r="E175" s="33">
        <v>185.78888888888889</v>
      </c>
      <c r="F175" s="33">
        <v>18.577777777777779</v>
      </c>
      <c r="G175" s="33">
        <v>0</v>
      </c>
      <c r="H175" s="33">
        <v>0</v>
      </c>
      <c r="I175" s="33">
        <v>0</v>
      </c>
      <c r="J175" s="33">
        <v>0</v>
      </c>
      <c r="K175" s="33">
        <v>0</v>
      </c>
      <c r="L175" s="33">
        <v>3.9693333333333336</v>
      </c>
      <c r="M175" s="33">
        <v>5.5388888888888888</v>
      </c>
      <c r="N175" s="33">
        <v>7.8361111111111112</v>
      </c>
      <c r="O175" s="33">
        <v>7.1990311584235397E-2</v>
      </c>
      <c r="P175" s="33">
        <v>9.9499999999999993</v>
      </c>
      <c r="Q175" s="33">
        <v>15.609444444444444</v>
      </c>
      <c r="R175" s="33">
        <v>0.1375725136056456</v>
      </c>
      <c r="S175" s="33">
        <v>5.2717777777777783</v>
      </c>
      <c r="T175" s="33">
        <v>0.59899999999999998</v>
      </c>
      <c r="U175" s="33">
        <v>0</v>
      </c>
      <c r="V175" s="33">
        <v>3.1599186651516065E-2</v>
      </c>
      <c r="W175" s="33">
        <v>6.025888888888888</v>
      </c>
      <c r="X175" s="33">
        <v>6.7034444444444441</v>
      </c>
      <c r="Y175" s="33">
        <v>0</v>
      </c>
      <c r="Z175" s="33">
        <v>6.8515040966449378E-2</v>
      </c>
      <c r="AA175" s="33">
        <v>0</v>
      </c>
      <c r="AB175" s="33">
        <v>0</v>
      </c>
      <c r="AC175" s="33">
        <v>0</v>
      </c>
      <c r="AD175" s="33">
        <v>0</v>
      </c>
      <c r="AE175" s="33">
        <v>0</v>
      </c>
      <c r="AF175" s="33">
        <v>0</v>
      </c>
      <c r="AG175" s="33">
        <v>0</v>
      </c>
      <c r="AH175" t="s">
        <v>274</v>
      </c>
      <c r="AI175" s="34">
        <v>5</v>
      </c>
    </row>
    <row r="176" spans="1:35" x14ac:dyDescent="0.25">
      <c r="A176" t="s">
        <v>1812</v>
      </c>
      <c r="B176" t="s">
        <v>829</v>
      </c>
      <c r="C176" t="s">
        <v>1509</v>
      </c>
      <c r="D176" t="s">
        <v>1770</v>
      </c>
      <c r="E176" s="33">
        <v>109.38888888888889</v>
      </c>
      <c r="F176" s="33">
        <v>5.6888888888888891</v>
      </c>
      <c r="G176" s="33">
        <v>0.16666666666666666</v>
      </c>
      <c r="H176" s="33">
        <v>6.6666666666666666E-2</v>
      </c>
      <c r="I176" s="33">
        <v>0.85555555555555551</v>
      </c>
      <c r="J176" s="33">
        <v>0</v>
      </c>
      <c r="K176" s="33">
        <v>0</v>
      </c>
      <c r="L176" s="33">
        <v>3.5462222222222231</v>
      </c>
      <c r="M176" s="33">
        <v>5.3722222222222218</v>
      </c>
      <c r="N176" s="33">
        <v>5.4222222222222225</v>
      </c>
      <c r="O176" s="33">
        <v>9.8679532757745048E-2</v>
      </c>
      <c r="P176" s="33">
        <v>5.9055555555555559</v>
      </c>
      <c r="Q176" s="33">
        <v>8.3166666666666664</v>
      </c>
      <c r="R176" s="33">
        <v>0.13001523616048755</v>
      </c>
      <c r="S176" s="33">
        <v>3.2428888888888885</v>
      </c>
      <c r="T176" s="33">
        <v>14.669777777777778</v>
      </c>
      <c r="U176" s="33">
        <v>0</v>
      </c>
      <c r="V176" s="33">
        <v>0.16375215845606908</v>
      </c>
      <c r="W176" s="33">
        <v>3.3036666666666665</v>
      </c>
      <c r="X176" s="33">
        <v>10.571111111111112</v>
      </c>
      <c r="Y176" s="33">
        <v>0</v>
      </c>
      <c r="Z176" s="33">
        <v>0.12683900457084815</v>
      </c>
      <c r="AA176" s="33">
        <v>0</v>
      </c>
      <c r="AB176" s="33">
        <v>0</v>
      </c>
      <c r="AC176" s="33">
        <v>0</v>
      </c>
      <c r="AD176" s="33">
        <v>0</v>
      </c>
      <c r="AE176" s="33">
        <v>0</v>
      </c>
      <c r="AF176" s="33">
        <v>0</v>
      </c>
      <c r="AG176" s="33">
        <v>0</v>
      </c>
      <c r="AH176" t="s">
        <v>140</v>
      </c>
      <c r="AI176" s="34">
        <v>5</v>
      </c>
    </row>
    <row r="177" spans="1:35" x14ac:dyDescent="0.25">
      <c r="A177" t="s">
        <v>1812</v>
      </c>
      <c r="B177" t="s">
        <v>935</v>
      </c>
      <c r="C177" t="s">
        <v>1394</v>
      </c>
      <c r="D177" t="s">
        <v>1781</v>
      </c>
      <c r="E177" s="33">
        <v>61.888888888888886</v>
      </c>
      <c r="F177" s="33">
        <v>5.5333333333333332</v>
      </c>
      <c r="G177" s="33">
        <v>0</v>
      </c>
      <c r="H177" s="33">
        <v>0.21488888888888888</v>
      </c>
      <c r="I177" s="33">
        <v>0.31111111111111112</v>
      </c>
      <c r="J177" s="33">
        <v>0</v>
      </c>
      <c r="K177" s="33">
        <v>0</v>
      </c>
      <c r="L177" s="33">
        <v>0.36655555555555552</v>
      </c>
      <c r="M177" s="33">
        <v>0</v>
      </c>
      <c r="N177" s="33">
        <v>5.0552222222222225</v>
      </c>
      <c r="O177" s="33">
        <v>8.1682226211849202E-2</v>
      </c>
      <c r="P177" s="33">
        <v>5.166666666666667</v>
      </c>
      <c r="Q177" s="33">
        <v>3.2027777777777779</v>
      </c>
      <c r="R177" s="33">
        <v>0.13523339317773792</v>
      </c>
      <c r="S177" s="33">
        <v>0.68644444444444441</v>
      </c>
      <c r="T177" s="33">
        <v>4.8262222222222215</v>
      </c>
      <c r="U177" s="33">
        <v>0</v>
      </c>
      <c r="V177" s="33">
        <v>8.9073608617594252E-2</v>
      </c>
      <c r="W177" s="33">
        <v>0.52799999999999991</v>
      </c>
      <c r="X177" s="33">
        <v>11.477444444444444</v>
      </c>
      <c r="Y177" s="33">
        <v>0</v>
      </c>
      <c r="Z177" s="33">
        <v>0.19398384201077201</v>
      </c>
      <c r="AA177" s="33">
        <v>0</v>
      </c>
      <c r="AB177" s="33">
        <v>0</v>
      </c>
      <c r="AC177" s="33">
        <v>0</v>
      </c>
      <c r="AD177" s="33">
        <v>0</v>
      </c>
      <c r="AE177" s="33">
        <v>0</v>
      </c>
      <c r="AF177" s="33">
        <v>0</v>
      </c>
      <c r="AG177" s="33">
        <v>0</v>
      </c>
      <c r="AH177" t="s">
        <v>246</v>
      </c>
      <c r="AI177" s="34">
        <v>5</v>
      </c>
    </row>
    <row r="178" spans="1:35" x14ac:dyDescent="0.25">
      <c r="A178" t="s">
        <v>1812</v>
      </c>
      <c r="B178" t="s">
        <v>919</v>
      </c>
      <c r="C178" t="s">
        <v>1557</v>
      </c>
      <c r="D178" t="s">
        <v>1758</v>
      </c>
      <c r="E178" s="33">
        <v>104.1</v>
      </c>
      <c r="F178" s="33">
        <v>37.044444444444444</v>
      </c>
      <c r="G178" s="33">
        <v>0.4</v>
      </c>
      <c r="H178" s="33">
        <v>0</v>
      </c>
      <c r="I178" s="33">
        <v>1.5777777777777777</v>
      </c>
      <c r="J178" s="33">
        <v>0</v>
      </c>
      <c r="K178" s="33">
        <v>0</v>
      </c>
      <c r="L178" s="33">
        <v>3.0851111111111109</v>
      </c>
      <c r="M178" s="33">
        <v>5.2888888888888888</v>
      </c>
      <c r="N178" s="33">
        <v>5.2011111111111124</v>
      </c>
      <c r="O178" s="33">
        <v>0.10076849183477428</v>
      </c>
      <c r="P178" s="33">
        <v>5.4222222222222225</v>
      </c>
      <c r="Q178" s="33">
        <v>43.198888888888888</v>
      </c>
      <c r="R178" s="33">
        <v>0.46706158608175902</v>
      </c>
      <c r="S178" s="33">
        <v>4.7033333333333331</v>
      </c>
      <c r="T178" s="33">
        <v>9.2587777777777784</v>
      </c>
      <c r="U178" s="33">
        <v>0</v>
      </c>
      <c r="V178" s="33">
        <v>0.13412210481374748</v>
      </c>
      <c r="W178" s="33">
        <v>4.8920000000000003</v>
      </c>
      <c r="X178" s="33">
        <v>9.1091111111111118</v>
      </c>
      <c r="Y178" s="33">
        <v>0</v>
      </c>
      <c r="Z178" s="33">
        <v>0.13449674458319993</v>
      </c>
      <c r="AA178" s="33">
        <v>0</v>
      </c>
      <c r="AB178" s="33">
        <v>0</v>
      </c>
      <c r="AC178" s="33">
        <v>0</v>
      </c>
      <c r="AD178" s="33">
        <v>0</v>
      </c>
      <c r="AE178" s="33">
        <v>0</v>
      </c>
      <c r="AF178" s="33">
        <v>0</v>
      </c>
      <c r="AG178" s="33">
        <v>0</v>
      </c>
      <c r="AH178" t="s">
        <v>230</v>
      </c>
      <c r="AI178" s="34">
        <v>5</v>
      </c>
    </row>
    <row r="179" spans="1:35" x14ac:dyDescent="0.25">
      <c r="A179" t="s">
        <v>1812</v>
      </c>
      <c r="B179" t="s">
        <v>938</v>
      </c>
      <c r="C179" t="s">
        <v>1563</v>
      </c>
      <c r="D179" t="s">
        <v>1745</v>
      </c>
      <c r="E179" s="33">
        <v>189.35555555555555</v>
      </c>
      <c r="F179" s="33">
        <v>36.81111111111111</v>
      </c>
      <c r="G179" s="33">
        <v>0</v>
      </c>
      <c r="H179" s="33">
        <v>0.65555555555555556</v>
      </c>
      <c r="I179" s="33">
        <v>0.53333333333333333</v>
      </c>
      <c r="J179" s="33">
        <v>0</v>
      </c>
      <c r="K179" s="33">
        <v>0</v>
      </c>
      <c r="L179" s="33">
        <v>0.63655555555555565</v>
      </c>
      <c r="M179" s="33">
        <v>5.6888888888888891</v>
      </c>
      <c r="N179" s="33">
        <v>26.197222222222223</v>
      </c>
      <c r="O179" s="33">
        <v>0.16839279427297266</v>
      </c>
      <c r="P179" s="33">
        <v>5.8388888888888886</v>
      </c>
      <c r="Q179" s="33">
        <v>14.025</v>
      </c>
      <c r="R179" s="33">
        <v>0.10490259359230136</v>
      </c>
      <c r="S179" s="33">
        <v>3.6471111111111112</v>
      </c>
      <c r="T179" s="33">
        <v>9.8340000000000014</v>
      </c>
      <c r="U179" s="33">
        <v>0</v>
      </c>
      <c r="V179" s="33">
        <v>7.1194695458279542E-2</v>
      </c>
      <c r="W179" s="33">
        <v>3.4978888888888897</v>
      </c>
      <c r="X179" s="33">
        <v>9.3542222222222176</v>
      </c>
      <c r="Y179" s="33">
        <v>0</v>
      </c>
      <c r="Z179" s="33">
        <v>6.7872902241520927E-2</v>
      </c>
      <c r="AA179" s="33">
        <v>8.4333333333333336</v>
      </c>
      <c r="AB179" s="33">
        <v>0</v>
      </c>
      <c r="AC179" s="33">
        <v>0</v>
      </c>
      <c r="AD179" s="33">
        <v>0</v>
      </c>
      <c r="AE179" s="33">
        <v>0</v>
      </c>
      <c r="AF179" s="33">
        <v>0</v>
      </c>
      <c r="AG179" s="33">
        <v>0</v>
      </c>
      <c r="AH179" t="s">
        <v>249</v>
      </c>
      <c r="AI179" s="34">
        <v>5</v>
      </c>
    </row>
    <row r="180" spans="1:35" x14ac:dyDescent="0.25">
      <c r="A180" t="s">
        <v>1812</v>
      </c>
      <c r="B180" t="s">
        <v>822</v>
      </c>
      <c r="C180" t="s">
        <v>1505</v>
      </c>
      <c r="D180" t="s">
        <v>1736</v>
      </c>
      <c r="E180" s="33">
        <v>71.788888888888891</v>
      </c>
      <c r="F180" s="33">
        <v>5.6888888888888891</v>
      </c>
      <c r="G180" s="33">
        <v>0.5</v>
      </c>
      <c r="H180" s="33">
        <v>0.46944444444444444</v>
      </c>
      <c r="I180" s="33">
        <v>0</v>
      </c>
      <c r="J180" s="33">
        <v>0</v>
      </c>
      <c r="K180" s="33">
        <v>0</v>
      </c>
      <c r="L180" s="33">
        <v>1.7762222222222221</v>
      </c>
      <c r="M180" s="33">
        <v>10.561111111111112</v>
      </c>
      <c r="N180" s="33">
        <v>9.3000000000000007</v>
      </c>
      <c r="O180" s="33">
        <v>0.27665995975855134</v>
      </c>
      <c r="P180" s="33">
        <v>5.2222222222222223</v>
      </c>
      <c r="Q180" s="33">
        <v>19.805555555555557</v>
      </c>
      <c r="R180" s="33">
        <v>0.34863024299644019</v>
      </c>
      <c r="S180" s="33">
        <v>1.2075555555555557</v>
      </c>
      <c r="T180" s="33">
        <v>7.229222222222222</v>
      </c>
      <c r="U180" s="33">
        <v>0</v>
      </c>
      <c r="V180" s="33">
        <v>0.11752205540937935</v>
      </c>
      <c r="W180" s="33">
        <v>2.5781111111111104</v>
      </c>
      <c r="X180" s="33">
        <v>4.1262222222222222</v>
      </c>
      <c r="Y180" s="33">
        <v>3.8555555555555556</v>
      </c>
      <c r="Z180" s="33">
        <v>0.1470964247020585</v>
      </c>
      <c r="AA180" s="33">
        <v>0</v>
      </c>
      <c r="AB180" s="33">
        <v>0</v>
      </c>
      <c r="AC180" s="33">
        <v>0</v>
      </c>
      <c r="AD180" s="33">
        <v>0</v>
      </c>
      <c r="AE180" s="33">
        <v>0</v>
      </c>
      <c r="AF180" s="33">
        <v>0</v>
      </c>
      <c r="AG180" s="33">
        <v>0</v>
      </c>
      <c r="AH180" t="s">
        <v>133</v>
      </c>
      <c r="AI180" s="34">
        <v>5</v>
      </c>
    </row>
    <row r="181" spans="1:35" x14ac:dyDescent="0.25">
      <c r="A181" t="s">
        <v>1812</v>
      </c>
      <c r="B181" t="s">
        <v>703</v>
      </c>
      <c r="C181" t="s">
        <v>1433</v>
      </c>
      <c r="D181" t="s">
        <v>1756</v>
      </c>
      <c r="E181" s="33">
        <v>87.488888888888894</v>
      </c>
      <c r="F181" s="33">
        <v>5.1555555555555559</v>
      </c>
      <c r="G181" s="33">
        <v>1.1777777777777778</v>
      </c>
      <c r="H181" s="33">
        <v>0.17222222222222222</v>
      </c>
      <c r="I181" s="33">
        <v>0</v>
      </c>
      <c r="J181" s="33">
        <v>0</v>
      </c>
      <c r="K181" s="33">
        <v>0</v>
      </c>
      <c r="L181" s="33">
        <v>2.3956666666666666</v>
      </c>
      <c r="M181" s="33">
        <v>0</v>
      </c>
      <c r="N181" s="33">
        <v>5.5111111111111111</v>
      </c>
      <c r="O181" s="33">
        <v>6.2992125984251968E-2</v>
      </c>
      <c r="P181" s="33">
        <v>5.5333333333333332</v>
      </c>
      <c r="Q181" s="33">
        <v>17</v>
      </c>
      <c r="R181" s="33">
        <v>0.25755651511303018</v>
      </c>
      <c r="S181" s="33">
        <v>4.123333333333334</v>
      </c>
      <c r="T181" s="33">
        <v>4.5966666666666649</v>
      </c>
      <c r="U181" s="33">
        <v>0</v>
      </c>
      <c r="V181" s="33">
        <v>9.9669799339598658E-2</v>
      </c>
      <c r="W181" s="33">
        <v>5.2243333333333331</v>
      </c>
      <c r="X181" s="33">
        <v>10.41022222222222</v>
      </c>
      <c r="Y181" s="33">
        <v>0</v>
      </c>
      <c r="Z181" s="33">
        <v>0.17870332740665479</v>
      </c>
      <c r="AA181" s="33">
        <v>0</v>
      </c>
      <c r="AB181" s="33">
        <v>0</v>
      </c>
      <c r="AC181" s="33">
        <v>0</v>
      </c>
      <c r="AD181" s="33">
        <v>0</v>
      </c>
      <c r="AE181" s="33">
        <v>0</v>
      </c>
      <c r="AF181" s="33">
        <v>0</v>
      </c>
      <c r="AG181" s="33">
        <v>0</v>
      </c>
      <c r="AH181" t="s">
        <v>14</v>
      </c>
      <c r="AI181" s="34">
        <v>5</v>
      </c>
    </row>
    <row r="182" spans="1:35" x14ac:dyDescent="0.25">
      <c r="A182" t="s">
        <v>1812</v>
      </c>
      <c r="B182" t="s">
        <v>1142</v>
      </c>
      <c r="C182" t="s">
        <v>1636</v>
      </c>
      <c r="D182" t="s">
        <v>1745</v>
      </c>
      <c r="E182" s="33">
        <v>55.866666666666667</v>
      </c>
      <c r="F182" s="33">
        <v>5.2444444444444445</v>
      </c>
      <c r="G182" s="33">
        <v>1.3666666666666667</v>
      </c>
      <c r="H182" s="33">
        <v>0.40555555555555556</v>
      </c>
      <c r="I182" s="33">
        <v>0</v>
      </c>
      <c r="J182" s="33">
        <v>0</v>
      </c>
      <c r="K182" s="33">
        <v>0</v>
      </c>
      <c r="L182" s="33">
        <v>6.8497777777777795</v>
      </c>
      <c r="M182" s="33">
        <v>0</v>
      </c>
      <c r="N182" s="33">
        <v>5.6</v>
      </c>
      <c r="O182" s="33">
        <v>0.10023866348448687</v>
      </c>
      <c r="P182" s="33">
        <v>5.1555555555555559</v>
      </c>
      <c r="Q182" s="33">
        <v>10.6</v>
      </c>
      <c r="R182" s="33">
        <v>0.28202068416865556</v>
      </c>
      <c r="S182" s="33">
        <v>6.4356666666666671</v>
      </c>
      <c r="T182" s="33">
        <v>10.742999999999999</v>
      </c>
      <c r="U182" s="33">
        <v>0</v>
      </c>
      <c r="V182" s="33">
        <v>0.30749403341288778</v>
      </c>
      <c r="W182" s="33">
        <v>5.6149999999999984</v>
      </c>
      <c r="X182" s="33">
        <v>11.713888888888889</v>
      </c>
      <c r="Y182" s="33">
        <v>0</v>
      </c>
      <c r="Z182" s="33">
        <v>0.31018297533810657</v>
      </c>
      <c r="AA182" s="33">
        <v>0</v>
      </c>
      <c r="AB182" s="33">
        <v>0</v>
      </c>
      <c r="AC182" s="33">
        <v>0</v>
      </c>
      <c r="AD182" s="33">
        <v>0</v>
      </c>
      <c r="AE182" s="33">
        <v>0</v>
      </c>
      <c r="AF182" s="33">
        <v>0</v>
      </c>
      <c r="AG182" s="33">
        <v>0</v>
      </c>
      <c r="AH182" t="s">
        <v>453</v>
      </c>
      <c r="AI182" s="34">
        <v>5</v>
      </c>
    </row>
    <row r="183" spans="1:35" x14ac:dyDescent="0.25">
      <c r="A183" t="s">
        <v>1812</v>
      </c>
      <c r="B183" t="s">
        <v>883</v>
      </c>
      <c r="C183" t="s">
        <v>1540</v>
      </c>
      <c r="D183" t="s">
        <v>1756</v>
      </c>
      <c r="E183" s="33">
        <v>90.088888888888889</v>
      </c>
      <c r="F183" s="33">
        <v>4.9777777777777779</v>
      </c>
      <c r="G183" s="33">
        <v>0.74444444444444446</v>
      </c>
      <c r="H183" s="33">
        <v>0.54555555555555568</v>
      </c>
      <c r="I183" s="33">
        <v>0</v>
      </c>
      <c r="J183" s="33">
        <v>0</v>
      </c>
      <c r="K183" s="33">
        <v>0</v>
      </c>
      <c r="L183" s="33">
        <v>2.4572222222222231</v>
      </c>
      <c r="M183" s="33">
        <v>0</v>
      </c>
      <c r="N183" s="33">
        <v>5.4666666666666668</v>
      </c>
      <c r="O183" s="33">
        <v>6.0680809077454365E-2</v>
      </c>
      <c r="P183" s="33">
        <v>5.0666666666666664</v>
      </c>
      <c r="Q183" s="33">
        <v>13.45</v>
      </c>
      <c r="R183" s="33">
        <v>0.2055377405032067</v>
      </c>
      <c r="S183" s="33">
        <v>6.0140000000000002</v>
      </c>
      <c r="T183" s="33">
        <v>6.0047777777777789</v>
      </c>
      <c r="U183" s="33">
        <v>0</v>
      </c>
      <c r="V183" s="33">
        <v>0.13341021213616183</v>
      </c>
      <c r="W183" s="33">
        <v>6.2017777777777745</v>
      </c>
      <c r="X183" s="33">
        <v>10.741444444444442</v>
      </c>
      <c r="Y183" s="33">
        <v>0</v>
      </c>
      <c r="Z183" s="33">
        <v>0.18807227429699058</v>
      </c>
      <c r="AA183" s="33">
        <v>0</v>
      </c>
      <c r="AB183" s="33">
        <v>0</v>
      </c>
      <c r="AC183" s="33">
        <v>0</v>
      </c>
      <c r="AD183" s="33">
        <v>0</v>
      </c>
      <c r="AE183" s="33">
        <v>0</v>
      </c>
      <c r="AF183" s="33">
        <v>0</v>
      </c>
      <c r="AG183" s="33">
        <v>0</v>
      </c>
      <c r="AH183" t="s">
        <v>194</v>
      </c>
      <c r="AI183" s="34">
        <v>5</v>
      </c>
    </row>
    <row r="184" spans="1:35" x14ac:dyDescent="0.25">
      <c r="A184" t="s">
        <v>1812</v>
      </c>
      <c r="B184" t="s">
        <v>1014</v>
      </c>
      <c r="C184" t="s">
        <v>1467</v>
      </c>
      <c r="D184" t="s">
        <v>1745</v>
      </c>
      <c r="E184" s="33">
        <v>107.15555555555555</v>
      </c>
      <c r="F184" s="33">
        <v>5.6888888888888891</v>
      </c>
      <c r="G184" s="33">
        <v>0.5</v>
      </c>
      <c r="H184" s="33">
        <v>0.69877777777777794</v>
      </c>
      <c r="I184" s="33">
        <v>0</v>
      </c>
      <c r="J184" s="33">
        <v>0</v>
      </c>
      <c r="K184" s="33">
        <v>0</v>
      </c>
      <c r="L184" s="33">
        <v>5.3623333333333347</v>
      </c>
      <c r="M184" s="33">
        <v>0</v>
      </c>
      <c r="N184" s="33">
        <v>6.4</v>
      </c>
      <c r="O184" s="33">
        <v>5.972625466611365E-2</v>
      </c>
      <c r="P184" s="33">
        <v>8.6222222222222218</v>
      </c>
      <c r="Q184" s="33">
        <v>13.447222222222223</v>
      </c>
      <c r="R184" s="33">
        <v>0.20595707175445874</v>
      </c>
      <c r="S184" s="33">
        <v>4.2939999999999987</v>
      </c>
      <c r="T184" s="33">
        <v>11.368777777777773</v>
      </c>
      <c r="U184" s="33">
        <v>0</v>
      </c>
      <c r="V184" s="33">
        <v>0.14616860223973449</v>
      </c>
      <c r="W184" s="33">
        <v>6.2693333333333321</v>
      </c>
      <c r="X184" s="33">
        <v>10.634111111111112</v>
      </c>
      <c r="Y184" s="33">
        <v>0</v>
      </c>
      <c r="Z184" s="33">
        <v>0.15774678556615515</v>
      </c>
      <c r="AA184" s="33">
        <v>0</v>
      </c>
      <c r="AB184" s="33">
        <v>0</v>
      </c>
      <c r="AC184" s="33">
        <v>0</v>
      </c>
      <c r="AD184" s="33">
        <v>0</v>
      </c>
      <c r="AE184" s="33">
        <v>0</v>
      </c>
      <c r="AF184" s="33">
        <v>0</v>
      </c>
      <c r="AG184" s="33">
        <v>0</v>
      </c>
      <c r="AH184" t="s">
        <v>325</v>
      </c>
      <c r="AI184" s="34">
        <v>5</v>
      </c>
    </row>
    <row r="185" spans="1:35" x14ac:dyDescent="0.25">
      <c r="A185" t="s">
        <v>1812</v>
      </c>
      <c r="B185" t="s">
        <v>1177</v>
      </c>
      <c r="C185" t="s">
        <v>1448</v>
      </c>
      <c r="D185" t="s">
        <v>1745</v>
      </c>
      <c r="E185" s="33">
        <v>132.35555555555555</v>
      </c>
      <c r="F185" s="33">
        <v>5.333333333333333</v>
      </c>
      <c r="G185" s="33">
        <v>1.2</v>
      </c>
      <c r="H185" s="33">
        <v>0.58888888888888891</v>
      </c>
      <c r="I185" s="33">
        <v>0</v>
      </c>
      <c r="J185" s="33">
        <v>0</v>
      </c>
      <c r="K185" s="33">
        <v>0</v>
      </c>
      <c r="L185" s="33">
        <v>12.123000000000001</v>
      </c>
      <c r="M185" s="33">
        <v>0</v>
      </c>
      <c r="N185" s="33">
        <v>19.266666666666666</v>
      </c>
      <c r="O185" s="33">
        <v>0.14556749496306245</v>
      </c>
      <c r="P185" s="33">
        <v>4.6222222222222218</v>
      </c>
      <c r="Q185" s="33">
        <v>26.069444444444443</v>
      </c>
      <c r="R185" s="33">
        <v>0.23188801208865006</v>
      </c>
      <c r="S185" s="33">
        <v>11.755999999999997</v>
      </c>
      <c r="T185" s="33">
        <v>13.541333333333331</v>
      </c>
      <c r="U185" s="33">
        <v>0</v>
      </c>
      <c r="V185" s="33">
        <v>0.19113163196776356</v>
      </c>
      <c r="W185" s="33">
        <v>13.807111111111107</v>
      </c>
      <c r="X185" s="33">
        <v>15.229111111111113</v>
      </c>
      <c r="Y185" s="33">
        <v>0.33333333333333331</v>
      </c>
      <c r="Z185" s="33">
        <v>0.22189892545332437</v>
      </c>
      <c r="AA185" s="33">
        <v>0</v>
      </c>
      <c r="AB185" s="33">
        <v>0</v>
      </c>
      <c r="AC185" s="33">
        <v>0</v>
      </c>
      <c r="AD185" s="33">
        <v>0</v>
      </c>
      <c r="AE185" s="33">
        <v>5.3111111111111109</v>
      </c>
      <c r="AF185" s="33">
        <v>0</v>
      </c>
      <c r="AG185" s="33">
        <v>0</v>
      </c>
      <c r="AH185" t="s">
        <v>489</v>
      </c>
      <c r="AI185" s="34">
        <v>5</v>
      </c>
    </row>
    <row r="186" spans="1:35" x14ac:dyDescent="0.25">
      <c r="A186" t="s">
        <v>1812</v>
      </c>
      <c r="B186" t="s">
        <v>849</v>
      </c>
      <c r="C186" t="s">
        <v>1524</v>
      </c>
      <c r="D186" t="s">
        <v>1745</v>
      </c>
      <c r="E186" s="33">
        <v>96.022222222222226</v>
      </c>
      <c r="F186" s="33">
        <v>5.0666666666666664</v>
      </c>
      <c r="G186" s="33">
        <v>1</v>
      </c>
      <c r="H186" s="33">
        <v>0.4</v>
      </c>
      <c r="I186" s="33">
        <v>0</v>
      </c>
      <c r="J186" s="33">
        <v>0</v>
      </c>
      <c r="K186" s="33">
        <v>0</v>
      </c>
      <c r="L186" s="33">
        <v>2.0026666666666664</v>
      </c>
      <c r="M186" s="33">
        <v>0</v>
      </c>
      <c r="N186" s="33">
        <v>5.5111111111111111</v>
      </c>
      <c r="O186" s="33">
        <v>5.7394121731080765E-2</v>
      </c>
      <c r="P186" s="33">
        <v>4.9777777777777779</v>
      </c>
      <c r="Q186" s="33">
        <v>2.3777777777777778</v>
      </c>
      <c r="R186" s="33">
        <v>7.6602638278176344E-2</v>
      </c>
      <c r="S186" s="33">
        <v>6.6416666666666657</v>
      </c>
      <c r="T186" s="33">
        <v>12.697666666666667</v>
      </c>
      <c r="U186" s="33">
        <v>0</v>
      </c>
      <c r="V186" s="33">
        <v>0.20140476741495023</v>
      </c>
      <c r="W186" s="33">
        <v>5.7148888888888889</v>
      </c>
      <c r="X186" s="33">
        <v>7.3407777777777756</v>
      </c>
      <c r="Y186" s="33">
        <v>0</v>
      </c>
      <c r="Z186" s="33">
        <v>0.13596505438555886</v>
      </c>
      <c r="AA186" s="33">
        <v>0</v>
      </c>
      <c r="AB186" s="33">
        <v>0</v>
      </c>
      <c r="AC186" s="33">
        <v>0</v>
      </c>
      <c r="AD186" s="33">
        <v>0</v>
      </c>
      <c r="AE186" s="33">
        <v>0</v>
      </c>
      <c r="AF186" s="33">
        <v>0</v>
      </c>
      <c r="AG186" s="33">
        <v>0</v>
      </c>
      <c r="AH186" t="s">
        <v>160</v>
      </c>
      <c r="AI186" s="34">
        <v>5</v>
      </c>
    </row>
    <row r="187" spans="1:35" x14ac:dyDescent="0.25">
      <c r="A187" t="s">
        <v>1812</v>
      </c>
      <c r="B187" t="s">
        <v>757</v>
      </c>
      <c r="C187" t="s">
        <v>1406</v>
      </c>
      <c r="D187" t="s">
        <v>1766</v>
      </c>
      <c r="E187" s="33">
        <v>83.844444444444449</v>
      </c>
      <c r="F187" s="33">
        <v>5.6</v>
      </c>
      <c r="G187" s="33">
        <v>1.0888888888888888</v>
      </c>
      <c r="H187" s="33">
        <v>0.40566666666666673</v>
      </c>
      <c r="I187" s="33">
        <v>0</v>
      </c>
      <c r="J187" s="33">
        <v>0</v>
      </c>
      <c r="K187" s="33">
        <v>0</v>
      </c>
      <c r="L187" s="33">
        <v>2.9491111111111121</v>
      </c>
      <c r="M187" s="33">
        <v>0</v>
      </c>
      <c r="N187" s="33">
        <v>5.7277777777777779</v>
      </c>
      <c r="O187" s="33">
        <v>6.8314338722501991E-2</v>
      </c>
      <c r="P187" s="33">
        <v>5.3694444444444445</v>
      </c>
      <c r="Q187" s="33">
        <v>14.383333333333333</v>
      </c>
      <c r="R187" s="33">
        <v>0.23558839120063607</v>
      </c>
      <c r="S187" s="33">
        <v>4.3563333333333327</v>
      </c>
      <c r="T187" s="33">
        <v>8.3431111111111118</v>
      </c>
      <c r="U187" s="33">
        <v>0</v>
      </c>
      <c r="V187" s="33">
        <v>0.15146435197455607</v>
      </c>
      <c r="W187" s="33">
        <v>4.9195555555555552</v>
      </c>
      <c r="X187" s="33">
        <v>3.7369999999999979</v>
      </c>
      <c r="Y187" s="33">
        <v>0</v>
      </c>
      <c r="Z187" s="33">
        <v>0.10324542804134637</v>
      </c>
      <c r="AA187" s="33">
        <v>0</v>
      </c>
      <c r="AB187" s="33">
        <v>0</v>
      </c>
      <c r="AC187" s="33">
        <v>0</v>
      </c>
      <c r="AD187" s="33">
        <v>0</v>
      </c>
      <c r="AE187" s="33">
        <v>0</v>
      </c>
      <c r="AF187" s="33">
        <v>0</v>
      </c>
      <c r="AG187" s="33">
        <v>0</v>
      </c>
      <c r="AH187" t="s">
        <v>68</v>
      </c>
      <c r="AI187" s="34">
        <v>5</v>
      </c>
    </row>
    <row r="188" spans="1:35" x14ac:dyDescent="0.25">
      <c r="A188" t="s">
        <v>1812</v>
      </c>
      <c r="B188" t="s">
        <v>1087</v>
      </c>
      <c r="C188" t="s">
        <v>1593</v>
      </c>
      <c r="D188" t="s">
        <v>1745</v>
      </c>
      <c r="E188" s="33">
        <v>263.73333333333335</v>
      </c>
      <c r="F188" s="33">
        <v>0.97777777777777775</v>
      </c>
      <c r="G188" s="33">
        <v>0</v>
      </c>
      <c r="H188" s="33">
        <v>0</v>
      </c>
      <c r="I188" s="33">
        <v>5.9333333333333336</v>
      </c>
      <c r="J188" s="33">
        <v>0</v>
      </c>
      <c r="K188" s="33">
        <v>0</v>
      </c>
      <c r="L188" s="33">
        <v>5.3991111111111101</v>
      </c>
      <c r="M188" s="33">
        <v>5.3277777777777775</v>
      </c>
      <c r="N188" s="33">
        <v>0</v>
      </c>
      <c r="O188" s="33">
        <v>2.0201381867205929E-2</v>
      </c>
      <c r="P188" s="33">
        <v>6.291666666666667</v>
      </c>
      <c r="Q188" s="33">
        <v>36.130555555555553</v>
      </c>
      <c r="R188" s="33">
        <v>0.16085271317829455</v>
      </c>
      <c r="S188" s="33">
        <v>8.4003333333333359</v>
      </c>
      <c r="T188" s="33">
        <v>5.251555555555556</v>
      </c>
      <c r="U188" s="33">
        <v>0</v>
      </c>
      <c r="V188" s="33">
        <v>5.1763987192450289E-2</v>
      </c>
      <c r="W188" s="33">
        <v>8.3955555555555552</v>
      </c>
      <c r="X188" s="33">
        <v>11.00922222222222</v>
      </c>
      <c r="Y188" s="33">
        <v>23.044444444444444</v>
      </c>
      <c r="Z188" s="33">
        <v>0.16095508931580718</v>
      </c>
      <c r="AA188" s="33">
        <v>98.788888888888891</v>
      </c>
      <c r="AB188" s="33">
        <v>0</v>
      </c>
      <c r="AC188" s="33">
        <v>0</v>
      </c>
      <c r="AD188" s="33">
        <v>0</v>
      </c>
      <c r="AE188" s="33">
        <v>0</v>
      </c>
      <c r="AF188" s="33">
        <v>0</v>
      </c>
      <c r="AG188" s="33">
        <v>0</v>
      </c>
      <c r="AH188" t="s">
        <v>398</v>
      </c>
      <c r="AI188" s="34">
        <v>5</v>
      </c>
    </row>
    <row r="189" spans="1:35" x14ac:dyDescent="0.25">
      <c r="A189" t="s">
        <v>1812</v>
      </c>
      <c r="B189" t="s">
        <v>825</v>
      </c>
      <c r="C189" t="s">
        <v>1507</v>
      </c>
      <c r="D189" t="s">
        <v>1738</v>
      </c>
      <c r="E189" s="33">
        <v>90.777777777777771</v>
      </c>
      <c r="F189" s="33">
        <v>4.8</v>
      </c>
      <c r="G189" s="33">
        <v>0</v>
      </c>
      <c r="H189" s="33">
        <v>0.16666666666666666</v>
      </c>
      <c r="I189" s="33">
        <v>0.72222222222222221</v>
      </c>
      <c r="J189" s="33">
        <v>0</v>
      </c>
      <c r="K189" s="33">
        <v>0</v>
      </c>
      <c r="L189" s="33">
        <v>0</v>
      </c>
      <c r="M189" s="33">
        <v>0</v>
      </c>
      <c r="N189" s="33">
        <v>14.377777777777778</v>
      </c>
      <c r="O189" s="33">
        <v>0.1583843329253366</v>
      </c>
      <c r="P189" s="33">
        <v>4.3305555555555557</v>
      </c>
      <c r="Q189" s="33">
        <v>9.3361111111111104</v>
      </c>
      <c r="R189" s="33">
        <v>0.15055079559363527</v>
      </c>
      <c r="S189" s="33">
        <v>0</v>
      </c>
      <c r="T189" s="33">
        <v>0</v>
      </c>
      <c r="U189" s="33">
        <v>0</v>
      </c>
      <c r="V189" s="33">
        <v>0</v>
      </c>
      <c r="W189" s="33">
        <v>5.0750000000000002</v>
      </c>
      <c r="X189" s="33">
        <v>0</v>
      </c>
      <c r="Y189" s="33">
        <v>0</v>
      </c>
      <c r="Z189" s="33">
        <v>5.5905752753977973E-2</v>
      </c>
      <c r="AA189" s="33">
        <v>0</v>
      </c>
      <c r="AB189" s="33">
        <v>0</v>
      </c>
      <c r="AC189" s="33">
        <v>0</v>
      </c>
      <c r="AD189" s="33">
        <v>0</v>
      </c>
      <c r="AE189" s="33">
        <v>0</v>
      </c>
      <c r="AF189" s="33">
        <v>0</v>
      </c>
      <c r="AG189" s="33">
        <v>0</v>
      </c>
      <c r="AH189" t="s">
        <v>136</v>
      </c>
      <c r="AI189" s="34">
        <v>5</v>
      </c>
    </row>
    <row r="190" spans="1:35" x14ac:dyDescent="0.25">
      <c r="A190" t="s">
        <v>1812</v>
      </c>
      <c r="B190" t="s">
        <v>869</v>
      </c>
      <c r="C190" t="s">
        <v>1444</v>
      </c>
      <c r="D190" t="s">
        <v>1745</v>
      </c>
      <c r="E190" s="33">
        <v>241.6888888888889</v>
      </c>
      <c r="F190" s="33">
        <v>16.977777777777778</v>
      </c>
      <c r="G190" s="33">
        <v>0</v>
      </c>
      <c r="H190" s="33">
        <v>0</v>
      </c>
      <c r="I190" s="33">
        <v>0</v>
      </c>
      <c r="J190" s="33">
        <v>0</v>
      </c>
      <c r="K190" s="33">
        <v>0</v>
      </c>
      <c r="L190" s="33">
        <v>5.6481111111111133</v>
      </c>
      <c r="M190" s="33">
        <v>5.6638888888888888</v>
      </c>
      <c r="N190" s="33">
        <v>28.680555555555557</v>
      </c>
      <c r="O190" s="33">
        <v>0.14210187568959176</v>
      </c>
      <c r="P190" s="33">
        <v>5.4749999999999996</v>
      </c>
      <c r="Q190" s="33">
        <v>57.947222222222223</v>
      </c>
      <c r="R190" s="33">
        <v>0.26241265171018757</v>
      </c>
      <c r="S190" s="33">
        <v>5.4541111111111116</v>
      </c>
      <c r="T190" s="33">
        <v>5.6037777777777782</v>
      </c>
      <c r="U190" s="33">
        <v>0</v>
      </c>
      <c r="V190" s="33">
        <v>4.575257447591026E-2</v>
      </c>
      <c r="W190" s="33">
        <v>4.764555555555555</v>
      </c>
      <c r="X190" s="33">
        <v>10.325888888888894</v>
      </c>
      <c r="Y190" s="33">
        <v>0</v>
      </c>
      <c r="Z190" s="33">
        <v>6.243747701360796E-2</v>
      </c>
      <c r="AA190" s="33">
        <v>0</v>
      </c>
      <c r="AB190" s="33">
        <v>0</v>
      </c>
      <c r="AC190" s="33">
        <v>0</v>
      </c>
      <c r="AD190" s="33">
        <v>0</v>
      </c>
      <c r="AE190" s="33">
        <v>0</v>
      </c>
      <c r="AF190" s="33">
        <v>0</v>
      </c>
      <c r="AG190" s="33">
        <v>0</v>
      </c>
      <c r="AH190" t="s">
        <v>180</v>
      </c>
      <c r="AI190" s="34">
        <v>5</v>
      </c>
    </row>
    <row r="191" spans="1:35" x14ac:dyDescent="0.25">
      <c r="A191" t="s">
        <v>1812</v>
      </c>
      <c r="B191" t="s">
        <v>795</v>
      </c>
      <c r="C191" t="s">
        <v>1485</v>
      </c>
      <c r="D191" t="s">
        <v>1770</v>
      </c>
      <c r="E191" s="33">
        <v>32.6</v>
      </c>
      <c r="F191" s="33">
        <v>5.5111111111111111</v>
      </c>
      <c r="G191" s="33">
        <v>0.31111111111111112</v>
      </c>
      <c r="H191" s="33">
        <v>0.17222222222222222</v>
      </c>
      <c r="I191" s="33">
        <v>1.2222222222222223</v>
      </c>
      <c r="J191" s="33">
        <v>0</v>
      </c>
      <c r="K191" s="33">
        <v>0</v>
      </c>
      <c r="L191" s="33">
        <v>0.91466666666666663</v>
      </c>
      <c r="M191" s="33">
        <v>4.4444444444444446E-2</v>
      </c>
      <c r="N191" s="33">
        <v>0</v>
      </c>
      <c r="O191" s="33">
        <v>1.3633265167007499E-3</v>
      </c>
      <c r="P191" s="33">
        <v>0</v>
      </c>
      <c r="Q191" s="33">
        <v>0.61499999999999999</v>
      </c>
      <c r="R191" s="33">
        <v>1.8865030674846624E-2</v>
      </c>
      <c r="S191" s="33">
        <v>0.45033333333333353</v>
      </c>
      <c r="T191" s="33">
        <v>6.0428888888888901</v>
      </c>
      <c r="U191" s="33">
        <v>0</v>
      </c>
      <c r="V191" s="33">
        <v>0.19917859577368785</v>
      </c>
      <c r="W191" s="33">
        <v>0.70666666666666655</v>
      </c>
      <c r="X191" s="33">
        <v>1.2953333333333337</v>
      </c>
      <c r="Y191" s="33">
        <v>0</v>
      </c>
      <c r="Z191" s="33">
        <v>6.1411042944785277E-2</v>
      </c>
      <c r="AA191" s="33">
        <v>0</v>
      </c>
      <c r="AB191" s="33">
        <v>0</v>
      </c>
      <c r="AC191" s="33">
        <v>0</v>
      </c>
      <c r="AD191" s="33">
        <v>0</v>
      </c>
      <c r="AE191" s="33">
        <v>0</v>
      </c>
      <c r="AF191" s="33">
        <v>0</v>
      </c>
      <c r="AG191" s="33">
        <v>0</v>
      </c>
      <c r="AH191" t="s">
        <v>106</v>
      </c>
      <c r="AI191" s="34">
        <v>5</v>
      </c>
    </row>
    <row r="192" spans="1:35" x14ac:dyDescent="0.25">
      <c r="A192" t="s">
        <v>1812</v>
      </c>
      <c r="B192" t="s">
        <v>1207</v>
      </c>
      <c r="C192" t="s">
        <v>1655</v>
      </c>
      <c r="D192" t="s">
        <v>1774</v>
      </c>
      <c r="E192" s="33">
        <v>25.466666666666665</v>
      </c>
      <c r="F192" s="33">
        <v>29.222222222222221</v>
      </c>
      <c r="G192" s="33">
        <v>1.1111111111111112E-2</v>
      </c>
      <c r="H192" s="33">
        <v>0.18333333333333332</v>
      </c>
      <c r="I192" s="33">
        <v>0</v>
      </c>
      <c r="J192" s="33">
        <v>0</v>
      </c>
      <c r="K192" s="33">
        <v>0</v>
      </c>
      <c r="L192" s="33">
        <v>0.51800000000000002</v>
      </c>
      <c r="M192" s="33">
        <v>0</v>
      </c>
      <c r="N192" s="33">
        <v>4.9416666666666664</v>
      </c>
      <c r="O192" s="33">
        <v>0.19404450261780104</v>
      </c>
      <c r="P192" s="33">
        <v>0</v>
      </c>
      <c r="Q192" s="33">
        <v>1.1027777777777779</v>
      </c>
      <c r="R192" s="33">
        <v>4.3302792321116931E-2</v>
      </c>
      <c r="S192" s="33">
        <v>2.1253333333333329</v>
      </c>
      <c r="T192" s="33">
        <v>0.24611111111111117</v>
      </c>
      <c r="U192" s="33">
        <v>0</v>
      </c>
      <c r="V192" s="33">
        <v>9.3119546247818499E-2</v>
      </c>
      <c r="W192" s="33">
        <v>0.4058888888888888</v>
      </c>
      <c r="X192" s="33">
        <v>5.8941111111111111</v>
      </c>
      <c r="Y192" s="33">
        <v>0</v>
      </c>
      <c r="Z192" s="33">
        <v>0.24738219895287958</v>
      </c>
      <c r="AA192" s="33">
        <v>0</v>
      </c>
      <c r="AB192" s="33">
        <v>0</v>
      </c>
      <c r="AC192" s="33">
        <v>0</v>
      </c>
      <c r="AD192" s="33">
        <v>0</v>
      </c>
      <c r="AE192" s="33">
        <v>1.9222222222222223</v>
      </c>
      <c r="AF192" s="33">
        <v>0</v>
      </c>
      <c r="AG192" s="33">
        <v>0</v>
      </c>
      <c r="AH192" t="s">
        <v>519</v>
      </c>
      <c r="AI192" s="34">
        <v>5</v>
      </c>
    </row>
    <row r="193" spans="1:35" x14ac:dyDescent="0.25">
      <c r="A193" t="s">
        <v>1812</v>
      </c>
      <c r="B193" t="s">
        <v>828</v>
      </c>
      <c r="C193" t="s">
        <v>1379</v>
      </c>
      <c r="D193" t="s">
        <v>1711</v>
      </c>
      <c r="E193" s="33">
        <v>53.544444444444444</v>
      </c>
      <c r="F193" s="33">
        <v>5.5111111111111111</v>
      </c>
      <c r="G193" s="33">
        <v>0</v>
      </c>
      <c r="H193" s="33">
        <v>0.22222222222222221</v>
      </c>
      <c r="I193" s="33">
        <v>0.26666666666666666</v>
      </c>
      <c r="J193" s="33">
        <v>0</v>
      </c>
      <c r="K193" s="33">
        <v>0</v>
      </c>
      <c r="L193" s="33">
        <v>1.8199999999999998</v>
      </c>
      <c r="M193" s="33">
        <v>0</v>
      </c>
      <c r="N193" s="33">
        <v>5.4266666666666667</v>
      </c>
      <c r="O193" s="33">
        <v>0.10134882755758456</v>
      </c>
      <c r="P193" s="33">
        <v>4.849444444444444</v>
      </c>
      <c r="Q193" s="33">
        <v>0</v>
      </c>
      <c r="R193" s="33">
        <v>9.0568582693504873E-2</v>
      </c>
      <c r="S193" s="33">
        <v>0.94811111111111113</v>
      </c>
      <c r="T193" s="33">
        <v>4.5666666666666682</v>
      </c>
      <c r="U193" s="33">
        <v>0</v>
      </c>
      <c r="V193" s="33">
        <v>0.10299439717783776</v>
      </c>
      <c r="W193" s="33">
        <v>0.94700000000000006</v>
      </c>
      <c r="X193" s="33">
        <v>3.4848888888888876</v>
      </c>
      <c r="Y193" s="33">
        <v>0</v>
      </c>
      <c r="Z193" s="33">
        <v>8.2770284291346724E-2</v>
      </c>
      <c r="AA193" s="33">
        <v>0</v>
      </c>
      <c r="AB193" s="33">
        <v>0</v>
      </c>
      <c r="AC193" s="33">
        <v>0</v>
      </c>
      <c r="AD193" s="33">
        <v>0</v>
      </c>
      <c r="AE193" s="33">
        <v>0</v>
      </c>
      <c r="AF193" s="33">
        <v>0</v>
      </c>
      <c r="AG193" s="33">
        <v>0</v>
      </c>
      <c r="AH193" t="s">
        <v>139</v>
      </c>
      <c r="AI193" s="34">
        <v>5</v>
      </c>
    </row>
    <row r="194" spans="1:35" x14ac:dyDescent="0.25">
      <c r="A194" t="s">
        <v>1812</v>
      </c>
      <c r="B194" t="s">
        <v>724</v>
      </c>
      <c r="C194" t="s">
        <v>1395</v>
      </c>
      <c r="D194" t="s">
        <v>1762</v>
      </c>
      <c r="E194" s="33">
        <v>54.366666666666667</v>
      </c>
      <c r="F194" s="33">
        <v>5.0666666666666664</v>
      </c>
      <c r="G194" s="33">
        <v>0.3</v>
      </c>
      <c r="H194" s="33">
        <v>0.45833333333333331</v>
      </c>
      <c r="I194" s="33">
        <v>0.33333333333333331</v>
      </c>
      <c r="J194" s="33">
        <v>0</v>
      </c>
      <c r="K194" s="33">
        <v>0</v>
      </c>
      <c r="L194" s="33">
        <v>2.5755555555555558</v>
      </c>
      <c r="M194" s="33">
        <v>9.7222222222222224E-2</v>
      </c>
      <c r="N194" s="33">
        <v>8.7111111111111104</v>
      </c>
      <c r="O194" s="33">
        <v>0.16201716738197422</v>
      </c>
      <c r="P194" s="33">
        <v>6.0972222222222223</v>
      </c>
      <c r="Q194" s="33">
        <v>8.625</v>
      </c>
      <c r="R194" s="33">
        <v>0.27079501328428368</v>
      </c>
      <c r="S194" s="33">
        <v>0.58188888888888868</v>
      </c>
      <c r="T194" s="33">
        <v>4.0889999999999986</v>
      </c>
      <c r="U194" s="33">
        <v>0</v>
      </c>
      <c r="V194" s="33">
        <v>8.5914571837318598E-2</v>
      </c>
      <c r="W194" s="33">
        <v>1.9687777777777777</v>
      </c>
      <c r="X194" s="33">
        <v>4.0397777777777781</v>
      </c>
      <c r="Y194" s="33">
        <v>0</v>
      </c>
      <c r="Z194" s="33">
        <v>0.1105191089311261</v>
      </c>
      <c r="AA194" s="33">
        <v>0</v>
      </c>
      <c r="AB194" s="33">
        <v>0</v>
      </c>
      <c r="AC194" s="33">
        <v>0</v>
      </c>
      <c r="AD194" s="33">
        <v>0</v>
      </c>
      <c r="AE194" s="33">
        <v>0</v>
      </c>
      <c r="AF194" s="33">
        <v>0</v>
      </c>
      <c r="AG194" s="33">
        <v>0</v>
      </c>
      <c r="AH194" t="s">
        <v>35</v>
      </c>
      <c r="AI194" s="34">
        <v>5</v>
      </c>
    </row>
    <row r="195" spans="1:35" x14ac:dyDescent="0.25">
      <c r="A195" t="s">
        <v>1812</v>
      </c>
      <c r="B195" t="s">
        <v>687</v>
      </c>
      <c r="C195" t="s">
        <v>1444</v>
      </c>
      <c r="D195" t="s">
        <v>1745</v>
      </c>
      <c r="E195" s="33">
        <v>118.8</v>
      </c>
      <c r="F195" s="33">
        <v>9.3666666666666671</v>
      </c>
      <c r="G195" s="33">
        <v>0</v>
      </c>
      <c r="H195" s="33">
        <v>0</v>
      </c>
      <c r="I195" s="33">
        <v>0</v>
      </c>
      <c r="J195" s="33">
        <v>0</v>
      </c>
      <c r="K195" s="33">
        <v>0</v>
      </c>
      <c r="L195" s="33">
        <v>0.66500000000000015</v>
      </c>
      <c r="M195" s="33">
        <v>0</v>
      </c>
      <c r="N195" s="33">
        <v>6.1277777777777782</v>
      </c>
      <c r="O195" s="33">
        <v>5.1580621025065478E-2</v>
      </c>
      <c r="P195" s="33">
        <v>0</v>
      </c>
      <c r="Q195" s="33">
        <v>27.274999999999999</v>
      </c>
      <c r="R195" s="33">
        <v>0.22958754208754209</v>
      </c>
      <c r="S195" s="33">
        <v>0.46988888888888897</v>
      </c>
      <c r="T195" s="33">
        <v>0.96788888888888869</v>
      </c>
      <c r="U195" s="33">
        <v>0</v>
      </c>
      <c r="V195" s="33">
        <v>1.210250654695099E-2</v>
      </c>
      <c r="W195" s="33">
        <v>0.35100000000000003</v>
      </c>
      <c r="X195" s="33">
        <v>2.3626666666666667</v>
      </c>
      <c r="Y195" s="33">
        <v>0</v>
      </c>
      <c r="Z195" s="33">
        <v>2.2842312008978675E-2</v>
      </c>
      <c r="AA195" s="33">
        <v>79.444444444444443</v>
      </c>
      <c r="AB195" s="33">
        <v>0</v>
      </c>
      <c r="AC195" s="33">
        <v>0</v>
      </c>
      <c r="AD195" s="33">
        <v>0</v>
      </c>
      <c r="AE195" s="33">
        <v>0</v>
      </c>
      <c r="AF195" s="33">
        <v>0</v>
      </c>
      <c r="AG195" s="33">
        <v>0</v>
      </c>
      <c r="AH195" t="s">
        <v>632</v>
      </c>
      <c r="AI195" s="34">
        <v>5</v>
      </c>
    </row>
    <row r="196" spans="1:35" x14ac:dyDescent="0.25">
      <c r="A196" t="s">
        <v>1812</v>
      </c>
      <c r="B196" t="s">
        <v>887</v>
      </c>
      <c r="C196" t="s">
        <v>1444</v>
      </c>
      <c r="D196" t="s">
        <v>1745</v>
      </c>
      <c r="E196" s="33">
        <v>22.155555555555555</v>
      </c>
      <c r="F196" s="33">
        <v>0</v>
      </c>
      <c r="G196" s="33">
        <v>0.37777777777777777</v>
      </c>
      <c r="H196" s="33">
        <v>1.9111111111111112</v>
      </c>
      <c r="I196" s="33">
        <v>2.1333333333333333</v>
      </c>
      <c r="J196" s="33">
        <v>0</v>
      </c>
      <c r="K196" s="33">
        <v>0</v>
      </c>
      <c r="L196" s="33">
        <v>0.98888888888888893</v>
      </c>
      <c r="M196" s="33">
        <v>1.7959999999999998</v>
      </c>
      <c r="N196" s="33">
        <v>0</v>
      </c>
      <c r="O196" s="33">
        <v>8.1063189568706118E-2</v>
      </c>
      <c r="P196" s="33">
        <v>1.7166666666666666</v>
      </c>
      <c r="Q196" s="33">
        <v>0</v>
      </c>
      <c r="R196" s="33">
        <v>7.748244734202607E-2</v>
      </c>
      <c r="S196" s="33">
        <v>19.047222222222221</v>
      </c>
      <c r="T196" s="33">
        <v>0</v>
      </c>
      <c r="U196" s="33">
        <v>0</v>
      </c>
      <c r="V196" s="33">
        <v>0.85970411233701094</v>
      </c>
      <c r="W196" s="33">
        <v>7.4861111111111107</v>
      </c>
      <c r="X196" s="33">
        <v>1.4861111111111112</v>
      </c>
      <c r="Y196" s="33">
        <v>0</v>
      </c>
      <c r="Z196" s="33">
        <v>0.40496489468405211</v>
      </c>
      <c r="AA196" s="33">
        <v>0</v>
      </c>
      <c r="AB196" s="33">
        <v>0</v>
      </c>
      <c r="AC196" s="33">
        <v>0</v>
      </c>
      <c r="AD196" s="33">
        <v>0</v>
      </c>
      <c r="AE196" s="33">
        <v>0.98888888888888893</v>
      </c>
      <c r="AF196" s="33">
        <v>0</v>
      </c>
      <c r="AG196" s="33">
        <v>0</v>
      </c>
      <c r="AH196" t="s">
        <v>198</v>
      </c>
      <c r="AI196" s="34">
        <v>5</v>
      </c>
    </row>
    <row r="197" spans="1:35" x14ac:dyDescent="0.25">
      <c r="A197" t="s">
        <v>1812</v>
      </c>
      <c r="B197" t="s">
        <v>1313</v>
      </c>
      <c r="C197" t="s">
        <v>1410</v>
      </c>
      <c r="D197" t="s">
        <v>1760</v>
      </c>
      <c r="E197" s="33">
        <v>48.62222222222222</v>
      </c>
      <c r="F197" s="33">
        <v>5.5111111111111111</v>
      </c>
      <c r="G197" s="33">
        <v>0</v>
      </c>
      <c r="H197" s="33">
        <v>0</v>
      </c>
      <c r="I197" s="33">
        <v>0</v>
      </c>
      <c r="J197" s="33">
        <v>0</v>
      </c>
      <c r="K197" s="33">
        <v>0</v>
      </c>
      <c r="L197" s="33">
        <v>4.182666666666667</v>
      </c>
      <c r="M197" s="33">
        <v>0</v>
      </c>
      <c r="N197" s="33">
        <v>0</v>
      </c>
      <c r="O197" s="33">
        <v>0</v>
      </c>
      <c r="P197" s="33">
        <v>0</v>
      </c>
      <c r="Q197" s="33">
        <v>0</v>
      </c>
      <c r="R197" s="33">
        <v>0</v>
      </c>
      <c r="S197" s="33">
        <v>0.98855555555555552</v>
      </c>
      <c r="T197" s="33">
        <v>4.0250000000000004</v>
      </c>
      <c r="U197" s="33">
        <v>0</v>
      </c>
      <c r="V197" s="33">
        <v>0.10311243144424131</v>
      </c>
      <c r="W197" s="33">
        <v>3.0811111111111105</v>
      </c>
      <c r="X197" s="33">
        <v>1.8618888888888891</v>
      </c>
      <c r="Y197" s="33">
        <v>0</v>
      </c>
      <c r="Z197" s="33">
        <v>0.10166133455210237</v>
      </c>
      <c r="AA197" s="33">
        <v>0</v>
      </c>
      <c r="AB197" s="33">
        <v>0</v>
      </c>
      <c r="AC197" s="33">
        <v>0</v>
      </c>
      <c r="AD197" s="33">
        <v>0</v>
      </c>
      <c r="AE197" s="33">
        <v>0</v>
      </c>
      <c r="AF197" s="33">
        <v>0</v>
      </c>
      <c r="AG197" s="33">
        <v>0</v>
      </c>
      <c r="AH197" t="s">
        <v>625</v>
      </c>
      <c r="AI197" s="34">
        <v>5</v>
      </c>
    </row>
    <row r="198" spans="1:35" x14ac:dyDescent="0.25">
      <c r="A198" t="s">
        <v>1812</v>
      </c>
      <c r="B198" t="s">
        <v>1004</v>
      </c>
      <c r="C198" t="s">
        <v>1444</v>
      </c>
      <c r="D198" t="s">
        <v>1745</v>
      </c>
      <c r="E198" s="33">
        <v>160.07777777777778</v>
      </c>
      <c r="F198" s="33">
        <v>5.6888888888888891</v>
      </c>
      <c r="G198" s="33">
        <v>0</v>
      </c>
      <c r="H198" s="33">
        <v>0</v>
      </c>
      <c r="I198" s="33">
        <v>0</v>
      </c>
      <c r="J198" s="33">
        <v>0</v>
      </c>
      <c r="K198" s="33">
        <v>0</v>
      </c>
      <c r="L198" s="33">
        <v>3.6543333333333337</v>
      </c>
      <c r="M198" s="33">
        <v>5.8138888888888891</v>
      </c>
      <c r="N198" s="33">
        <v>0</v>
      </c>
      <c r="O198" s="33">
        <v>3.6319150412993682E-2</v>
      </c>
      <c r="P198" s="33">
        <v>3.7611111111111111</v>
      </c>
      <c r="Q198" s="33">
        <v>14.722222222222221</v>
      </c>
      <c r="R198" s="33">
        <v>0.11546470465745819</v>
      </c>
      <c r="S198" s="33">
        <v>6.2134444444444474</v>
      </c>
      <c r="T198" s="33">
        <v>6.3064444444444447</v>
      </c>
      <c r="U198" s="33">
        <v>0</v>
      </c>
      <c r="V198" s="33">
        <v>7.8211286180329034E-2</v>
      </c>
      <c r="W198" s="33">
        <v>6.4356666666666671</v>
      </c>
      <c r="X198" s="33">
        <v>4.9372222222222213</v>
      </c>
      <c r="Y198" s="33">
        <v>6.833333333333333</v>
      </c>
      <c r="Z198" s="33">
        <v>0.11373360172138541</v>
      </c>
      <c r="AA198" s="33">
        <v>35.62222222222222</v>
      </c>
      <c r="AB198" s="33">
        <v>0</v>
      </c>
      <c r="AC198" s="33">
        <v>0</v>
      </c>
      <c r="AD198" s="33">
        <v>0</v>
      </c>
      <c r="AE198" s="33">
        <v>0</v>
      </c>
      <c r="AF198" s="33">
        <v>0</v>
      </c>
      <c r="AG198" s="33">
        <v>0</v>
      </c>
      <c r="AH198" t="s">
        <v>315</v>
      </c>
      <c r="AI198" s="34">
        <v>5</v>
      </c>
    </row>
    <row r="199" spans="1:35" x14ac:dyDescent="0.25">
      <c r="A199" t="s">
        <v>1812</v>
      </c>
      <c r="B199" t="s">
        <v>739</v>
      </c>
      <c r="C199" t="s">
        <v>1459</v>
      </c>
      <c r="D199" t="s">
        <v>1755</v>
      </c>
      <c r="E199" s="33">
        <v>48.177777777777777</v>
      </c>
      <c r="F199" s="33">
        <v>8.9555555555555557</v>
      </c>
      <c r="G199" s="33">
        <v>0</v>
      </c>
      <c r="H199" s="33">
        <v>0.20555555555555555</v>
      </c>
      <c r="I199" s="33">
        <v>0.3</v>
      </c>
      <c r="J199" s="33">
        <v>0</v>
      </c>
      <c r="K199" s="33">
        <v>0</v>
      </c>
      <c r="L199" s="33">
        <v>3.1406666666666672</v>
      </c>
      <c r="M199" s="33">
        <v>0</v>
      </c>
      <c r="N199" s="33">
        <v>4.4749999999999996</v>
      </c>
      <c r="O199" s="33">
        <v>9.2885147601476009E-2</v>
      </c>
      <c r="P199" s="33">
        <v>5.1833333333333336</v>
      </c>
      <c r="Q199" s="33">
        <v>0</v>
      </c>
      <c r="R199" s="33">
        <v>0.10758763837638377</v>
      </c>
      <c r="S199" s="33">
        <v>1.1019999999999999</v>
      </c>
      <c r="T199" s="33">
        <v>6.1034444444444427</v>
      </c>
      <c r="U199" s="33">
        <v>0</v>
      </c>
      <c r="V199" s="33">
        <v>0.1495595018450184</v>
      </c>
      <c r="W199" s="33">
        <v>2.304444444444445</v>
      </c>
      <c r="X199" s="33">
        <v>6.0466666666666695</v>
      </c>
      <c r="Y199" s="33">
        <v>1.3555555555555556</v>
      </c>
      <c r="Z199" s="33">
        <v>0.20147601476014768</v>
      </c>
      <c r="AA199" s="33">
        <v>0</v>
      </c>
      <c r="AB199" s="33">
        <v>0</v>
      </c>
      <c r="AC199" s="33">
        <v>0</v>
      </c>
      <c r="AD199" s="33">
        <v>0</v>
      </c>
      <c r="AE199" s="33">
        <v>0</v>
      </c>
      <c r="AF199" s="33">
        <v>0</v>
      </c>
      <c r="AG199" s="33">
        <v>0</v>
      </c>
      <c r="AH199" t="s">
        <v>50</v>
      </c>
      <c r="AI199" s="34">
        <v>5</v>
      </c>
    </row>
    <row r="200" spans="1:35" x14ac:dyDescent="0.25">
      <c r="A200" t="s">
        <v>1812</v>
      </c>
      <c r="B200" t="s">
        <v>1184</v>
      </c>
      <c r="C200" t="s">
        <v>1650</v>
      </c>
      <c r="D200" t="s">
        <v>1716</v>
      </c>
      <c r="E200" s="33">
        <v>65.911111111111111</v>
      </c>
      <c r="F200" s="33">
        <v>47.777777777777779</v>
      </c>
      <c r="G200" s="33">
        <v>0.35555555555555557</v>
      </c>
      <c r="H200" s="33">
        <v>0</v>
      </c>
      <c r="I200" s="33">
        <v>0.24444444444444444</v>
      </c>
      <c r="J200" s="33">
        <v>0</v>
      </c>
      <c r="K200" s="33">
        <v>0</v>
      </c>
      <c r="L200" s="33">
        <v>3.0370000000000004</v>
      </c>
      <c r="M200" s="33">
        <v>0</v>
      </c>
      <c r="N200" s="33">
        <v>0</v>
      </c>
      <c r="O200" s="33">
        <v>0</v>
      </c>
      <c r="P200" s="33">
        <v>0</v>
      </c>
      <c r="Q200" s="33">
        <v>4.9833333333333334</v>
      </c>
      <c r="R200" s="33">
        <v>7.5606877950101153E-2</v>
      </c>
      <c r="S200" s="33">
        <v>1.4165555555555556</v>
      </c>
      <c r="T200" s="33">
        <v>7.3358888888888893</v>
      </c>
      <c r="U200" s="33">
        <v>0</v>
      </c>
      <c r="V200" s="33">
        <v>0.13279163857046528</v>
      </c>
      <c r="W200" s="33">
        <v>1.3951111111111112</v>
      </c>
      <c r="X200" s="33">
        <v>7.7589999999999968</v>
      </c>
      <c r="Y200" s="33">
        <v>0</v>
      </c>
      <c r="Z200" s="33">
        <v>0.1388857046527309</v>
      </c>
      <c r="AA200" s="33">
        <v>0</v>
      </c>
      <c r="AB200" s="33">
        <v>0</v>
      </c>
      <c r="AC200" s="33">
        <v>0</v>
      </c>
      <c r="AD200" s="33">
        <v>24.330555555555556</v>
      </c>
      <c r="AE200" s="33">
        <v>0</v>
      </c>
      <c r="AF200" s="33">
        <v>0</v>
      </c>
      <c r="AG200" s="33">
        <v>0</v>
      </c>
      <c r="AH200" t="s">
        <v>496</v>
      </c>
      <c r="AI200" s="34">
        <v>5</v>
      </c>
    </row>
    <row r="201" spans="1:35" x14ac:dyDescent="0.25">
      <c r="A201" t="s">
        <v>1812</v>
      </c>
      <c r="B201" t="s">
        <v>987</v>
      </c>
      <c r="C201" t="s">
        <v>1581</v>
      </c>
      <c r="D201" t="s">
        <v>1770</v>
      </c>
      <c r="E201" s="33">
        <v>67.922222222222217</v>
      </c>
      <c r="F201" s="33">
        <v>5.6</v>
      </c>
      <c r="G201" s="33">
        <v>0.22222222222222221</v>
      </c>
      <c r="H201" s="33">
        <v>0.40277777777777779</v>
      </c>
      <c r="I201" s="33">
        <v>0.3888888888888889</v>
      </c>
      <c r="J201" s="33">
        <v>0</v>
      </c>
      <c r="K201" s="33">
        <v>0.88888888888888884</v>
      </c>
      <c r="L201" s="33">
        <v>1.558222222222222</v>
      </c>
      <c r="M201" s="33">
        <v>0</v>
      </c>
      <c r="N201" s="33">
        <v>5.0999999999999996</v>
      </c>
      <c r="O201" s="33">
        <v>7.5085882545395055E-2</v>
      </c>
      <c r="P201" s="33">
        <v>6.0027777777777782</v>
      </c>
      <c r="Q201" s="33">
        <v>8.4555555555555557</v>
      </c>
      <c r="R201" s="33">
        <v>0.21286602322918374</v>
      </c>
      <c r="S201" s="33">
        <v>1.2636666666666667</v>
      </c>
      <c r="T201" s="33">
        <v>7.9639999999999986</v>
      </c>
      <c r="U201" s="33">
        <v>0</v>
      </c>
      <c r="V201" s="33">
        <v>0.13585637166693931</v>
      </c>
      <c r="W201" s="33">
        <v>2.4285555555555556</v>
      </c>
      <c r="X201" s="33">
        <v>6.0248888888888876</v>
      </c>
      <c r="Y201" s="33">
        <v>0</v>
      </c>
      <c r="Z201" s="33">
        <v>0.12445771307050547</v>
      </c>
      <c r="AA201" s="33">
        <v>0</v>
      </c>
      <c r="AB201" s="33">
        <v>0</v>
      </c>
      <c r="AC201" s="33">
        <v>0</v>
      </c>
      <c r="AD201" s="33">
        <v>0</v>
      </c>
      <c r="AE201" s="33">
        <v>0</v>
      </c>
      <c r="AF201" s="33">
        <v>0</v>
      </c>
      <c r="AG201" s="33">
        <v>0</v>
      </c>
      <c r="AH201" t="s">
        <v>298</v>
      </c>
      <c r="AI201" s="34">
        <v>5</v>
      </c>
    </row>
    <row r="202" spans="1:35" x14ac:dyDescent="0.25">
      <c r="A202" t="s">
        <v>1812</v>
      </c>
      <c r="B202" t="s">
        <v>1052</v>
      </c>
      <c r="C202" t="s">
        <v>1607</v>
      </c>
      <c r="D202" t="s">
        <v>1745</v>
      </c>
      <c r="E202" s="33">
        <v>152.85555555555555</v>
      </c>
      <c r="F202" s="33">
        <v>46.022222222222226</v>
      </c>
      <c r="G202" s="33">
        <v>0</v>
      </c>
      <c r="H202" s="33">
        <v>0.5444444444444444</v>
      </c>
      <c r="I202" s="33">
        <v>0</v>
      </c>
      <c r="J202" s="33">
        <v>0</v>
      </c>
      <c r="K202" s="33">
        <v>0</v>
      </c>
      <c r="L202" s="33">
        <v>1.2555555555555558E-2</v>
      </c>
      <c r="M202" s="33">
        <v>11.087777777777779</v>
      </c>
      <c r="N202" s="33">
        <v>15.156666666666666</v>
      </c>
      <c r="O202" s="33">
        <v>0.17169441011848516</v>
      </c>
      <c r="P202" s="33">
        <v>5.2822222222222228</v>
      </c>
      <c r="Q202" s="33">
        <v>22.404444444444444</v>
      </c>
      <c r="R202" s="33">
        <v>0.18112960674565676</v>
      </c>
      <c r="S202" s="33">
        <v>4.1854444444444434</v>
      </c>
      <c r="T202" s="33">
        <v>5.5151111111111115</v>
      </c>
      <c r="U202" s="33">
        <v>0</v>
      </c>
      <c r="V202" s="33">
        <v>6.3462237406411284E-2</v>
      </c>
      <c r="W202" s="33">
        <v>1.7835555555555551</v>
      </c>
      <c r="X202" s="33">
        <v>4.8352222222222228</v>
      </c>
      <c r="Y202" s="33">
        <v>0</v>
      </c>
      <c r="Z202" s="33">
        <v>4.33008650141746E-2</v>
      </c>
      <c r="AA202" s="33">
        <v>0</v>
      </c>
      <c r="AB202" s="33">
        <v>0</v>
      </c>
      <c r="AC202" s="33">
        <v>0</v>
      </c>
      <c r="AD202" s="33">
        <v>0</v>
      </c>
      <c r="AE202" s="33">
        <v>0</v>
      </c>
      <c r="AF202" s="33">
        <v>0</v>
      </c>
      <c r="AG202" s="33">
        <v>0</v>
      </c>
      <c r="AH202" t="s">
        <v>363</v>
      </c>
      <c r="AI202" s="34">
        <v>5</v>
      </c>
    </row>
    <row r="203" spans="1:35" x14ac:dyDescent="0.25">
      <c r="A203" t="s">
        <v>1812</v>
      </c>
      <c r="B203" t="s">
        <v>1252</v>
      </c>
      <c r="C203" t="s">
        <v>1428</v>
      </c>
      <c r="D203" t="s">
        <v>1751</v>
      </c>
      <c r="E203" s="33">
        <v>43.711111111111109</v>
      </c>
      <c r="F203" s="33">
        <v>3.2888888888888888</v>
      </c>
      <c r="G203" s="33">
        <v>0</v>
      </c>
      <c r="H203" s="33">
        <v>0.19444444444444445</v>
      </c>
      <c r="I203" s="33">
        <v>0.27777777777777779</v>
      </c>
      <c r="J203" s="33">
        <v>0</v>
      </c>
      <c r="K203" s="33">
        <v>0</v>
      </c>
      <c r="L203" s="33">
        <v>0.44177777777777805</v>
      </c>
      <c r="M203" s="33">
        <v>0</v>
      </c>
      <c r="N203" s="33">
        <v>1.3</v>
      </c>
      <c r="O203" s="33">
        <v>2.9740721911540421E-2</v>
      </c>
      <c r="P203" s="33">
        <v>0.19166666666666668</v>
      </c>
      <c r="Q203" s="33">
        <v>5.0631111111111116</v>
      </c>
      <c r="R203" s="33">
        <v>0.12021606507371634</v>
      </c>
      <c r="S203" s="33">
        <v>0.55733333333333346</v>
      </c>
      <c r="T203" s="33">
        <v>1.7041111111111109</v>
      </c>
      <c r="U203" s="33">
        <v>0</v>
      </c>
      <c r="V203" s="33">
        <v>5.1736146415861717E-2</v>
      </c>
      <c r="W203" s="33">
        <v>2.2065555555555552</v>
      </c>
      <c r="X203" s="33">
        <v>0.51755555555555566</v>
      </c>
      <c r="Y203" s="33">
        <v>0.15555555555555556</v>
      </c>
      <c r="Z203" s="33">
        <v>6.58795119471276E-2</v>
      </c>
      <c r="AA203" s="33">
        <v>0</v>
      </c>
      <c r="AB203" s="33">
        <v>0</v>
      </c>
      <c r="AC203" s="33">
        <v>0</v>
      </c>
      <c r="AD203" s="33">
        <v>0</v>
      </c>
      <c r="AE203" s="33">
        <v>0</v>
      </c>
      <c r="AF203" s="33">
        <v>0</v>
      </c>
      <c r="AG203" s="33">
        <v>0</v>
      </c>
      <c r="AH203" t="s">
        <v>564</v>
      </c>
      <c r="AI203" s="34">
        <v>5</v>
      </c>
    </row>
    <row r="204" spans="1:35" x14ac:dyDescent="0.25">
      <c r="A204" t="s">
        <v>1812</v>
      </c>
      <c r="B204" t="s">
        <v>911</v>
      </c>
      <c r="C204" t="s">
        <v>1552</v>
      </c>
      <c r="D204" t="s">
        <v>1758</v>
      </c>
      <c r="E204" s="33">
        <v>64.266666666666666</v>
      </c>
      <c r="F204" s="33">
        <v>5.1555555555555559</v>
      </c>
      <c r="G204" s="33">
        <v>0.2</v>
      </c>
      <c r="H204" s="33">
        <v>0.26666666666666666</v>
      </c>
      <c r="I204" s="33">
        <v>7.5555555555555554</v>
      </c>
      <c r="J204" s="33">
        <v>0</v>
      </c>
      <c r="K204" s="33">
        <v>0</v>
      </c>
      <c r="L204" s="33">
        <v>0</v>
      </c>
      <c r="M204" s="33">
        <v>9.1644444444444435</v>
      </c>
      <c r="N204" s="33">
        <v>0</v>
      </c>
      <c r="O204" s="33">
        <v>0.14260027662517288</v>
      </c>
      <c r="P204" s="33">
        <v>0</v>
      </c>
      <c r="Q204" s="33">
        <v>16.186666666666664</v>
      </c>
      <c r="R204" s="33">
        <v>0.25186721991701239</v>
      </c>
      <c r="S204" s="33">
        <v>0</v>
      </c>
      <c r="T204" s="33">
        <v>0</v>
      </c>
      <c r="U204" s="33">
        <v>0</v>
      </c>
      <c r="V204" s="33">
        <v>0</v>
      </c>
      <c r="W204" s="33">
        <v>0</v>
      </c>
      <c r="X204" s="33">
        <v>0</v>
      </c>
      <c r="Y204" s="33">
        <v>0</v>
      </c>
      <c r="Z204" s="33">
        <v>0</v>
      </c>
      <c r="AA204" s="33">
        <v>0</v>
      </c>
      <c r="AB204" s="33">
        <v>0</v>
      </c>
      <c r="AC204" s="33">
        <v>0</v>
      </c>
      <c r="AD204" s="33">
        <v>0</v>
      </c>
      <c r="AE204" s="33">
        <v>0</v>
      </c>
      <c r="AF204" s="33">
        <v>0</v>
      </c>
      <c r="AG204" s="33">
        <v>0</v>
      </c>
      <c r="AH204" t="s">
        <v>222</v>
      </c>
      <c r="AI204" s="34">
        <v>5</v>
      </c>
    </row>
    <row r="205" spans="1:35" x14ac:dyDescent="0.25">
      <c r="A205" t="s">
        <v>1812</v>
      </c>
      <c r="B205" t="s">
        <v>690</v>
      </c>
      <c r="C205" t="s">
        <v>1423</v>
      </c>
      <c r="D205" t="s">
        <v>1748</v>
      </c>
      <c r="E205" s="33">
        <v>68.777777777777771</v>
      </c>
      <c r="F205" s="33">
        <v>2.2222222222222223</v>
      </c>
      <c r="G205" s="33">
        <v>0.33333333333333331</v>
      </c>
      <c r="H205" s="33">
        <v>0.3925555555555556</v>
      </c>
      <c r="I205" s="33">
        <v>0</v>
      </c>
      <c r="J205" s="33">
        <v>0</v>
      </c>
      <c r="K205" s="33">
        <v>0</v>
      </c>
      <c r="L205" s="33">
        <v>5.5892222222222223</v>
      </c>
      <c r="M205" s="33">
        <v>0</v>
      </c>
      <c r="N205" s="33">
        <v>5.6888888888888891</v>
      </c>
      <c r="O205" s="33">
        <v>8.2714054927302105E-2</v>
      </c>
      <c r="P205" s="33">
        <v>5.9944444444444445</v>
      </c>
      <c r="Q205" s="33">
        <v>4.3861111111111111</v>
      </c>
      <c r="R205" s="33">
        <v>0.15092891760904686</v>
      </c>
      <c r="S205" s="33">
        <v>6.4021111111111093</v>
      </c>
      <c r="T205" s="33">
        <v>0.54800000000000004</v>
      </c>
      <c r="U205" s="33">
        <v>0</v>
      </c>
      <c r="V205" s="33">
        <v>0.10105169628432954</v>
      </c>
      <c r="W205" s="33">
        <v>5.7845555555555546</v>
      </c>
      <c r="X205" s="33">
        <v>1.3191111111111109</v>
      </c>
      <c r="Y205" s="33">
        <v>0</v>
      </c>
      <c r="Z205" s="33">
        <v>0.10328432956381259</v>
      </c>
      <c r="AA205" s="33">
        <v>0</v>
      </c>
      <c r="AB205" s="33">
        <v>0</v>
      </c>
      <c r="AC205" s="33">
        <v>0</v>
      </c>
      <c r="AD205" s="33">
        <v>0</v>
      </c>
      <c r="AE205" s="33">
        <v>0</v>
      </c>
      <c r="AF205" s="33">
        <v>0</v>
      </c>
      <c r="AG205" s="33">
        <v>0</v>
      </c>
      <c r="AH205" t="s">
        <v>1</v>
      </c>
      <c r="AI205" s="34">
        <v>5</v>
      </c>
    </row>
    <row r="206" spans="1:35" x14ac:dyDescent="0.25">
      <c r="A206" t="s">
        <v>1812</v>
      </c>
      <c r="B206" t="s">
        <v>995</v>
      </c>
      <c r="C206" t="s">
        <v>1573</v>
      </c>
      <c r="D206" t="s">
        <v>1745</v>
      </c>
      <c r="E206" s="33">
        <v>159.95555555555555</v>
      </c>
      <c r="F206" s="33">
        <v>55.12222222222222</v>
      </c>
      <c r="G206" s="33">
        <v>0.18888888888888888</v>
      </c>
      <c r="H206" s="33">
        <v>0.5</v>
      </c>
      <c r="I206" s="33">
        <v>2.1</v>
      </c>
      <c r="J206" s="33">
        <v>0</v>
      </c>
      <c r="K206" s="33">
        <v>0</v>
      </c>
      <c r="L206" s="33">
        <v>8.9715555555555522</v>
      </c>
      <c r="M206" s="33">
        <v>5.5200000000000005</v>
      </c>
      <c r="N206" s="33">
        <v>2.5855555555555556</v>
      </c>
      <c r="O206" s="33">
        <v>5.0673798277299252E-2</v>
      </c>
      <c r="P206" s="33">
        <v>5.6</v>
      </c>
      <c r="Q206" s="33">
        <v>21.576666666666675</v>
      </c>
      <c r="R206" s="33">
        <v>0.16990136148930265</v>
      </c>
      <c r="S206" s="33">
        <v>5.1398888888888887</v>
      </c>
      <c r="T206" s="33">
        <v>9.9554444444444421</v>
      </c>
      <c r="U206" s="33">
        <v>0</v>
      </c>
      <c r="V206" s="33">
        <v>9.4372047791053057E-2</v>
      </c>
      <c r="W206" s="33">
        <v>6.6644444444444435</v>
      </c>
      <c r="X206" s="33">
        <v>7.5456666666666683</v>
      </c>
      <c r="Y206" s="33">
        <v>0.75555555555555554</v>
      </c>
      <c r="Z206" s="33">
        <v>9.3561405946096146E-2</v>
      </c>
      <c r="AA206" s="33">
        <v>0</v>
      </c>
      <c r="AB206" s="33">
        <v>0</v>
      </c>
      <c r="AC206" s="33">
        <v>0</v>
      </c>
      <c r="AD206" s="33">
        <v>0</v>
      </c>
      <c r="AE206" s="33">
        <v>0</v>
      </c>
      <c r="AF206" s="33">
        <v>0</v>
      </c>
      <c r="AG206" s="33">
        <v>0</v>
      </c>
      <c r="AH206" t="s">
        <v>306</v>
      </c>
      <c r="AI206" s="34">
        <v>5</v>
      </c>
    </row>
    <row r="207" spans="1:35" x14ac:dyDescent="0.25">
      <c r="A207" t="s">
        <v>1812</v>
      </c>
      <c r="B207" t="s">
        <v>1356</v>
      </c>
      <c r="C207" t="s">
        <v>1573</v>
      </c>
      <c r="D207" t="s">
        <v>1745</v>
      </c>
      <c r="E207" s="33">
        <v>98.655555555555551</v>
      </c>
      <c r="F207" s="33">
        <v>0</v>
      </c>
      <c r="G207" s="33">
        <v>0</v>
      </c>
      <c r="H207" s="33">
        <v>0</v>
      </c>
      <c r="I207" s="33">
        <v>0</v>
      </c>
      <c r="J207" s="33">
        <v>0</v>
      </c>
      <c r="K207" s="33">
        <v>0</v>
      </c>
      <c r="L207" s="33">
        <v>0</v>
      </c>
      <c r="M207" s="33">
        <v>7.185888888888889</v>
      </c>
      <c r="N207" s="33">
        <v>0</v>
      </c>
      <c r="O207" s="33">
        <v>7.283815745016331E-2</v>
      </c>
      <c r="P207" s="33">
        <v>0</v>
      </c>
      <c r="Q207" s="33">
        <v>14.872222222222222</v>
      </c>
      <c r="R207" s="33">
        <v>0.15074895821601531</v>
      </c>
      <c r="S207" s="33">
        <v>0</v>
      </c>
      <c r="T207" s="33">
        <v>0</v>
      </c>
      <c r="U207" s="33">
        <v>0</v>
      </c>
      <c r="V207" s="33">
        <v>0</v>
      </c>
      <c r="W207" s="33">
        <v>0</v>
      </c>
      <c r="X207" s="33">
        <v>0</v>
      </c>
      <c r="Y207" s="33">
        <v>0</v>
      </c>
      <c r="Z207" s="33">
        <v>0</v>
      </c>
      <c r="AA207" s="33">
        <v>40.866666666666667</v>
      </c>
      <c r="AB207" s="33">
        <v>0</v>
      </c>
      <c r="AC207" s="33">
        <v>0</v>
      </c>
      <c r="AD207" s="33">
        <v>0</v>
      </c>
      <c r="AE207" s="33">
        <v>0</v>
      </c>
      <c r="AF207" s="33">
        <v>0</v>
      </c>
      <c r="AG207" s="33">
        <v>0</v>
      </c>
      <c r="AH207" t="s">
        <v>670</v>
      </c>
      <c r="AI207" s="34">
        <v>5</v>
      </c>
    </row>
    <row r="208" spans="1:35" x14ac:dyDescent="0.25">
      <c r="A208" t="s">
        <v>1812</v>
      </c>
      <c r="B208" t="s">
        <v>735</v>
      </c>
      <c r="C208" t="s">
        <v>1421</v>
      </c>
      <c r="D208" t="s">
        <v>1763</v>
      </c>
      <c r="E208" s="33">
        <v>66.444444444444443</v>
      </c>
      <c r="F208" s="33">
        <v>41.844444444444441</v>
      </c>
      <c r="G208" s="33">
        <v>0</v>
      </c>
      <c r="H208" s="33">
        <v>0</v>
      </c>
      <c r="I208" s="33">
        <v>0</v>
      </c>
      <c r="J208" s="33">
        <v>0</v>
      </c>
      <c r="K208" s="33">
        <v>0</v>
      </c>
      <c r="L208" s="33">
        <v>0.51711111111111108</v>
      </c>
      <c r="M208" s="33">
        <v>0</v>
      </c>
      <c r="N208" s="33">
        <v>5.333333333333333</v>
      </c>
      <c r="O208" s="33">
        <v>8.0267558528428096E-2</v>
      </c>
      <c r="P208" s="33">
        <v>5.2444444444444445</v>
      </c>
      <c r="Q208" s="33">
        <v>2.65</v>
      </c>
      <c r="R208" s="33">
        <v>0.11881270903010033</v>
      </c>
      <c r="S208" s="33">
        <v>2.7863333333333333</v>
      </c>
      <c r="T208" s="33">
        <v>0.62666666666666659</v>
      </c>
      <c r="U208" s="33">
        <v>0</v>
      </c>
      <c r="V208" s="33">
        <v>5.136622073578595E-2</v>
      </c>
      <c r="W208" s="33">
        <v>1.7274444444444441</v>
      </c>
      <c r="X208" s="33">
        <v>3.5511111111111107</v>
      </c>
      <c r="Y208" s="33">
        <v>0</v>
      </c>
      <c r="Z208" s="33">
        <v>7.9443143812709019E-2</v>
      </c>
      <c r="AA208" s="33">
        <v>0</v>
      </c>
      <c r="AB208" s="33">
        <v>0</v>
      </c>
      <c r="AC208" s="33">
        <v>0</v>
      </c>
      <c r="AD208" s="33">
        <v>33.483333333333334</v>
      </c>
      <c r="AE208" s="33">
        <v>0</v>
      </c>
      <c r="AF208" s="33">
        <v>0</v>
      </c>
      <c r="AG208" s="33">
        <v>0</v>
      </c>
      <c r="AH208" t="s">
        <v>46</v>
      </c>
      <c r="AI208" s="34">
        <v>5</v>
      </c>
    </row>
    <row r="209" spans="1:35" x14ac:dyDescent="0.25">
      <c r="A209" t="s">
        <v>1812</v>
      </c>
      <c r="B209" t="s">
        <v>747</v>
      </c>
      <c r="C209" t="s">
        <v>1463</v>
      </c>
      <c r="D209" t="s">
        <v>1763</v>
      </c>
      <c r="E209" s="33">
        <v>68.544444444444451</v>
      </c>
      <c r="F209" s="33">
        <v>50.5</v>
      </c>
      <c r="G209" s="33">
        <v>0.12222222222222222</v>
      </c>
      <c r="H209" s="33">
        <v>0</v>
      </c>
      <c r="I209" s="33">
        <v>0.61111111111111116</v>
      </c>
      <c r="J209" s="33">
        <v>0</v>
      </c>
      <c r="K209" s="33">
        <v>0</v>
      </c>
      <c r="L209" s="33">
        <v>5.2235555555555564</v>
      </c>
      <c r="M209" s="33">
        <v>0</v>
      </c>
      <c r="N209" s="33">
        <v>8.0527777777777771</v>
      </c>
      <c r="O209" s="33">
        <v>0.1174825741611282</v>
      </c>
      <c r="P209" s="33">
        <v>0</v>
      </c>
      <c r="Q209" s="33">
        <v>4.7416666666666663</v>
      </c>
      <c r="R209" s="33">
        <v>6.9176527800291765E-2</v>
      </c>
      <c r="S209" s="33">
        <v>9.0259999999999998</v>
      </c>
      <c r="T209" s="33">
        <v>9.7119999999999997</v>
      </c>
      <c r="U209" s="33">
        <v>0</v>
      </c>
      <c r="V209" s="33">
        <v>0.27337007618738851</v>
      </c>
      <c r="W209" s="33">
        <v>5.4563333333333324</v>
      </c>
      <c r="X209" s="33">
        <v>10.064666666666669</v>
      </c>
      <c r="Y209" s="33">
        <v>0</v>
      </c>
      <c r="Z209" s="33">
        <v>0.22643702382882153</v>
      </c>
      <c r="AA209" s="33">
        <v>0</v>
      </c>
      <c r="AB209" s="33">
        <v>0</v>
      </c>
      <c r="AC209" s="33">
        <v>0</v>
      </c>
      <c r="AD209" s="33">
        <v>0</v>
      </c>
      <c r="AE209" s="33">
        <v>0</v>
      </c>
      <c r="AF209" s="33">
        <v>0</v>
      </c>
      <c r="AG209" s="33">
        <v>0</v>
      </c>
      <c r="AH209" t="s">
        <v>58</v>
      </c>
      <c r="AI209" s="34">
        <v>5</v>
      </c>
    </row>
    <row r="210" spans="1:35" x14ac:dyDescent="0.25">
      <c r="A210" t="s">
        <v>1812</v>
      </c>
      <c r="B210" t="s">
        <v>1280</v>
      </c>
      <c r="C210" t="s">
        <v>1684</v>
      </c>
      <c r="D210" t="s">
        <v>1793</v>
      </c>
      <c r="E210" s="33">
        <v>38.044444444444444</v>
      </c>
      <c r="F210" s="33">
        <v>5.6888888888888891</v>
      </c>
      <c r="G210" s="33">
        <v>0</v>
      </c>
      <c r="H210" s="33">
        <v>0.2</v>
      </c>
      <c r="I210" s="33">
        <v>0.26666666666666666</v>
      </c>
      <c r="J210" s="33">
        <v>0</v>
      </c>
      <c r="K210" s="33">
        <v>0</v>
      </c>
      <c r="L210" s="33">
        <v>0.66422222222222227</v>
      </c>
      <c r="M210" s="33">
        <v>0</v>
      </c>
      <c r="N210" s="33">
        <v>9.1760000000000002</v>
      </c>
      <c r="O210" s="33">
        <v>0.24119158878504673</v>
      </c>
      <c r="P210" s="33">
        <v>0</v>
      </c>
      <c r="Q210" s="33">
        <v>0</v>
      </c>
      <c r="R210" s="33">
        <v>0</v>
      </c>
      <c r="S210" s="33">
        <v>0.34800000000000009</v>
      </c>
      <c r="T210" s="33">
        <v>2.3885555555555555</v>
      </c>
      <c r="U210" s="33">
        <v>0</v>
      </c>
      <c r="V210" s="33">
        <v>7.1930490654205606E-2</v>
      </c>
      <c r="W210" s="33">
        <v>0.54555555555555557</v>
      </c>
      <c r="X210" s="33">
        <v>3.4414444444444454</v>
      </c>
      <c r="Y210" s="33">
        <v>0</v>
      </c>
      <c r="Z210" s="33">
        <v>0.10479848130841124</v>
      </c>
      <c r="AA210" s="33">
        <v>0</v>
      </c>
      <c r="AB210" s="33">
        <v>0</v>
      </c>
      <c r="AC210" s="33">
        <v>0</v>
      </c>
      <c r="AD210" s="33">
        <v>0</v>
      </c>
      <c r="AE210" s="33">
        <v>0</v>
      </c>
      <c r="AF210" s="33">
        <v>0</v>
      </c>
      <c r="AG210" s="33">
        <v>0</v>
      </c>
      <c r="AH210" t="s">
        <v>592</v>
      </c>
      <c r="AI210" s="34">
        <v>5</v>
      </c>
    </row>
    <row r="211" spans="1:35" x14ac:dyDescent="0.25">
      <c r="A211" t="s">
        <v>1812</v>
      </c>
      <c r="B211" t="s">
        <v>1369</v>
      </c>
      <c r="C211" t="s">
        <v>1375</v>
      </c>
      <c r="D211" t="s">
        <v>1712</v>
      </c>
      <c r="E211" s="33">
        <v>27.455555555555556</v>
      </c>
      <c r="F211" s="33">
        <v>7.0555555555555554</v>
      </c>
      <c r="G211" s="33">
        <v>0</v>
      </c>
      <c r="H211" s="33">
        <v>0.15</v>
      </c>
      <c r="I211" s="33">
        <v>0.26666666666666666</v>
      </c>
      <c r="J211" s="33">
        <v>0</v>
      </c>
      <c r="K211" s="33">
        <v>0</v>
      </c>
      <c r="L211" s="33">
        <v>0</v>
      </c>
      <c r="M211" s="33">
        <v>0</v>
      </c>
      <c r="N211" s="33">
        <v>5.4722222222222223</v>
      </c>
      <c r="O211" s="33">
        <v>0.19931201942533389</v>
      </c>
      <c r="P211" s="33">
        <v>3.4947777777777782</v>
      </c>
      <c r="Q211" s="33">
        <v>1.3027777777777778</v>
      </c>
      <c r="R211" s="33">
        <v>0.17473897207608258</v>
      </c>
      <c r="S211" s="33">
        <v>0</v>
      </c>
      <c r="T211" s="33">
        <v>0</v>
      </c>
      <c r="U211" s="33">
        <v>0</v>
      </c>
      <c r="V211" s="33">
        <v>0</v>
      </c>
      <c r="W211" s="33">
        <v>0</v>
      </c>
      <c r="X211" s="33">
        <v>0</v>
      </c>
      <c r="Y211" s="33">
        <v>0</v>
      </c>
      <c r="Z211" s="33">
        <v>0</v>
      </c>
      <c r="AA211" s="33">
        <v>0</v>
      </c>
      <c r="AB211" s="33">
        <v>0</v>
      </c>
      <c r="AC211" s="33">
        <v>0</v>
      </c>
      <c r="AD211" s="33">
        <v>0</v>
      </c>
      <c r="AE211" s="33">
        <v>0</v>
      </c>
      <c r="AF211" s="33">
        <v>0</v>
      </c>
      <c r="AG211" s="33">
        <v>0</v>
      </c>
      <c r="AH211" t="s">
        <v>683</v>
      </c>
      <c r="AI211" s="34">
        <v>5</v>
      </c>
    </row>
    <row r="212" spans="1:35" x14ac:dyDescent="0.25">
      <c r="A212" t="s">
        <v>1812</v>
      </c>
      <c r="B212" t="s">
        <v>1169</v>
      </c>
      <c r="C212" t="s">
        <v>1448</v>
      </c>
      <c r="D212" t="s">
        <v>1745</v>
      </c>
      <c r="E212" s="33">
        <v>99.13333333333334</v>
      </c>
      <c r="F212" s="33">
        <v>5.6</v>
      </c>
      <c r="G212" s="33">
        <v>0</v>
      </c>
      <c r="H212" s="33">
        <v>0.3611111111111111</v>
      </c>
      <c r="I212" s="33">
        <v>4.7111111111111112</v>
      </c>
      <c r="J212" s="33">
        <v>0</v>
      </c>
      <c r="K212" s="33">
        <v>0</v>
      </c>
      <c r="L212" s="33">
        <v>5.5091111111111104</v>
      </c>
      <c r="M212" s="33">
        <v>0</v>
      </c>
      <c r="N212" s="33">
        <v>4.822222222222222</v>
      </c>
      <c r="O212" s="33">
        <v>4.8643801838152874E-2</v>
      </c>
      <c r="P212" s="33">
        <v>3.6666666666666665</v>
      </c>
      <c r="Q212" s="33">
        <v>13.558333333333334</v>
      </c>
      <c r="R212" s="33">
        <v>0.17375588433086753</v>
      </c>
      <c r="S212" s="33">
        <v>5.785222222222222</v>
      </c>
      <c r="T212" s="33">
        <v>11.379222222222223</v>
      </c>
      <c r="U212" s="33">
        <v>0</v>
      </c>
      <c r="V212" s="33">
        <v>0.17314503474557275</v>
      </c>
      <c r="W212" s="33">
        <v>11.788999999999998</v>
      </c>
      <c r="X212" s="33">
        <v>10.260777777777777</v>
      </c>
      <c r="Y212" s="33">
        <v>0</v>
      </c>
      <c r="Z212" s="33">
        <v>0.22242546514234474</v>
      </c>
      <c r="AA212" s="33">
        <v>0</v>
      </c>
      <c r="AB212" s="33">
        <v>0</v>
      </c>
      <c r="AC212" s="33">
        <v>0</v>
      </c>
      <c r="AD212" s="33">
        <v>0</v>
      </c>
      <c r="AE212" s="33">
        <v>0</v>
      </c>
      <c r="AF212" s="33">
        <v>0</v>
      </c>
      <c r="AG212" s="33">
        <v>0</v>
      </c>
      <c r="AH212" t="s">
        <v>481</v>
      </c>
      <c r="AI212" s="34">
        <v>5</v>
      </c>
    </row>
    <row r="213" spans="1:35" x14ac:dyDescent="0.25">
      <c r="A213" t="s">
        <v>1812</v>
      </c>
      <c r="B213" t="s">
        <v>886</v>
      </c>
      <c r="C213" t="s">
        <v>1464</v>
      </c>
      <c r="D213" t="s">
        <v>1720</v>
      </c>
      <c r="E213" s="33">
        <v>123.42222222222222</v>
      </c>
      <c r="F213" s="33">
        <v>5.6888888888888891</v>
      </c>
      <c r="G213" s="33">
        <v>0</v>
      </c>
      <c r="H213" s="33">
        <v>0.53611111111111109</v>
      </c>
      <c r="I213" s="33">
        <v>17.466666666666665</v>
      </c>
      <c r="J213" s="33">
        <v>0</v>
      </c>
      <c r="K213" s="33">
        <v>0</v>
      </c>
      <c r="L213" s="33">
        <v>1.1305555555555555</v>
      </c>
      <c r="M213" s="33">
        <v>15.777777777777779</v>
      </c>
      <c r="N213" s="33">
        <v>0</v>
      </c>
      <c r="O213" s="33">
        <v>0.12783579402232625</v>
      </c>
      <c r="P213" s="33">
        <v>0</v>
      </c>
      <c r="Q213" s="33">
        <v>41.12777777777778</v>
      </c>
      <c r="R213" s="33">
        <v>0.33322830392509906</v>
      </c>
      <c r="S213" s="33">
        <v>2.9361111111111109</v>
      </c>
      <c r="T213" s="33">
        <v>6.1583333333333332</v>
      </c>
      <c r="U213" s="33">
        <v>0</v>
      </c>
      <c r="V213" s="33">
        <v>7.3685631976953561E-2</v>
      </c>
      <c r="W213" s="33">
        <v>1.3388888888888888</v>
      </c>
      <c r="X213" s="33">
        <v>7.3250000000000002</v>
      </c>
      <c r="Y213" s="33">
        <v>0</v>
      </c>
      <c r="Z213" s="33">
        <v>7.0197155203456971E-2</v>
      </c>
      <c r="AA213" s="33">
        <v>0</v>
      </c>
      <c r="AB213" s="33">
        <v>0</v>
      </c>
      <c r="AC213" s="33">
        <v>0</v>
      </c>
      <c r="AD213" s="33">
        <v>0</v>
      </c>
      <c r="AE213" s="33">
        <v>3.8777777777777778</v>
      </c>
      <c r="AF213" s="33">
        <v>0</v>
      </c>
      <c r="AG213" s="33">
        <v>0</v>
      </c>
      <c r="AH213" t="s">
        <v>197</v>
      </c>
      <c r="AI213" s="34">
        <v>5</v>
      </c>
    </row>
    <row r="214" spans="1:35" x14ac:dyDescent="0.25">
      <c r="A214" t="s">
        <v>1812</v>
      </c>
      <c r="B214" t="s">
        <v>1263</v>
      </c>
      <c r="C214" t="s">
        <v>1676</v>
      </c>
      <c r="D214" t="s">
        <v>1758</v>
      </c>
      <c r="E214" s="33">
        <v>21.18888888888889</v>
      </c>
      <c r="F214" s="33">
        <v>5.4222222222222225</v>
      </c>
      <c r="G214" s="33">
        <v>0.33333333333333331</v>
      </c>
      <c r="H214" s="33">
        <v>0</v>
      </c>
      <c r="I214" s="33">
        <v>0.57777777777777772</v>
      </c>
      <c r="J214" s="33">
        <v>0</v>
      </c>
      <c r="K214" s="33">
        <v>0</v>
      </c>
      <c r="L214" s="33">
        <v>3.3197777777777779</v>
      </c>
      <c r="M214" s="33">
        <v>0</v>
      </c>
      <c r="N214" s="33">
        <v>0</v>
      </c>
      <c r="O214" s="33">
        <v>0</v>
      </c>
      <c r="P214" s="33">
        <v>0</v>
      </c>
      <c r="Q214" s="33">
        <v>0</v>
      </c>
      <c r="R214" s="33">
        <v>0</v>
      </c>
      <c r="S214" s="33">
        <v>4.5006666666666684</v>
      </c>
      <c r="T214" s="33">
        <v>0.44666666666666671</v>
      </c>
      <c r="U214" s="33">
        <v>0</v>
      </c>
      <c r="V214" s="33">
        <v>0.2334871525957001</v>
      </c>
      <c r="W214" s="33">
        <v>4.9116666666666662</v>
      </c>
      <c r="X214" s="33">
        <v>2.2323333333333335</v>
      </c>
      <c r="Y214" s="33">
        <v>0</v>
      </c>
      <c r="Z214" s="33">
        <v>0.33715783953854223</v>
      </c>
      <c r="AA214" s="33">
        <v>0</v>
      </c>
      <c r="AB214" s="33">
        <v>0</v>
      </c>
      <c r="AC214" s="33">
        <v>0</v>
      </c>
      <c r="AD214" s="33">
        <v>0</v>
      </c>
      <c r="AE214" s="33">
        <v>0.13333333333333333</v>
      </c>
      <c r="AF214" s="33">
        <v>0</v>
      </c>
      <c r="AG214" s="33">
        <v>0</v>
      </c>
      <c r="AH214" t="s">
        <v>575</v>
      </c>
      <c r="AI214" s="34">
        <v>5</v>
      </c>
    </row>
    <row r="215" spans="1:35" x14ac:dyDescent="0.25">
      <c r="A215" t="s">
        <v>1812</v>
      </c>
      <c r="B215" t="s">
        <v>1089</v>
      </c>
      <c r="C215" t="s">
        <v>1618</v>
      </c>
      <c r="D215" t="s">
        <v>1745</v>
      </c>
      <c r="E215" s="33">
        <v>20.066666666666666</v>
      </c>
      <c r="F215" s="33">
        <v>5.333333333333333</v>
      </c>
      <c r="G215" s="33">
        <v>0</v>
      </c>
      <c r="H215" s="33">
        <v>0</v>
      </c>
      <c r="I215" s="33">
        <v>0</v>
      </c>
      <c r="J215" s="33">
        <v>0</v>
      </c>
      <c r="K215" s="33">
        <v>0</v>
      </c>
      <c r="L215" s="33">
        <v>5.1464444444444428</v>
      </c>
      <c r="M215" s="33">
        <v>4.7111111111111112</v>
      </c>
      <c r="N215" s="33">
        <v>0</v>
      </c>
      <c r="O215" s="33">
        <v>0.23477297895902549</v>
      </c>
      <c r="P215" s="33">
        <v>5.6888888888888891</v>
      </c>
      <c r="Q215" s="33">
        <v>0</v>
      </c>
      <c r="R215" s="33">
        <v>0.28349944629014395</v>
      </c>
      <c r="S215" s="33">
        <v>5.7660000000000009</v>
      </c>
      <c r="T215" s="33">
        <v>0</v>
      </c>
      <c r="U215" s="33">
        <v>0</v>
      </c>
      <c r="V215" s="33">
        <v>0.28734219269102995</v>
      </c>
      <c r="W215" s="33">
        <v>4.3346666666666671</v>
      </c>
      <c r="X215" s="33">
        <v>3.4238888888888885</v>
      </c>
      <c r="Y215" s="33">
        <v>0</v>
      </c>
      <c r="Z215" s="33">
        <v>0.38663898117386492</v>
      </c>
      <c r="AA215" s="33">
        <v>0</v>
      </c>
      <c r="AB215" s="33">
        <v>0</v>
      </c>
      <c r="AC215" s="33">
        <v>0</v>
      </c>
      <c r="AD215" s="33">
        <v>0</v>
      </c>
      <c r="AE215" s="33">
        <v>0</v>
      </c>
      <c r="AF215" s="33">
        <v>0</v>
      </c>
      <c r="AG215" s="33">
        <v>0</v>
      </c>
      <c r="AH215" t="s">
        <v>400</v>
      </c>
      <c r="AI215" s="34">
        <v>5</v>
      </c>
    </row>
    <row r="216" spans="1:35" x14ac:dyDescent="0.25">
      <c r="A216" t="s">
        <v>1812</v>
      </c>
      <c r="B216" t="s">
        <v>1125</v>
      </c>
      <c r="C216" t="s">
        <v>1630</v>
      </c>
      <c r="D216" t="s">
        <v>1722</v>
      </c>
      <c r="E216" s="33">
        <v>72.044444444444451</v>
      </c>
      <c r="F216" s="33">
        <v>44.81111111111111</v>
      </c>
      <c r="G216" s="33">
        <v>0.18888888888888888</v>
      </c>
      <c r="H216" s="33">
        <v>0</v>
      </c>
      <c r="I216" s="33">
        <v>0.12222222222222222</v>
      </c>
      <c r="J216" s="33">
        <v>0</v>
      </c>
      <c r="K216" s="33">
        <v>0</v>
      </c>
      <c r="L216" s="33">
        <v>0.74066666666666681</v>
      </c>
      <c r="M216" s="33">
        <v>0</v>
      </c>
      <c r="N216" s="33">
        <v>1.9555555555555555</v>
      </c>
      <c r="O216" s="33">
        <v>2.7143738433066004E-2</v>
      </c>
      <c r="P216" s="33">
        <v>0</v>
      </c>
      <c r="Q216" s="33">
        <v>12.952777777777778</v>
      </c>
      <c r="R216" s="33">
        <v>0.17978871067242441</v>
      </c>
      <c r="S216" s="33">
        <v>1.6619999999999999</v>
      </c>
      <c r="T216" s="33">
        <v>8.0166666666666675</v>
      </c>
      <c r="U216" s="33">
        <v>0</v>
      </c>
      <c r="V216" s="33">
        <v>0.13434299814929057</v>
      </c>
      <c r="W216" s="33">
        <v>4.8046666666666669</v>
      </c>
      <c r="X216" s="33">
        <v>7.0087777777777776</v>
      </c>
      <c r="Y216" s="33">
        <v>0</v>
      </c>
      <c r="Z216" s="33">
        <v>0.16397439851943243</v>
      </c>
      <c r="AA216" s="33">
        <v>0</v>
      </c>
      <c r="AB216" s="33">
        <v>0</v>
      </c>
      <c r="AC216" s="33">
        <v>0</v>
      </c>
      <c r="AD216" s="33">
        <v>0</v>
      </c>
      <c r="AE216" s="33">
        <v>0</v>
      </c>
      <c r="AF216" s="33">
        <v>0</v>
      </c>
      <c r="AG216" s="33">
        <v>0</v>
      </c>
      <c r="AH216" t="s">
        <v>436</v>
      </c>
      <c r="AI216" s="34">
        <v>5</v>
      </c>
    </row>
    <row r="217" spans="1:35" x14ac:dyDescent="0.25">
      <c r="A217" t="s">
        <v>1812</v>
      </c>
      <c r="B217" t="s">
        <v>714</v>
      </c>
      <c r="C217" t="s">
        <v>1425</v>
      </c>
      <c r="D217" t="s">
        <v>1745</v>
      </c>
      <c r="E217" s="33">
        <v>85.466666666666669</v>
      </c>
      <c r="F217" s="33">
        <v>8.5333333333333332</v>
      </c>
      <c r="G217" s="33">
        <v>0.14444444444444443</v>
      </c>
      <c r="H217" s="33">
        <v>0.26111111111111113</v>
      </c>
      <c r="I217" s="33">
        <v>3.3333333333333335</v>
      </c>
      <c r="J217" s="33">
        <v>0.14444444444444443</v>
      </c>
      <c r="K217" s="33">
        <v>0</v>
      </c>
      <c r="L217" s="33">
        <v>2.0060000000000002</v>
      </c>
      <c r="M217" s="33">
        <v>0</v>
      </c>
      <c r="N217" s="33">
        <v>0</v>
      </c>
      <c r="O217" s="33">
        <v>0</v>
      </c>
      <c r="P217" s="33">
        <v>0</v>
      </c>
      <c r="Q217" s="33">
        <v>15.622222222222222</v>
      </c>
      <c r="R217" s="33">
        <v>0.18278731149245969</v>
      </c>
      <c r="S217" s="33">
        <v>3.6509999999999998</v>
      </c>
      <c r="T217" s="33">
        <v>0</v>
      </c>
      <c r="U217" s="33">
        <v>0</v>
      </c>
      <c r="V217" s="33">
        <v>4.2718408736349453E-2</v>
      </c>
      <c r="W217" s="33">
        <v>8.9317777777777785</v>
      </c>
      <c r="X217" s="33">
        <v>0</v>
      </c>
      <c r="Y217" s="33">
        <v>0</v>
      </c>
      <c r="Z217" s="33">
        <v>0.10450598023920958</v>
      </c>
      <c r="AA217" s="33">
        <v>0</v>
      </c>
      <c r="AB217" s="33">
        <v>0</v>
      </c>
      <c r="AC217" s="33">
        <v>0</v>
      </c>
      <c r="AD217" s="33">
        <v>0</v>
      </c>
      <c r="AE217" s="33">
        <v>0</v>
      </c>
      <c r="AF217" s="33">
        <v>0</v>
      </c>
      <c r="AG217" s="33">
        <v>0</v>
      </c>
      <c r="AH217" t="s">
        <v>25</v>
      </c>
      <c r="AI217" s="34">
        <v>5</v>
      </c>
    </row>
    <row r="218" spans="1:35" x14ac:dyDescent="0.25">
      <c r="A218" t="s">
        <v>1812</v>
      </c>
      <c r="B218" t="s">
        <v>744</v>
      </c>
      <c r="C218" t="s">
        <v>1387</v>
      </c>
      <c r="D218" t="s">
        <v>1718</v>
      </c>
      <c r="E218" s="33">
        <v>64.955555555555549</v>
      </c>
      <c r="F218" s="33">
        <v>11</v>
      </c>
      <c r="G218" s="33">
        <v>0</v>
      </c>
      <c r="H218" s="33">
        <v>0</v>
      </c>
      <c r="I218" s="33">
        <v>0</v>
      </c>
      <c r="J218" s="33">
        <v>0</v>
      </c>
      <c r="K218" s="33">
        <v>0</v>
      </c>
      <c r="L218" s="33">
        <v>1.4918888888888893</v>
      </c>
      <c r="M218" s="33">
        <v>4.6909999999999998</v>
      </c>
      <c r="N218" s="33">
        <v>0</v>
      </c>
      <c r="O218" s="33">
        <v>7.2218611016079376E-2</v>
      </c>
      <c r="P218" s="33">
        <v>6.7437777777777734</v>
      </c>
      <c r="Q218" s="33">
        <v>0</v>
      </c>
      <c r="R218" s="33">
        <v>0.10382141635306187</v>
      </c>
      <c r="S218" s="33">
        <v>1.1365555555555558</v>
      </c>
      <c r="T218" s="33">
        <v>6.42566666666667</v>
      </c>
      <c r="U218" s="33">
        <v>0</v>
      </c>
      <c r="V218" s="33">
        <v>0.11642148477591523</v>
      </c>
      <c r="W218" s="33">
        <v>0.8285555555555556</v>
      </c>
      <c r="X218" s="33">
        <v>9.5227777777777796</v>
      </c>
      <c r="Y218" s="33">
        <v>0</v>
      </c>
      <c r="Z218" s="33">
        <v>0.15936024632227166</v>
      </c>
      <c r="AA218" s="33">
        <v>0</v>
      </c>
      <c r="AB218" s="33">
        <v>0</v>
      </c>
      <c r="AC218" s="33">
        <v>0</v>
      </c>
      <c r="AD218" s="33">
        <v>0</v>
      </c>
      <c r="AE218" s="33">
        <v>22.644444444444446</v>
      </c>
      <c r="AF218" s="33">
        <v>0</v>
      </c>
      <c r="AG218" s="33">
        <v>0</v>
      </c>
      <c r="AH218" t="s">
        <v>55</v>
      </c>
      <c r="AI218" s="34">
        <v>5</v>
      </c>
    </row>
    <row r="219" spans="1:35" x14ac:dyDescent="0.25">
      <c r="A219" t="s">
        <v>1812</v>
      </c>
      <c r="B219" t="s">
        <v>706</v>
      </c>
      <c r="C219" t="s">
        <v>1436</v>
      </c>
      <c r="D219" t="s">
        <v>1758</v>
      </c>
      <c r="E219" s="33">
        <v>221.42222222222222</v>
      </c>
      <c r="F219" s="33">
        <v>14.055555555555555</v>
      </c>
      <c r="G219" s="33">
        <v>0.56666666666666665</v>
      </c>
      <c r="H219" s="33">
        <v>12.66388888888889</v>
      </c>
      <c r="I219" s="33">
        <v>10.177777777777777</v>
      </c>
      <c r="J219" s="33">
        <v>0</v>
      </c>
      <c r="K219" s="33">
        <v>0</v>
      </c>
      <c r="L219" s="33">
        <v>5.5055555555555555</v>
      </c>
      <c r="M219" s="33">
        <v>37.375</v>
      </c>
      <c r="N219" s="33">
        <v>0</v>
      </c>
      <c r="O219" s="33">
        <v>0.16879516258530711</v>
      </c>
      <c r="P219" s="33">
        <v>37.147222222222226</v>
      </c>
      <c r="Q219" s="33">
        <v>0</v>
      </c>
      <c r="R219" s="33">
        <v>0.16776645925331193</v>
      </c>
      <c r="S219" s="33">
        <v>3.9944444444444445</v>
      </c>
      <c r="T219" s="33">
        <v>4.8777777777777782</v>
      </c>
      <c r="U219" s="33">
        <v>0</v>
      </c>
      <c r="V219" s="33">
        <v>4.0069249297470903E-2</v>
      </c>
      <c r="W219" s="33">
        <v>14.841666666666667</v>
      </c>
      <c r="X219" s="33">
        <v>9.6583333333333332</v>
      </c>
      <c r="Y219" s="33">
        <v>0</v>
      </c>
      <c r="Z219" s="33">
        <v>0.11064833400240867</v>
      </c>
      <c r="AA219" s="33">
        <v>0</v>
      </c>
      <c r="AB219" s="33">
        <v>4.9777777777777779</v>
      </c>
      <c r="AC219" s="33">
        <v>0</v>
      </c>
      <c r="AD219" s="33">
        <v>0</v>
      </c>
      <c r="AE219" s="33">
        <v>1.3333333333333333</v>
      </c>
      <c r="AF219" s="33">
        <v>0</v>
      </c>
      <c r="AG219" s="33">
        <v>0</v>
      </c>
      <c r="AH219" t="s">
        <v>17</v>
      </c>
      <c r="AI219" s="34">
        <v>5</v>
      </c>
    </row>
    <row r="220" spans="1:35" x14ac:dyDescent="0.25">
      <c r="A220" t="s">
        <v>1812</v>
      </c>
      <c r="B220" t="s">
        <v>692</v>
      </c>
      <c r="C220" t="s">
        <v>1424</v>
      </c>
      <c r="D220" t="s">
        <v>1710</v>
      </c>
      <c r="E220" s="33">
        <v>64.066666666666663</v>
      </c>
      <c r="F220" s="33">
        <v>5.4222222222222225</v>
      </c>
      <c r="G220" s="33">
        <v>0</v>
      </c>
      <c r="H220" s="33">
        <v>0</v>
      </c>
      <c r="I220" s="33">
        <v>0</v>
      </c>
      <c r="J220" s="33">
        <v>0</v>
      </c>
      <c r="K220" s="33">
        <v>0</v>
      </c>
      <c r="L220" s="33">
        <v>0</v>
      </c>
      <c r="M220" s="33">
        <v>4.5646666666666675</v>
      </c>
      <c r="N220" s="33">
        <v>0</v>
      </c>
      <c r="O220" s="33">
        <v>7.1248699271592109E-2</v>
      </c>
      <c r="P220" s="33">
        <v>4.9000000000000002E-2</v>
      </c>
      <c r="Q220" s="33">
        <v>8.1657777777777785</v>
      </c>
      <c r="R220" s="33">
        <v>0.12822233784252515</v>
      </c>
      <c r="S220" s="33">
        <v>0</v>
      </c>
      <c r="T220" s="33">
        <v>0</v>
      </c>
      <c r="U220" s="33">
        <v>0</v>
      </c>
      <c r="V220" s="33">
        <v>0</v>
      </c>
      <c r="W220" s="33">
        <v>0</v>
      </c>
      <c r="X220" s="33">
        <v>0</v>
      </c>
      <c r="Y220" s="33">
        <v>0</v>
      </c>
      <c r="Z220" s="33">
        <v>0</v>
      </c>
      <c r="AA220" s="33">
        <v>0</v>
      </c>
      <c r="AB220" s="33">
        <v>0</v>
      </c>
      <c r="AC220" s="33">
        <v>0</v>
      </c>
      <c r="AD220" s="33">
        <v>0</v>
      </c>
      <c r="AE220" s="33">
        <v>0</v>
      </c>
      <c r="AF220" s="33">
        <v>0</v>
      </c>
      <c r="AG220" s="33">
        <v>0</v>
      </c>
      <c r="AH220" t="s">
        <v>3</v>
      </c>
      <c r="AI220" s="34">
        <v>5</v>
      </c>
    </row>
    <row r="221" spans="1:35" x14ac:dyDescent="0.25">
      <c r="A221" t="s">
        <v>1812</v>
      </c>
      <c r="B221" t="s">
        <v>1244</v>
      </c>
      <c r="C221" t="s">
        <v>1672</v>
      </c>
      <c r="D221" t="s">
        <v>1761</v>
      </c>
      <c r="E221" s="33">
        <v>41.755555555555553</v>
      </c>
      <c r="F221" s="33">
        <v>5.177777777777778</v>
      </c>
      <c r="G221" s="33">
        <v>0.43333333333333335</v>
      </c>
      <c r="H221" s="33">
        <v>0.25555555555555554</v>
      </c>
      <c r="I221" s="33">
        <v>1.4222222222222223</v>
      </c>
      <c r="J221" s="33">
        <v>0</v>
      </c>
      <c r="K221" s="33">
        <v>0</v>
      </c>
      <c r="L221" s="33">
        <v>0.43122222222222217</v>
      </c>
      <c r="M221" s="33">
        <v>8.8888888888888892E-2</v>
      </c>
      <c r="N221" s="33">
        <v>0</v>
      </c>
      <c r="O221" s="33">
        <v>2.1287919105907401E-3</v>
      </c>
      <c r="P221" s="33">
        <v>0</v>
      </c>
      <c r="Q221" s="33">
        <v>0</v>
      </c>
      <c r="R221" s="33">
        <v>0</v>
      </c>
      <c r="S221" s="33">
        <v>18.629333333333335</v>
      </c>
      <c r="T221" s="33">
        <v>9.7566666666666695</v>
      </c>
      <c r="U221" s="33">
        <v>0</v>
      </c>
      <c r="V221" s="33">
        <v>0.67981373070782347</v>
      </c>
      <c r="W221" s="33">
        <v>15.163777777777785</v>
      </c>
      <c r="X221" s="33">
        <v>4.7990000000000013</v>
      </c>
      <c r="Y221" s="33">
        <v>0</v>
      </c>
      <c r="Z221" s="33">
        <v>0.47808674827035685</v>
      </c>
      <c r="AA221" s="33">
        <v>0</v>
      </c>
      <c r="AB221" s="33">
        <v>0</v>
      </c>
      <c r="AC221" s="33">
        <v>0</v>
      </c>
      <c r="AD221" s="33">
        <v>0</v>
      </c>
      <c r="AE221" s="33">
        <v>1.0111111111111111</v>
      </c>
      <c r="AF221" s="33">
        <v>0</v>
      </c>
      <c r="AG221" s="33">
        <v>0</v>
      </c>
      <c r="AH221" t="s">
        <v>556</v>
      </c>
      <c r="AI221" s="34">
        <v>5</v>
      </c>
    </row>
    <row r="222" spans="1:35" x14ac:dyDescent="0.25">
      <c r="A222" t="s">
        <v>1812</v>
      </c>
      <c r="B222" t="s">
        <v>1088</v>
      </c>
      <c r="C222" t="s">
        <v>1614</v>
      </c>
      <c r="D222" t="s">
        <v>1723</v>
      </c>
      <c r="E222" s="33">
        <v>44.233333333333334</v>
      </c>
      <c r="F222" s="33">
        <v>5.6</v>
      </c>
      <c r="G222" s="33">
        <v>0</v>
      </c>
      <c r="H222" s="33">
        <v>0.21666666666666667</v>
      </c>
      <c r="I222" s="33">
        <v>0.26666666666666666</v>
      </c>
      <c r="J222" s="33">
        <v>0</v>
      </c>
      <c r="K222" s="33">
        <v>0</v>
      </c>
      <c r="L222" s="33">
        <v>0.22822222222222224</v>
      </c>
      <c r="M222" s="33">
        <v>0</v>
      </c>
      <c r="N222" s="33">
        <v>5.90411111111111</v>
      </c>
      <c r="O222" s="33">
        <v>0.13347651343883443</v>
      </c>
      <c r="P222" s="33">
        <v>4.9813333333333336</v>
      </c>
      <c r="Q222" s="33">
        <v>0</v>
      </c>
      <c r="R222" s="33">
        <v>0.11261492087415223</v>
      </c>
      <c r="S222" s="33">
        <v>0.52322222222222214</v>
      </c>
      <c r="T222" s="33">
        <v>3.0243333333333333</v>
      </c>
      <c r="U222" s="33">
        <v>0</v>
      </c>
      <c r="V222" s="33">
        <v>8.0200954534036667E-2</v>
      </c>
      <c r="W222" s="33">
        <v>0.8825555555555552</v>
      </c>
      <c r="X222" s="33">
        <v>3.5678888888888891</v>
      </c>
      <c r="Y222" s="33">
        <v>0</v>
      </c>
      <c r="Z222" s="33">
        <v>0.10061291132881184</v>
      </c>
      <c r="AA222" s="33">
        <v>0</v>
      </c>
      <c r="AB222" s="33">
        <v>0</v>
      </c>
      <c r="AC222" s="33">
        <v>0</v>
      </c>
      <c r="AD222" s="33">
        <v>0</v>
      </c>
      <c r="AE222" s="33">
        <v>0</v>
      </c>
      <c r="AF222" s="33">
        <v>0</v>
      </c>
      <c r="AG222" s="33">
        <v>0</v>
      </c>
      <c r="AH222" t="s">
        <v>399</v>
      </c>
      <c r="AI222" s="34">
        <v>5</v>
      </c>
    </row>
    <row r="223" spans="1:35" x14ac:dyDescent="0.25">
      <c r="A223" t="s">
        <v>1812</v>
      </c>
      <c r="B223" t="s">
        <v>1219</v>
      </c>
      <c r="C223" t="s">
        <v>1487</v>
      </c>
      <c r="D223" t="s">
        <v>1771</v>
      </c>
      <c r="E223" s="33">
        <v>44.666666666666664</v>
      </c>
      <c r="F223" s="33">
        <v>5.5666666666666664</v>
      </c>
      <c r="G223" s="33">
        <v>0</v>
      </c>
      <c r="H223" s="33">
        <v>0.18888888888888888</v>
      </c>
      <c r="I223" s="33">
        <v>0.27777777777777779</v>
      </c>
      <c r="J223" s="33">
        <v>0</v>
      </c>
      <c r="K223" s="33">
        <v>0</v>
      </c>
      <c r="L223" s="33">
        <v>1.327666666666667</v>
      </c>
      <c r="M223" s="33">
        <v>0</v>
      </c>
      <c r="N223" s="33">
        <v>6.552777777777778</v>
      </c>
      <c r="O223" s="33">
        <v>0.1467039800995025</v>
      </c>
      <c r="P223" s="33">
        <v>4.1944444444444446</v>
      </c>
      <c r="Q223" s="33">
        <v>2.9694444444444446</v>
      </c>
      <c r="R223" s="33">
        <v>0.16038557213930352</v>
      </c>
      <c r="S223" s="33">
        <v>0.34511111111111109</v>
      </c>
      <c r="T223" s="33">
        <v>3.8794444444444447</v>
      </c>
      <c r="U223" s="33">
        <v>0</v>
      </c>
      <c r="V223" s="33">
        <v>9.4579601990049764E-2</v>
      </c>
      <c r="W223" s="33">
        <v>0.83666666666666667</v>
      </c>
      <c r="X223" s="33">
        <v>1.2692222222222225</v>
      </c>
      <c r="Y223" s="33">
        <v>0</v>
      </c>
      <c r="Z223" s="33">
        <v>4.7146766169154232E-2</v>
      </c>
      <c r="AA223" s="33">
        <v>0</v>
      </c>
      <c r="AB223" s="33">
        <v>0</v>
      </c>
      <c r="AC223" s="33">
        <v>0</v>
      </c>
      <c r="AD223" s="33">
        <v>0</v>
      </c>
      <c r="AE223" s="33">
        <v>0</v>
      </c>
      <c r="AF223" s="33">
        <v>0</v>
      </c>
      <c r="AG223" s="33">
        <v>0</v>
      </c>
      <c r="AH223" t="s">
        <v>531</v>
      </c>
      <c r="AI223" s="34">
        <v>5</v>
      </c>
    </row>
    <row r="224" spans="1:35" x14ac:dyDescent="0.25">
      <c r="A224" t="s">
        <v>1812</v>
      </c>
      <c r="B224" t="s">
        <v>797</v>
      </c>
      <c r="C224" t="s">
        <v>1490</v>
      </c>
      <c r="D224" t="s">
        <v>1711</v>
      </c>
      <c r="E224" s="33">
        <v>58.37777777777778</v>
      </c>
      <c r="F224" s="33">
        <v>2.088888888888889</v>
      </c>
      <c r="G224" s="33">
        <v>0.5</v>
      </c>
      <c r="H224" s="33">
        <v>0</v>
      </c>
      <c r="I224" s="33">
        <v>0.93333333333333335</v>
      </c>
      <c r="J224" s="33">
        <v>0</v>
      </c>
      <c r="K224" s="33">
        <v>0</v>
      </c>
      <c r="L224" s="33">
        <v>2.0166666666666671</v>
      </c>
      <c r="M224" s="33">
        <v>5.2888888888888888</v>
      </c>
      <c r="N224" s="33">
        <v>0</v>
      </c>
      <c r="O224" s="33">
        <v>9.059763989341453E-2</v>
      </c>
      <c r="P224" s="33">
        <v>5.4222222222222225</v>
      </c>
      <c r="Q224" s="33">
        <v>15.791666666666666</v>
      </c>
      <c r="R224" s="33">
        <v>0.36338979824895318</v>
      </c>
      <c r="S224" s="33">
        <v>3.2274444444444441</v>
      </c>
      <c r="T224" s="33">
        <v>1.3069999999999999</v>
      </c>
      <c r="U224" s="33">
        <v>0</v>
      </c>
      <c r="V224" s="33">
        <v>7.7674153026265694E-2</v>
      </c>
      <c r="W224" s="33">
        <v>1.086111111111111</v>
      </c>
      <c r="X224" s="33">
        <v>2.3863333333333339</v>
      </c>
      <c r="Y224" s="33">
        <v>0</v>
      </c>
      <c r="Z224" s="33">
        <v>5.9482299200609066E-2</v>
      </c>
      <c r="AA224" s="33">
        <v>0</v>
      </c>
      <c r="AB224" s="33">
        <v>0</v>
      </c>
      <c r="AC224" s="33">
        <v>0</v>
      </c>
      <c r="AD224" s="33">
        <v>0</v>
      </c>
      <c r="AE224" s="33">
        <v>0</v>
      </c>
      <c r="AF224" s="33">
        <v>0</v>
      </c>
      <c r="AG224" s="33">
        <v>0</v>
      </c>
      <c r="AH224" t="s">
        <v>108</v>
      </c>
      <c r="AI224" s="34">
        <v>5</v>
      </c>
    </row>
    <row r="225" spans="1:35" x14ac:dyDescent="0.25">
      <c r="A225" t="s">
        <v>1812</v>
      </c>
      <c r="B225" t="s">
        <v>873</v>
      </c>
      <c r="C225" t="s">
        <v>1462</v>
      </c>
      <c r="D225" t="s">
        <v>1742</v>
      </c>
      <c r="E225" s="33">
        <v>29.611111111111111</v>
      </c>
      <c r="F225" s="33">
        <v>4.7111111111111112</v>
      </c>
      <c r="G225" s="33">
        <v>0</v>
      </c>
      <c r="H225" s="33">
        <v>0.18333333333333332</v>
      </c>
      <c r="I225" s="33">
        <v>0.26666666666666666</v>
      </c>
      <c r="J225" s="33">
        <v>0</v>
      </c>
      <c r="K225" s="33">
        <v>0</v>
      </c>
      <c r="L225" s="33">
        <v>7.8333333333333338E-2</v>
      </c>
      <c r="M225" s="33">
        <v>0</v>
      </c>
      <c r="N225" s="33">
        <v>4.8291111111111116</v>
      </c>
      <c r="O225" s="33">
        <v>0.16308442776735463</v>
      </c>
      <c r="P225" s="33">
        <v>6.0583333333333336</v>
      </c>
      <c r="Q225" s="33">
        <v>0</v>
      </c>
      <c r="R225" s="33">
        <v>0.20459662288930583</v>
      </c>
      <c r="S225" s="33">
        <v>0.39599999999999991</v>
      </c>
      <c r="T225" s="33">
        <v>2.2542222222222223</v>
      </c>
      <c r="U225" s="33">
        <v>0</v>
      </c>
      <c r="V225" s="33">
        <v>8.9500938086303938E-2</v>
      </c>
      <c r="W225" s="33">
        <v>0.4316666666666667</v>
      </c>
      <c r="X225" s="33">
        <v>2.9391111111111115</v>
      </c>
      <c r="Y225" s="33">
        <v>0</v>
      </c>
      <c r="Z225" s="33">
        <v>0.11383489681050658</v>
      </c>
      <c r="AA225" s="33">
        <v>0</v>
      </c>
      <c r="AB225" s="33">
        <v>0</v>
      </c>
      <c r="AC225" s="33">
        <v>0</v>
      </c>
      <c r="AD225" s="33">
        <v>0</v>
      </c>
      <c r="AE225" s="33">
        <v>0</v>
      </c>
      <c r="AF225" s="33">
        <v>0</v>
      </c>
      <c r="AG225" s="33">
        <v>0</v>
      </c>
      <c r="AH225" t="s">
        <v>184</v>
      </c>
      <c r="AI225" s="34">
        <v>5</v>
      </c>
    </row>
    <row r="226" spans="1:35" x14ac:dyDescent="0.25">
      <c r="A226" t="s">
        <v>1812</v>
      </c>
      <c r="B226" t="s">
        <v>1266</v>
      </c>
      <c r="C226" t="s">
        <v>1476</v>
      </c>
      <c r="D226" t="s">
        <v>1768</v>
      </c>
      <c r="E226" s="33">
        <v>78.144444444444446</v>
      </c>
      <c r="F226" s="33">
        <v>5.6888888888888891</v>
      </c>
      <c r="G226" s="33">
        <v>0</v>
      </c>
      <c r="H226" s="33">
        <v>0.32222222222222224</v>
      </c>
      <c r="I226" s="33">
        <v>0.42222222222222222</v>
      </c>
      <c r="J226" s="33">
        <v>0</v>
      </c>
      <c r="K226" s="33">
        <v>0</v>
      </c>
      <c r="L226" s="33">
        <v>0.37733333333333341</v>
      </c>
      <c r="M226" s="33">
        <v>0</v>
      </c>
      <c r="N226" s="33">
        <v>2.3914444444444443</v>
      </c>
      <c r="O226" s="33">
        <v>3.0602872174036681E-2</v>
      </c>
      <c r="P226" s="33">
        <v>3.6138888888888889</v>
      </c>
      <c r="Q226" s="33">
        <v>9.0348888888888883</v>
      </c>
      <c r="R226" s="33">
        <v>0.16186406938717474</v>
      </c>
      <c r="S226" s="33">
        <v>0.38255555555555565</v>
      </c>
      <c r="T226" s="33">
        <v>0.93344444444444463</v>
      </c>
      <c r="U226" s="33">
        <v>0</v>
      </c>
      <c r="V226" s="33">
        <v>1.684060855964738E-2</v>
      </c>
      <c r="W226" s="33">
        <v>0.66455555555555557</v>
      </c>
      <c r="X226" s="33">
        <v>2.7455555555555549</v>
      </c>
      <c r="Y226" s="33">
        <v>0</v>
      </c>
      <c r="Z226" s="33">
        <v>4.3638561069244977E-2</v>
      </c>
      <c r="AA226" s="33">
        <v>0</v>
      </c>
      <c r="AB226" s="33">
        <v>0</v>
      </c>
      <c r="AC226" s="33">
        <v>0</v>
      </c>
      <c r="AD226" s="33">
        <v>0</v>
      </c>
      <c r="AE226" s="33">
        <v>0</v>
      </c>
      <c r="AF226" s="33">
        <v>0</v>
      </c>
      <c r="AG226" s="33">
        <v>0</v>
      </c>
      <c r="AH226" t="s">
        <v>578</v>
      </c>
      <c r="AI226" s="34">
        <v>5</v>
      </c>
    </row>
    <row r="227" spans="1:35" x14ac:dyDescent="0.25">
      <c r="A227" t="s">
        <v>1812</v>
      </c>
      <c r="B227" t="s">
        <v>1113</v>
      </c>
      <c r="C227" t="s">
        <v>1626</v>
      </c>
      <c r="D227" t="s">
        <v>1732</v>
      </c>
      <c r="E227" s="33">
        <v>61.588888888888889</v>
      </c>
      <c r="F227" s="33">
        <v>5.833333333333333</v>
      </c>
      <c r="G227" s="33">
        <v>0</v>
      </c>
      <c r="H227" s="33">
        <v>0</v>
      </c>
      <c r="I227" s="33">
        <v>1.4555555555555555</v>
      </c>
      <c r="J227" s="33">
        <v>0</v>
      </c>
      <c r="K227" s="33">
        <v>0</v>
      </c>
      <c r="L227" s="33">
        <v>0</v>
      </c>
      <c r="M227" s="33">
        <v>4.0768888888888908</v>
      </c>
      <c r="N227" s="33">
        <v>0</v>
      </c>
      <c r="O227" s="33">
        <v>6.6195201154609445E-2</v>
      </c>
      <c r="P227" s="33">
        <v>0</v>
      </c>
      <c r="Q227" s="33">
        <v>8.8042222222222204</v>
      </c>
      <c r="R227" s="33">
        <v>0.14295147032292979</v>
      </c>
      <c r="S227" s="33">
        <v>0</v>
      </c>
      <c r="T227" s="33">
        <v>0</v>
      </c>
      <c r="U227" s="33">
        <v>0</v>
      </c>
      <c r="V227" s="33">
        <v>0</v>
      </c>
      <c r="W227" s="33">
        <v>0</v>
      </c>
      <c r="X227" s="33">
        <v>0</v>
      </c>
      <c r="Y227" s="33">
        <v>0</v>
      </c>
      <c r="Z227" s="33">
        <v>0</v>
      </c>
      <c r="AA227" s="33">
        <v>0</v>
      </c>
      <c r="AB227" s="33">
        <v>0</v>
      </c>
      <c r="AC227" s="33">
        <v>0</v>
      </c>
      <c r="AD227" s="33">
        <v>0</v>
      </c>
      <c r="AE227" s="33">
        <v>0</v>
      </c>
      <c r="AF227" s="33">
        <v>0</v>
      </c>
      <c r="AG227" s="33">
        <v>0</v>
      </c>
      <c r="AH227" t="s">
        <v>424</v>
      </c>
      <c r="AI227" s="34">
        <v>5</v>
      </c>
    </row>
    <row r="228" spans="1:35" x14ac:dyDescent="0.25">
      <c r="A228" t="s">
        <v>1812</v>
      </c>
      <c r="B228" t="s">
        <v>859</v>
      </c>
      <c r="C228" t="s">
        <v>1444</v>
      </c>
      <c r="D228" t="s">
        <v>1745</v>
      </c>
      <c r="E228" s="33">
        <v>215.61111111111111</v>
      </c>
      <c r="F228" s="33">
        <v>10.4</v>
      </c>
      <c r="G228" s="33">
        <v>0</v>
      </c>
      <c r="H228" s="33">
        <v>0.77777777777777779</v>
      </c>
      <c r="I228" s="33">
        <v>2.5222222222222221</v>
      </c>
      <c r="J228" s="33">
        <v>0</v>
      </c>
      <c r="K228" s="33">
        <v>0</v>
      </c>
      <c r="L228" s="33">
        <v>5.5937777777777775</v>
      </c>
      <c r="M228" s="33">
        <v>0</v>
      </c>
      <c r="N228" s="33">
        <v>16.177777777777777</v>
      </c>
      <c r="O228" s="33">
        <v>7.5032208193764494E-2</v>
      </c>
      <c r="P228" s="33">
        <v>5.1555555555555559</v>
      </c>
      <c r="Q228" s="33">
        <v>25.25</v>
      </c>
      <c r="R228" s="33">
        <v>0.14102035557845916</v>
      </c>
      <c r="S228" s="33">
        <v>6.873333333333334</v>
      </c>
      <c r="T228" s="33">
        <v>11.071888888888891</v>
      </c>
      <c r="U228" s="33">
        <v>0</v>
      </c>
      <c r="V228" s="33">
        <v>8.322958000515332E-2</v>
      </c>
      <c r="W228" s="33">
        <v>6.7813333333333343</v>
      </c>
      <c r="X228" s="33">
        <v>10.319333333333338</v>
      </c>
      <c r="Y228" s="33">
        <v>0</v>
      </c>
      <c r="Z228" s="33">
        <v>7.9312548312290676E-2</v>
      </c>
      <c r="AA228" s="33">
        <v>0</v>
      </c>
      <c r="AB228" s="33">
        <v>0</v>
      </c>
      <c r="AC228" s="33">
        <v>0</v>
      </c>
      <c r="AD228" s="33">
        <v>0</v>
      </c>
      <c r="AE228" s="33">
        <v>102.92222222222222</v>
      </c>
      <c r="AF228" s="33">
        <v>0</v>
      </c>
      <c r="AG228" s="33">
        <v>0</v>
      </c>
      <c r="AH228" t="s">
        <v>170</v>
      </c>
      <c r="AI228" s="34">
        <v>5</v>
      </c>
    </row>
    <row r="229" spans="1:35" x14ac:dyDescent="0.25">
      <c r="A229" t="s">
        <v>1812</v>
      </c>
      <c r="B229" t="s">
        <v>1165</v>
      </c>
      <c r="C229" t="s">
        <v>1645</v>
      </c>
      <c r="D229" t="s">
        <v>1745</v>
      </c>
      <c r="E229" s="33">
        <v>124.74444444444444</v>
      </c>
      <c r="F229" s="33">
        <v>5.6</v>
      </c>
      <c r="G229" s="33">
        <v>0</v>
      </c>
      <c r="H229" s="33">
        <v>0.42222222222222222</v>
      </c>
      <c r="I229" s="33">
        <v>1.9555555555555555</v>
      </c>
      <c r="J229" s="33">
        <v>0</v>
      </c>
      <c r="K229" s="33">
        <v>0</v>
      </c>
      <c r="L229" s="33">
        <v>4.7732222222222216</v>
      </c>
      <c r="M229" s="33">
        <v>5.6888888888888891</v>
      </c>
      <c r="N229" s="33">
        <v>5.4222222222222225</v>
      </c>
      <c r="O229" s="33">
        <v>8.9070989578694221E-2</v>
      </c>
      <c r="P229" s="33">
        <v>5.1555555555555559</v>
      </c>
      <c r="Q229" s="33">
        <v>12.516666666666667</v>
      </c>
      <c r="R229" s="33">
        <v>0.14166740892491317</v>
      </c>
      <c r="S229" s="33">
        <v>5.1589999999999998</v>
      </c>
      <c r="T229" s="33">
        <v>4.5397777777777781</v>
      </c>
      <c r="U229" s="33">
        <v>0</v>
      </c>
      <c r="V229" s="33">
        <v>7.7749176093346403E-2</v>
      </c>
      <c r="W229" s="33">
        <v>4.1316666666666659</v>
      </c>
      <c r="X229" s="33">
        <v>9.6333333333333364</v>
      </c>
      <c r="Y229" s="33">
        <v>0</v>
      </c>
      <c r="Z229" s="33">
        <v>0.11034559543956536</v>
      </c>
      <c r="AA229" s="33">
        <v>0</v>
      </c>
      <c r="AB229" s="33">
        <v>0</v>
      </c>
      <c r="AC229" s="33">
        <v>0</v>
      </c>
      <c r="AD229" s="33">
        <v>0</v>
      </c>
      <c r="AE229" s="33">
        <v>17.533333333333335</v>
      </c>
      <c r="AF229" s="33">
        <v>0</v>
      </c>
      <c r="AG229" s="33">
        <v>0</v>
      </c>
      <c r="AH229" t="s">
        <v>477</v>
      </c>
      <c r="AI229" s="34">
        <v>5</v>
      </c>
    </row>
    <row r="230" spans="1:35" x14ac:dyDescent="0.25">
      <c r="A230" t="s">
        <v>1812</v>
      </c>
      <c r="B230" t="s">
        <v>812</v>
      </c>
      <c r="C230" t="s">
        <v>1444</v>
      </c>
      <c r="D230" t="s">
        <v>1745</v>
      </c>
      <c r="E230" s="33">
        <v>79.044444444444451</v>
      </c>
      <c r="F230" s="33">
        <v>5.6888888888888891</v>
      </c>
      <c r="G230" s="33">
        <v>0</v>
      </c>
      <c r="H230" s="33">
        <v>0.26666666666666666</v>
      </c>
      <c r="I230" s="33">
        <v>0.68888888888888888</v>
      </c>
      <c r="J230" s="33">
        <v>0</v>
      </c>
      <c r="K230" s="33">
        <v>0</v>
      </c>
      <c r="L230" s="33">
        <v>3.1261111111111108</v>
      </c>
      <c r="M230" s="33">
        <v>4.7111111111111112</v>
      </c>
      <c r="N230" s="33">
        <v>2.4444444444444446</v>
      </c>
      <c r="O230" s="33">
        <v>9.0525723924655604E-2</v>
      </c>
      <c r="P230" s="33">
        <v>5.4222222222222225</v>
      </c>
      <c r="Q230" s="33">
        <v>10.238888888888889</v>
      </c>
      <c r="R230" s="33">
        <v>0.19813044700590385</v>
      </c>
      <c r="S230" s="33">
        <v>1.6166666666666669</v>
      </c>
      <c r="T230" s="33">
        <v>5.5886666666666667</v>
      </c>
      <c r="U230" s="33">
        <v>0</v>
      </c>
      <c r="V230" s="33">
        <v>9.1155468091087988E-2</v>
      </c>
      <c r="W230" s="33">
        <v>3.6964444444444453</v>
      </c>
      <c r="X230" s="33">
        <v>6.7897777777777781</v>
      </c>
      <c r="Y230" s="33">
        <v>0</v>
      </c>
      <c r="Z230" s="33">
        <v>0.13266235591790837</v>
      </c>
      <c r="AA230" s="33">
        <v>0</v>
      </c>
      <c r="AB230" s="33">
        <v>0</v>
      </c>
      <c r="AC230" s="33">
        <v>0</v>
      </c>
      <c r="AD230" s="33">
        <v>0</v>
      </c>
      <c r="AE230" s="33">
        <v>0</v>
      </c>
      <c r="AF230" s="33">
        <v>0</v>
      </c>
      <c r="AG230" s="33">
        <v>0</v>
      </c>
      <c r="AH230" t="s">
        <v>123</v>
      </c>
      <c r="AI230" s="34">
        <v>5</v>
      </c>
    </row>
    <row r="231" spans="1:35" x14ac:dyDescent="0.25">
      <c r="A231" t="s">
        <v>1812</v>
      </c>
      <c r="B231" t="s">
        <v>955</v>
      </c>
      <c r="C231" t="s">
        <v>1458</v>
      </c>
      <c r="D231" t="s">
        <v>1745</v>
      </c>
      <c r="E231" s="33">
        <v>179.9111111111111</v>
      </c>
      <c r="F231" s="33">
        <v>10.755555555555556</v>
      </c>
      <c r="G231" s="33">
        <v>0</v>
      </c>
      <c r="H231" s="33">
        <v>0.65555555555555556</v>
      </c>
      <c r="I231" s="33">
        <v>1.8111111111111111</v>
      </c>
      <c r="J231" s="33">
        <v>0</v>
      </c>
      <c r="K231" s="33">
        <v>0</v>
      </c>
      <c r="L231" s="33">
        <v>4.8631111111111096</v>
      </c>
      <c r="M231" s="33">
        <v>5.2166666666666668</v>
      </c>
      <c r="N231" s="33">
        <v>8.8000000000000007</v>
      </c>
      <c r="O231" s="33">
        <v>7.7908843873517791E-2</v>
      </c>
      <c r="P231" s="33">
        <v>5.2444444444444445</v>
      </c>
      <c r="Q231" s="33">
        <v>20.602777777777778</v>
      </c>
      <c r="R231" s="33">
        <v>0.14366662549407117</v>
      </c>
      <c r="S231" s="33">
        <v>3.3881111111111104</v>
      </c>
      <c r="T231" s="33">
        <v>5.4927777777777775</v>
      </c>
      <c r="U231" s="33">
        <v>0</v>
      </c>
      <c r="V231" s="33">
        <v>4.9362648221343876E-2</v>
      </c>
      <c r="W231" s="33">
        <v>5.7652222222222234</v>
      </c>
      <c r="X231" s="33">
        <v>6.5521111111111088</v>
      </c>
      <c r="Y231" s="33">
        <v>0</v>
      </c>
      <c r="Z231" s="33">
        <v>6.8463438735177864E-2</v>
      </c>
      <c r="AA231" s="33">
        <v>0</v>
      </c>
      <c r="AB231" s="33">
        <v>0</v>
      </c>
      <c r="AC231" s="33">
        <v>0</v>
      </c>
      <c r="AD231" s="33">
        <v>0</v>
      </c>
      <c r="AE231" s="33">
        <v>73.25555555555556</v>
      </c>
      <c r="AF231" s="33">
        <v>0</v>
      </c>
      <c r="AG231" s="33">
        <v>0</v>
      </c>
      <c r="AH231" t="s">
        <v>266</v>
      </c>
      <c r="AI231" s="34">
        <v>5</v>
      </c>
    </row>
    <row r="232" spans="1:35" x14ac:dyDescent="0.25">
      <c r="A232" t="s">
        <v>1812</v>
      </c>
      <c r="B232" t="s">
        <v>931</v>
      </c>
      <c r="C232" t="s">
        <v>1458</v>
      </c>
      <c r="D232" t="s">
        <v>1745</v>
      </c>
      <c r="E232" s="33">
        <v>142.65555555555557</v>
      </c>
      <c r="F232" s="33">
        <v>5.6888888888888891</v>
      </c>
      <c r="G232" s="33">
        <v>0</v>
      </c>
      <c r="H232" s="33">
        <v>0.6</v>
      </c>
      <c r="I232" s="33">
        <v>1.0222222222222221</v>
      </c>
      <c r="J232" s="33">
        <v>0</v>
      </c>
      <c r="K232" s="33">
        <v>0</v>
      </c>
      <c r="L232" s="33">
        <v>4.7883333333333331</v>
      </c>
      <c r="M232" s="33">
        <v>5.5111111111111111</v>
      </c>
      <c r="N232" s="33">
        <v>5.6888888888888891</v>
      </c>
      <c r="O232" s="33">
        <v>7.8510787444505015E-2</v>
      </c>
      <c r="P232" s="33">
        <v>5.6</v>
      </c>
      <c r="Q232" s="33">
        <v>23.808333333333334</v>
      </c>
      <c r="R232" s="33">
        <v>0.2061492328062933</v>
      </c>
      <c r="S232" s="33">
        <v>7.7587777777777776</v>
      </c>
      <c r="T232" s="33">
        <v>14.661777777777775</v>
      </c>
      <c r="U232" s="33">
        <v>0</v>
      </c>
      <c r="V232" s="33">
        <v>0.15716566710803018</v>
      </c>
      <c r="W232" s="33">
        <v>11.268666666666668</v>
      </c>
      <c r="X232" s="33">
        <v>16.737333333333332</v>
      </c>
      <c r="Y232" s="33">
        <v>0</v>
      </c>
      <c r="Z232" s="33">
        <v>0.19631902796167924</v>
      </c>
      <c r="AA232" s="33">
        <v>0</v>
      </c>
      <c r="AB232" s="33">
        <v>0</v>
      </c>
      <c r="AC232" s="33">
        <v>0</v>
      </c>
      <c r="AD232" s="33">
        <v>0</v>
      </c>
      <c r="AE232" s="33">
        <v>27.344444444444445</v>
      </c>
      <c r="AF232" s="33">
        <v>0</v>
      </c>
      <c r="AG232" s="33">
        <v>0</v>
      </c>
      <c r="AH232" t="s">
        <v>242</v>
      </c>
      <c r="AI232" s="34">
        <v>5</v>
      </c>
    </row>
    <row r="233" spans="1:35" x14ac:dyDescent="0.25">
      <c r="A233" t="s">
        <v>1812</v>
      </c>
      <c r="B233" t="s">
        <v>721</v>
      </c>
      <c r="C233" t="s">
        <v>1448</v>
      </c>
      <c r="D233" t="s">
        <v>1745</v>
      </c>
      <c r="E233" s="33">
        <v>213.83333333333334</v>
      </c>
      <c r="F233" s="33">
        <v>5.333333333333333</v>
      </c>
      <c r="G233" s="33">
        <v>0</v>
      </c>
      <c r="H233" s="33">
        <v>0.8</v>
      </c>
      <c r="I233" s="33">
        <v>1.4333333333333333</v>
      </c>
      <c r="J233" s="33">
        <v>0</v>
      </c>
      <c r="K233" s="33">
        <v>0</v>
      </c>
      <c r="L233" s="33">
        <v>2.3164444444444436</v>
      </c>
      <c r="M233" s="33">
        <v>5.4222222222222225</v>
      </c>
      <c r="N233" s="33">
        <v>13.4</v>
      </c>
      <c r="O233" s="33">
        <v>8.8022863081319819E-2</v>
      </c>
      <c r="P233" s="33">
        <v>5.0666666666666664</v>
      </c>
      <c r="Q233" s="33">
        <v>11.483333333333333</v>
      </c>
      <c r="R233" s="33">
        <v>7.7396726422447368E-2</v>
      </c>
      <c r="S233" s="33">
        <v>3.4949999999999997</v>
      </c>
      <c r="T233" s="33">
        <v>5.9584444444444431</v>
      </c>
      <c r="U233" s="33">
        <v>0</v>
      </c>
      <c r="V233" s="33">
        <v>4.420940504027019E-2</v>
      </c>
      <c r="W233" s="33">
        <v>10.074333333333335</v>
      </c>
      <c r="X233" s="33">
        <v>3.0907777777777765</v>
      </c>
      <c r="Y233" s="33">
        <v>4.7777777777777777</v>
      </c>
      <c r="Z233" s="33">
        <v>8.3910626136658881E-2</v>
      </c>
      <c r="AA233" s="33">
        <v>0</v>
      </c>
      <c r="AB233" s="33">
        <v>0</v>
      </c>
      <c r="AC233" s="33">
        <v>0</v>
      </c>
      <c r="AD233" s="33">
        <v>0</v>
      </c>
      <c r="AE233" s="33">
        <v>29.966666666666665</v>
      </c>
      <c r="AF233" s="33">
        <v>0</v>
      </c>
      <c r="AG233" s="33">
        <v>0</v>
      </c>
      <c r="AH233" t="s">
        <v>32</v>
      </c>
      <c r="AI233" s="34">
        <v>5</v>
      </c>
    </row>
    <row r="234" spans="1:35" x14ac:dyDescent="0.25">
      <c r="A234" t="s">
        <v>1812</v>
      </c>
      <c r="B234" t="s">
        <v>764</v>
      </c>
      <c r="C234" t="s">
        <v>1372</v>
      </c>
      <c r="D234" t="s">
        <v>1738</v>
      </c>
      <c r="E234" s="33">
        <v>158.16666666666666</v>
      </c>
      <c r="F234" s="33">
        <v>7.666666666666667</v>
      </c>
      <c r="G234" s="33">
        <v>0</v>
      </c>
      <c r="H234" s="33">
        <v>0.68888888888888888</v>
      </c>
      <c r="I234" s="33">
        <v>1.3333333333333333</v>
      </c>
      <c r="J234" s="33">
        <v>0</v>
      </c>
      <c r="K234" s="33">
        <v>0</v>
      </c>
      <c r="L234" s="33">
        <v>6.8142222222222246</v>
      </c>
      <c r="M234" s="33">
        <v>0</v>
      </c>
      <c r="N234" s="33">
        <v>10.177777777777777</v>
      </c>
      <c r="O234" s="33">
        <v>6.4348436951176674E-2</v>
      </c>
      <c r="P234" s="33">
        <v>4.8888888888888893</v>
      </c>
      <c r="Q234" s="33">
        <v>25.322222222222223</v>
      </c>
      <c r="R234" s="33">
        <v>0.19100807867931158</v>
      </c>
      <c r="S234" s="33">
        <v>8.3334444444444458</v>
      </c>
      <c r="T234" s="33">
        <v>11.124111111111112</v>
      </c>
      <c r="U234" s="33">
        <v>0</v>
      </c>
      <c r="V234" s="33">
        <v>0.12301931858096245</v>
      </c>
      <c r="W234" s="33">
        <v>13.34988888888889</v>
      </c>
      <c r="X234" s="33">
        <v>14.053444444444445</v>
      </c>
      <c r="Y234" s="33">
        <v>0</v>
      </c>
      <c r="Z234" s="33">
        <v>0.17325605900948368</v>
      </c>
      <c r="AA234" s="33">
        <v>0</v>
      </c>
      <c r="AB234" s="33">
        <v>0</v>
      </c>
      <c r="AC234" s="33">
        <v>0</v>
      </c>
      <c r="AD234" s="33">
        <v>0</v>
      </c>
      <c r="AE234" s="33">
        <v>0</v>
      </c>
      <c r="AF234" s="33">
        <v>0</v>
      </c>
      <c r="AG234" s="33">
        <v>0</v>
      </c>
      <c r="AH234" t="s">
        <v>75</v>
      </c>
      <c r="AI234" s="34">
        <v>5</v>
      </c>
    </row>
    <row r="235" spans="1:35" x14ac:dyDescent="0.25">
      <c r="A235" t="s">
        <v>1812</v>
      </c>
      <c r="B235" t="s">
        <v>962</v>
      </c>
      <c r="C235" t="s">
        <v>1560</v>
      </c>
      <c r="D235" t="s">
        <v>1738</v>
      </c>
      <c r="E235" s="33">
        <v>175.64444444444445</v>
      </c>
      <c r="F235" s="33">
        <v>5.4222222222222225</v>
      </c>
      <c r="G235" s="33">
        <v>0</v>
      </c>
      <c r="H235" s="33">
        <v>0.6</v>
      </c>
      <c r="I235" s="33">
        <v>5.6888888888888891</v>
      </c>
      <c r="J235" s="33">
        <v>0</v>
      </c>
      <c r="K235" s="33">
        <v>0</v>
      </c>
      <c r="L235" s="33">
        <v>1.6968888888888882</v>
      </c>
      <c r="M235" s="33">
        <v>7.6555555555555559</v>
      </c>
      <c r="N235" s="33">
        <v>7.822222222222222</v>
      </c>
      <c r="O235" s="33">
        <v>8.8119939271255054E-2</v>
      </c>
      <c r="P235" s="33">
        <v>7.4305555555555554</v>
      </c>
      <c r="Q235" s="33">
        <v>18.588888888888889</v>
      </c>
      <c r="R235" s="33">
        <v>0.14813701923076925</v>
      </c>
      <c r="S235" s="33">
        <v>6.4304444444444435</v>
      </c>
      <c r="T235" s="33">
        <v>5.3101111111111114</v>
      </c>
      <c r="U235" s="33">
        <v>0</v>
      </c>
      <c r="V235" s="33">
        <v>6.6842737854251016E-2</v>
      </c>
      <c r="W235" s="33">
        <v>5.5542222222222195</v>
      </c>
      <c r="X235" s="33">
        <v>5.5417777777777761</v>
      </c>
      <c r="Y235" s="33">
        <v>0</v>
      </c>
      <c r="Z235" s="33">
        <v>6.3173076923076901E-2</v>
      </c>
      <c r="AA235" s="33">
        <v>0</v>
      </c>
      <c r="AB235" s="33">
        <v>0</v>
      </c>
      <c r="AC235" s="33">
        <v>0</v>
      </c>
      <c r="AD235" s="33">
        <v>0</v>
      </c>
      <c r="AE235" s="33">
        <v>26.68888888888889</v>
      </c>
      <c r="AF235" s="33">
        <v>0</v>
      </c>
      <c r="AG235" s="33">
        <v>0</v>
      </c>
      <c r="AH235" t="s">
        <v>273</v>
      </c>
      <c r="AI235" s="34">
        <v>5</v>
      </c>
    </row>
    <row r="236" spans="1:35" x14ac:dyDescent="0.25">
      <c r="A236" t="s">
        <v>1812</v>
      </c>
      <c r="B236" t="s">
        <v>712</v>
      </c>
      <c r="C236" t="s">
        <v>1442</v>
      </c>
      <c r="D236" t="s">
        <v>1758</v>
      </c>
      <c r="E236" s="33">
        <v>34.633333333333333</v>
      </c>
      <c r="F236" s="33">
        <v>5.6888888888888891</v>
      </c>
      <c r="G236" s="33">
        <v>0.4</v>
      </c>
      <c r="H236" s="33">
        <v>0.18333333333333332</v>
      </c>
      <c r="I236" s="33">
        <v>5.0666666666666664</v>
      </c>
      <c r="J236" s="33">
        <v>0</v>
      </c>
      <c r="K236" s="33">
        <v>3.2777777777777777</v>
      </c>
      <c r="L236" s="33">
        <v>5.65</v>
      </c>
      <c r="M236" s="33">
        <v>0</v>
      </c>
      <c r="N236" s="33">
        <v>0</v>
      </c>
      <c r="O236" s="33">
        <v>0</v>
      </c>
      <c r="P236" s="33">
        <v>5.7333333333333334</v>
      </c>
      <c r="Q236" s="33">
        <v>10.986222222222221</v>
      </c>
      <c r="R236" s="33">
        <v>0.48275906320179657</v>
      </c>
      <c r="S236" s="33">
        <v>2.4621111111111111</v>
      </c>
      <c r="T236" s="33">
        <v>0</v>
      </c>
      <c r="U236" s="33">
        <v>0</v>
      </c>
      <c r="V236" s="33">
        <v>7.1090792428617267E-2</v>
      </c>
      <c r="W236" s="33">
        <v>2.8546666666666662</v>
      </c>
      <c r="X236" s="33">
        <v>0.47955555555555562</v>
      </c>
      <c r="Y236" s="33">
        <v>0</v>
      </c>
      <c r="Z236" s="33">
        <v>9.6272056464549241E-2</v>
      </c>
      <c r="AA236" s="33">
        <v>0</v>
      </c>
      <c r="AB236" s="33">
        <v>0</v>
      </c>
      <c r="AC236" s="33">
        <v>0</v>
      </c>
      <c r="AD236" s="33">
        <v>0</v>
      </c>
      <c r="AE236" s="33">
        <v>2.4444444444444446</v>
      </c>
      <c r="AF236" s="33">
        <v>0</v>
      </c>
      <c r="AG236" s="33">
        <v>6.6666666666666666E-2</v>
      </c>
      <c r="AH236" t="s">
        <v>23</v>
      </c>
      <c r="AI236" s="34">
        <v>5</v>
      </c>
    </row>
    <row r="237" spans="1:35" x14ac:dyDescent="0.25">
      <c r="A237" t="s">
        <v>1812</v>
      </c>
      <c r="B237" t="s">
        <v>1214</v>
      </c>
      <c r="C237" t="s">
        <v>1428</v>
      </c>
      <c r="D237" t="s">
        <v>1751</v>
      </c>
      <c r="E237" s="33">
        <v>67.75555555555556</v>
      </c>
      <c r="F237" s="33">
        <v>5.333333333333333</v>
      </c>
      <c r="G237" s="33">
        <v>0.1</v>
      </c>
      <c r="H237" s="33">
        <v>0.31944444444444442</v>
      </c>
      <c r="I237" s="33">
        <v>0.32222222222222224</v>
      </c>
      <c r="J237" s="33">
        <v>0</v>
      </c>
      <c r="K237" s="33">
        <v>0</v>
      </c>
      <c r="L237" s="33">
        <v>0.15088888888888888</v>
      </c>
      <c r="M237" s="33">
        <v>5.2444444444444445</v>
      </c>
      <c r="N237" s="33">
        <v>4.9777777777777779</v>
      </c>
      <c r="O237" s="33">
        <v>0.15086913742210559</v>
      </c>
      <c r="P237" s="33">
        <v>5.1555555555555559</v>
      </c>
      <c r="Q237" s="33">
        <v>13.819444444444445</v>
      </c>
      <c r="R237" s="33">
        <v>0.28005083633978356</v>
      </c>
      <c r="S237" s="33">
        <v>2.706999999999999</v>
      </c>
      <c r="T237" s="33">
        <v>0</v>
      </c>
      <c r="U237" s="33">
        <v>0</v>
      </c>
      <c r="V237" s="33">
        <v>3.9952443424073447E-2</v>
      </c>
      <c r="W237" s="33">
        <v>3.5406666666666662</v>
      </c>
      <c r="X237" s="33">
        <v>9.5347777777777782</v>
      </c>
      <c r="Y237" s="33">
        <v>0</v>
      </c>
      <c r="Z237" s="33">
        <v>0.19297966546408657</v>
      </c>
      <c r="AA237" s="33">
        <v>0</v>
      </c>
      <c r="AB237" s="33">
        <v>0</v>
      </c>
      <c r="AC237" s="33">
        <v>0</v>
      </c>
      <c r="AD237" s="33">
        <v>0</v>
      </c>
      <c r="AE237" s="33">
        <v>0</v>
      </c>
      <c r="AF237" s="33">
        <v>0</v>
      </c>
      <c r="AG237" s="33">
        <v>0</v>
      </c>
      <c r="AH237" t="s">
        <v>526</v>
      </c>
      <c r="AI237" s="34">
        <v>5</v>
      </c>
    </row>
    <row r="238" spans="1:35" x14ac:dyDescent="0.25">
      <c r="A238" t="s">
        <v>1812</v>
      </c>
      <c r="B238" t="s">
        <v>956</v>
      </c>
      <c r="C238" t="s">
        <v>1405</v>
      </c>
      <c r="D238" t="s">
        <v>1748</v>
      </c>
      <c r="E238" s="33">
        <v>36.43333333333333</v>
      </c>
      <c r="F238" s="33">
        <v>0</v>
      </c>
      <c r="G238" s="33">
        <v>0</v>
      </c>
      <c r="H238" s="33">
        <v>0</v>
      </c>
      <c r="I238" s="33">
        <v>0</v>
      </c>
      <c r="J238" s="33">
        <v>0</v>
      </c>
      <c r="K238" s="33">
        <v>0</v>
      </c>
      <c r="L238" s="33">
        <v>0.34777777777777774</v>
      </c>
      <c r="M238" s="33">
        <v>0</v>
      </c>
      <c r="N238" s="33">
        <v>0</v>
      </c>
      <c r="O238" s="33">
        <v>0</v>
      </c>
      <c r="P238" s="33">
        <v>5.4222222222222225</v>
      </c>
      <c r="Q238" s="33">
        <v>9.0194444444444439</v>
      </c>
      <c r="R238" s="33">
        <v>0.3963860933211345</v>
      </c>
      <c r="S238" s="33">
        <v>1.2249999999999996</v>
      </c>
      <c r="T238" s="33">
        <v>0</v>
      </c>
      <c r="U238" s="33">
        <v>0</v>
      </c>
      <c r="V238" s="33">
        <v>3.3623055809698071E-2</v>
      </c>
      <c r="W238" s="33">
        <v>2.7356666666666669</v>
      </c>
      <c r="X238" s="33">
        <v>0</v>
      </c>
      <c r="Y238" s="33">
        <v>0</v>
      </c>
      <c r="Z238" s="33">
        <v>7.5086916742909432E-2</v>
      </c>
      <c r="AA238" s="33">
        <v>0</v>
      </c>
      <c r="AB238" s="33">
        <v>0</v>
      </c>
      <c r="AC238" s="33">
        <v>0</v>
      </c>
      <c r="AD238" s="33">
        <v>0</v>
      </c>
      <c r="AE238" s="33">
        <v>0</v>
      </c>
      <c r="AF238" s="33">
        <v>0</v>
      </c>
      <c r="AG238" s="33">
        <v>0</v>
      </c>
      <c r="AH238" t="s">
        <v>267</v>
      </c>
      <c r="AI238" s="34">
        <v>5</v>
      </c>
    </row>
    <row r="239" spans="1:35" x14ac:dyDescent="0.25">
      <c r="A239" t="s">
        <v>1812</v>
      </c>
      <c r="B239" t="s">
        <v>1315</v>
      </c>
      <c r="C239" t="s">
        <v>1413</v>
      </c>
      <c r="D239" t="s">
        <v>1727</v>
      </c>
      <c r="E239" s="33">
        <v>17.022222222222222</v>
      </c>
      <c r="F239" s="33">
        <v>5.6888888888888891</v>
      </c>
      <c r="G239" s="33">
        <v>0</v>
      </c>
      <c r="H239" s="33">
        <v>8.611111111111111E-2</v>
      </c>
      <c r="I239" s="33">
        <v>0.26666666666666666</v>
      </c>
      <c r="J239" s="33">
        <v>0</v>
      </c>
      <c r="K239" s="33">
        <v>0</v>
      </c>
      <c r="L239" s="33">
        <v>2.7444444444444441E-2</v>
      </c>
      <c r="M239" s="33">
        <v>0</v>
      </c>
      <c r="N239" s="33">
        <v>3.7194444444444446</v>
      </c>
      <c r="O239" s="33">
        <v>0.21850522193211488</v>
      </c>
      <c r="P239" s="33">
        <v>3.2833333333333332</v>
      </c>
      <c r="Q239" s="33">
        <v>0</v>
      </c>
      <c r="R239" s="33">
        <v>0.19288511749347259</v>
      </c>
      <c r="S239" s="33">
        <v>0.21277777777777779</v>
      </c>
      <c r="T239" s="33">
        <v>1.0923333333333334</v>
      </c>
      <c r="U239" s="33">
        <v>0</v>
      </c>
      <c r="V239" s="33">
        <v>7.6671018276762398E-2</v>
      </c>
      <c r="W239" s="33">
        <v>0.41799999999999998</v>
      </c>
      <c r="X239" s="33">
        <v>1.5509999999999999</v>
      </c>
      <c r="Y239" s="33">
        <v>0</v>
      </c>
      <c r="Z239" s="33">
        <v>0.11567232375979111</v>
      </c>
      <c r="AA239" s="33">
        <v>0</v>
      </c>
      <c r="AB239" s="33">
        <v>0</v>
      </c>
      <c r="AC239" s="33">
        <v>0</v>
      </c>
      <c r="AD239" s="33">
        <v>0</v>
      </c>
      <c r="AE239" s="33">
        <v>0</v>
      </c>
      <c r="AF239" s="33">
        <v>0</v>
      </c>
      <c r="AG239" s="33">
        <v>0</v>
      </c>
      <c r="AH239" t="s">
        <v>627</v>
      </c>
      <c r="AI239" s="34">
        <v>5</v>
      </c>
    </row>
    <row r="240" spans="1:35" x14ac:dyDescent="0.25">
      <c r="A240" t="s">
        <v>1812</v>
      </c>
      <c r="B240" t="s">
        <v>1069</v>
      </c>
      <c r="C240" t="s">
        <v>1444</v>
      </c>
      <c r="D240" t="s">
        <v>1745</v>
      </c>
      <c r="E240" s="33">
        <v>109.21111111111111</v>
      </c>
      <c r="F240" s="33">
        <v>36.788888888888891</v>
      </c>
      <c r="G240" s="33">
        <v>0</v>
      </c>
      <c r="H240" s="33">
        <v>0</v>
      </c>
      <c r="I240" s="33">
        <v>0</v>
      </c>
      <c r="J240" s="33">
        <v>0</v>
      </c>
      <c r="K240" s="33">
        <v>0</v>
      </c>
      <c r="L240" s="33">
        <v>4.9668888888888896</v>
      </c>
      <c r="M240" s="33">
        <v>0</v>
      </c>
      <c r="N240" s="33">
        <v>5.4083333333333332</v>
      </c>
      <c r="O240" s="33">
        <v>4.9521823176314983E-2</v>
      </c>
      <c r="P240" s="33">
        <v>4.5472222222222225</v>
      </c>
      <c r="Q240" s="33">
        <v>11.297222222222222</v>
      </c>
      <c r="R240" s="33">
        <v>0.14508088310102757</v>
      </c>
      <c r="S240" s="33">
        <v>5.0846666666666671</v>
      </c>
      <c r="T240" s="33">
        <v>6.9703333333333335</v>
      </c>
      <c r="U240" s="33">
        <v>0</v>
      </c>
      <c r="V240" s="33">
        <v>0.11038254145894801</v>
      </c>
      <c r="W240" s="33">
        <v>5.2107777777777766</v>
      </c>
      <c r="X240" s="33">
        <v>10.180111111111113</v>
      </c>
      <c r="Y240" s="33">
        <v>0</v>
      </c>
      <c r="Z240" s="33">
        <v>0.14092786651744837</v>
      </c>
      <c r="AA240" s="33">
        <v>0</v>
      </c>
      <c r="AB240" s="33">
        <v>0</v>
      </c>
      <c r="AC240" s="33">
        <v>0</v>
      </c>
      <c r="AD240" s="33">
        <v>0</v>
      </c>
      <c r="AE240" s="33">
        <v>0</v>
      </c>
      <c r="AF240" s="33">
        <v>0</v>
      </c>
      <c r="AG240" s="33">
        <v>0</v>
      </c>
      <c r="AH240" t="s">
        <v>380</v>
      </c>
      <c r="AI240" s="34">
        <v>5</v>
      </c>
    </row>
    <row r="241" spans="1:35" x14ac:dyDescent="0.25">
      <c r="A241" t="s">
        <v>1812</v>
      </c>
      <c r="B241" t="s">
        <v>1264</v>
      </c>
      <c r="C241" t="s">
        <v>1635</v>
      </c>
      <c r="D241" t="s">
        <v>1778</v>
      </c>
      <c r="E241" s="33">
        <v>41.322222222222223</v>
      </c>
      <c r="F241" s="33">
        <v>5.5111111111111111</v>
      </c>
      <c r="G241" s="33">
        <v>0.1</v>
      </c>
      <c r="H241" s="33">
        <v>0.22222222222222221</v>
      </c>
      <c r="I241" s="33">
        <v>0.3</v>
      </c>
      <c r="J241" s="33">
        <v>0</v>
      </c>
      <c r="K241" s="33">
        <v>0</v>
      </c>
      <c r="L241" s="33">
        <v>0.37555555555555559</v>
      </c>
      <c r="M241" s="33">
        <v>4.984444444444442</v>
      </c>
      <c r="N241" s="33">
        <v>0</v>
      </c>
      <c r="O241" s="33">
        <v>0.12062382360849684</v>
      </c>
      <c r="P241" s="33">
        <v>5.2144444444444442</v>
      </c>
      <c r="Q241" s="33">
        <v>5.910000000000001</v>
      </c>
      <c r="R241" s="33">
        <v>0.26921215380478625</v>
      </c>
      <c r="S241" s="33">
        <v>0.55222222222222217</v>
      </c>
      <c r="T241" s="33">
        <v>4.5844444444444443</v>
      </c>
      <c r="U241" s="33">
        <v>0</v>
      </c>
      <c r="V241" s="33">
        <v>0.12430760957246571</v>
      </c>
      <c r="W241" s="33">
        <v>0.50555555555555554</v>
      </c>
      <c r="X241" s="33">
        <v>5.3111111111111109</v>
      </c>
      <c r="Y241" s="33">
        <v>0</v>
      </c>
      <c r="Z241" s="33">
        <v>0.14076364614143586</v>
      </c>
      <c r="AA241" s="33">
        <v>0</v>
      </c>
      <c r="AB241" s="33">
        <v>0</v>
      </c>
      <c r="AC241" s="33">
        <v>0</v>
      </c>
      <c r="AD241" s="33">
        <v>0</v>
      </c>
      <c r="AE241" s="33">
        <v>0</v>
      </c>
      <c r="AF241" s="33">
        <v>0</v>
      </c>
      <c r="AG241" s="33">
        <v>0</v>
      </c>
      <c r="AH241" t="s">
        <v>576</v>
      </c>
      <c r="AI241" s="34">
        <v>5</v>
      </c>
    </row>
    <row r="242" spans="1:35" x14ac:dyDescent="0.25">
      <c r="A242" t="s">
        <v>1812</v>
      </c>
      <c r="B242" t="s">
        <v>929</v>
      </c>
      <c r="C242" t="s">
        <v>1462</v>
      </c>
      <c r="D242" t="s">
        <v>1742</v>
      </c>
      <c r="E242" s="33">
        <v>35.722222222222221</v>
      </c>
      <c r="F242" s="33">
        <v>8.4333333333333336</v>
      </c>
      <c r="G242" s="33">
        <v>0.1</v>
      </c>
      <c r="H242" s="33">
        <v>0.21111111111111111</v>
      </c>
      <c r="I242" s="33">
        <v>0.17777777777777778</v>
      </c>
      <c r="J242" s="33">
        <v>0</v>
      </c>
      <c r="K242" s="33">
        <v>0</v>
      </c>
      <c r="L242" s="33">
        <v>0.31044444444444452</v>
      </c>
      <c r="M242" s="33">
        <v>3.5467777777777774</v>
      </c>
      <c r="N242" s="33">
        <v>0</v>
      </c>
      <c r="O242" s="33">
        <v>9.9287713841368572E-2</v>
      </c>
      <c r="P242" s="33">
        <v>4.9147777777777772</v>
      </c>
      <c r="Q242" s="33">
        <v>0</v>
      </c>
      <c r="R242" s="33">
        <v>0.13758320373250388</v>
      </c>
      <c r="S242" s="33">
        <v>0.74966666666666648</v>
      </c>
      <c r="T242" s="33">
        <v>6.1072222222222186</v>
      </c>
      <c r="U242" s="33">
        <v>0</v>
      </c>
      <c r="V242" s="33">
        <v>0.19195023328149288</v>
      </c>
      <c r="W242" s="33">
        <v>0.6617777777777778</v>
      </c>
      <c r="X242" s="33">
        <v>6.4217777777777769</v>
      </c>
      <c r="Y242" s="33">
        <v>0</v>
      </c>
      <c r="Z242" s="33">
        <v>0.1982954898911353</v>
      </c>
      <c r="AA242" s="33">
        <v>0</v>
      </c>
      <c r="AB242" s="33">
        <v>0</v>
      </c>
      <c r="AC242" s="33">
        <v>0</v>
      </c>
      <c r="AD242" s="33">
        <v>0</v>
      </c>
      <c r="AE242" s="33">
        <v>0</v>
      </c>
      <c r="AF242" s="33">
        <v>0</v>
      </c>
      <c r="AG242" s="33">
        <v>0</v>
      </c>
      <c r="AH242" t="s">
        <v>240</v>
      </c>
      <c r="AI242" s="34">
        <v>5</v>
      </c>
    </row>
    <row r="243" spans="1:35" x14ac:dyDescent="0.25">
      <c r="A243" t="s">
        <v>1812</v>
      </c>
      <c r="B243" t="s">
        <v>817</v>
      </c>
      <c r="C243" t="s">
        <v>1375</v>
      </c>
      <c r="D243" t="s">
        <v>1712</v>
      </c>
      <c r="E243" s="33">
        <v>104.54444444444445</v>
      </c>
      <c r="F243" s="33">
        <v>74.211111111111109</v>
      </c>
      <c r="G243" s="33">
        <v>1.4333333333333333</v>
      </c>
      <c r="H243" s="33">
        <v>0.42222222222222222</v>
      </c>
      <c r="I243" s="33">
        <v>0.62222222222222223</v>
      </c>
      <c r="J243" s="33">
        <v>0</v>
      </c>
      <c r="K243" s="33">
        <v>0</v>
      </c>
      <c r="L243" s="33">
        <v>3.4080000000000004</v>
      </c>
      <c r="M243" s="33">
        <v>4.833333333333333</v>
      </c>
      <c r="N243" s="33">
        <v>0</v>
      </c>
      <c r="O243" s="33">
        <v>4.623233074715697E-2</v>
      </c>
      <c r="P243" s="33">
        <v>5.5194444444444448</v>
      </c>
      <c r="Q243" s="33">
        <v>10.430555555555555</v>
      </c>
      <c r="R243" s="33">
        <v>0.15256669146561802</v>
      </c>
      <c r="S243" s="33">
        <v>5.2043333333333317</v>
      </c>
      <c r="T243" s="33">
        <v>12.699666666666667</v>
      </c>
      <c r="U243" s="33">
        <v>0</v>
      </c>
      <c r="V243" s="33">
        <v>0.17125730683388243</v>
      </c>
      <c r="W243" s="33">
        <v>5.5796666666666654</v>
      </c>
      <c r="X243" s="33">
        <v>13.704111111111112</v>
      </c>
      <c r="Y243" s="33">
        <v>2.1444444444444444</v>
      </c>
      <c r="Z243" s="33">
        <v>0.20496758422786696</v>
      </c>
      <c r="AA243" s="33">
        <v>0</v>
      </c>
      <c r="AB243" s="33">
        <v>0</v>
      </c>
      <c r="AC243" s="33">
        <v>0</v>
      </c>
      <c r="AD243" s="33">
        <v>0</v>
      </c>
      <c r="AE243" s="33">
        <v>0</v>
      </c>
      <c r="AF243" s="33">
        <v>0</v>
      </c>
      <c r="AG243" s="33">
        <v>0</v>
      </c>
      <c r="AH243" t="s">
        <v>128</v>
      </c>
      <c r="AI243" s="34">
        <v>5</v>
      </c>
    </row>
    <row r="244" spans="1:35" x14ac:dyDescent="0.25">
      <c r="A244" t="s">
        <v>1812</v>
      </c>
      <c r="B244" t="s">
        <v>1133</v>
      </c>
      <c r="C244" t="s">
        <v>1463</v>
      </c>
      <c r="D244" t="s">
        <v>1763</v>
      </c>
      <c r="E244" s="33">
        <v>35.911111111111111</v>
      </c>
      <c r="F244" s="33">
        <v>39</v>
      </c>
      <c r="G244" s="33">
        <v>6.6666666666666666E-2</v>
      </c>
      <c r="H244" s="33">
        <v>0.72222222222222221</v>
      </c>
      <c r="I244" s="33">
        <v>1.2</v>
      </c>
      <c r="J244" s="33">
        <v>0</v>
      </c>
      <c r="K244" s="33">
        <v>0</v>
      </c>
      <c r="L244" s="33">
        <v>4.2333333333333334</v>
      </c>
      <c r="M244" s="33">
        <v>0</v>
      </c>
      <c r="N244" s="33">
        <v>9.6777777777777771</v>
      </c>
      <c r="O244" s="33">
        <v>0.26949257425742573</v>
      </c>
      <c r="P244" s="33">
        <v>4.4444444444444446E-2</v>
      </c>
      <c r="Q244" s="33">
        <v>14.7</v>
      </c>
      <c r="R244" s="33">
        <v>0.41058168316831678</v>
      </c>
      <c r="S244" s="33">
        <v>7.9611111111111112</v>
      </c>
      <c r="T244" s="33">
        <v>5.208333333333333</v>
      </c>
      <c r="U244" s="33">
        <v>0</v>
      </c>
      <c r="V244" s="33">
        <v>0.3667233910891089</v>
      </c>
      <c r="W244" s="33">
        <v>8.1027777777777779</v>
      </c>
      <c r="X244" s="33">
        <v>14.08611111111111</v>
      </c>
      <c r="Y244" s="33">
        <v>0</v>
      </c>
      <c r="Z244" s="33">
        <v>0.61788366336633671</v>
      </c>
      <c r="AA244" s="33">
        <v>0</v>
      </c>
      <c r="AB244" s="33">
        <v>0</v>
      </c>
      <c r="AC244" s="33">
        <v>0</v>
      </c>
      <c r="AD244" s="33">
        <v>0</v>
      </c>
      <c r="AE244" s="33">
        <v>0</v>
      </c>
      <c r="AF244" s="33">
        <v>0.65555555555555556</v>
      </c>
      <c r="AG244" s="33">
        <v>0</v>
      </c>
      <c r="AH244" t="s">
        <v>444</v>
      </c>
      <c r="AI244" s="34">
        <v>5</v>
      </c>
    </row>
    <row r="245" spans="1:35" x14ac:dyDescent="0.25">
      <c r="A245" t="s">
        <v>1812</v>
      </c>
      <c r="B245" t="s">
        <v>983</v>
      </c>
      <c r="C245" t="s">
        <v>1578</v>
      </c>
      <c r="D245" t="s">
        <v>1761</v>
      </c>
      <c r="E245" s="33">
        <v>50.133333333333333</v>
      </c>
      <c r="F245" s="33">
        <v>41.955555555555556</v>
      </c>
      <c r="G245" s="33">
        <v>4.4444444444444446E-2</v>
      </c>
      <c r="H245" s="33">
        <v>0</v>
      </c>
      <c r="I245" s="33">
        <v>4.4444444444444446E-2</v>
      </c>
      <c r="J245" s="33">
        <v>0</v>
      </c>
      <c r="K245" s="33">
        <v>0</v>
      </c>
      <c r="L245" s="33">
        <v>3.2300000000000004</v>
      </c>
      <c r="M245" s="33">
        <v>0</v>
      </c>
      <c r="N245" s="33">
        <v>3.8222222222222224</v>
      </c>
      <c r="O245" s="33">
        <v>7.6241134751773049E-2</v>
      </c>
      <c r="P245" s="33">
        <v>0</v>
      </c>
      <c r="Q245" s="33">
        <v>9.0055555555555564</v>
      </c>
      <c r="R245" s="33">
        <v>0.17963209219858159</v>
      </c>
      <c r="S245" s="33">
        <v>1.2326666666666668</v>
      </c>
      <c r="T245" s="33">
        <v>9.3485555555555546</v>
      </c>
      <c r="U245" s="33">
        <v>0</v>
      </c>
      <c r="V245" s="33">
        <v>0.2110616134751773</v>
      </c>
      <c r="W245" s="33">
        <v>5.1407777777777781</v>
      </c>
      <c r="X245" s="33">
        <v>8.552999999999999</v>
      </c>
      <c r="Y245" s="33">
        <v>0</v>
      </c>
      <c r="Z245" s="33">
        <v>0.27314716312056736</v>
      </c>
      <c r="AA245" s="33">
        <v>0</v>
      </c>
      <c r="AB245" s="33">
        <v>0</v>
      </c>
      <c r="AC245" s="33">
        <v>0</v>
      </c>
      <c r="AD245" s="33">
        <v>0</v>
      </c>
      <c r="AE245" s="33">
        <v>0</v>
      </c>
      <c r="AF245" s="33">
        <v>0</v>
      </c>
      <c r="AG245" s="33">
        <v>0</v>
      </c>
      <c r="AH245" t="s">
        <v>294</v>
      </c>
      <c r="AI245" s="34">
        <v>5</v>
      </c>
    </row>
    <row r="246" spans="1:35" x14ac:dyDescent="0.25">
      <c r="A246" t="s">
        <v>1812</v>
      </c>
      <c r="B246" t="s">
        <v>889</v>
      </c>
      <c r="C246" t="s">
        <v>1397</v>
      </c>
      <c r="D246" t="s">
        <v>1744</v>
      </c>
      <c r="E246" s="33">
        <v>18.133333333333333</v>
      </c>
      <c r="F246" s="33">
        <v>0.82222222222222219</v>
      </c>
      <c r="G246" s="33">
        <v>0.14444444444444443</v>
      </c>
      <c r="H246" s="33">
        <v>0</v>
      </c>
      <c r="I246" s="33">
        <v>0.57777777777777772</v>
      </c>
      <c r="J246" s="33">
        <v>0</v>
      </c>
      <c r="K246" s="33">
        <v>0</v>
      </c>
      <c r="L246" s="33">
        <v>0</v>
      </c>
      <c r="M246" s="33">
        <v>4.4694444444444441</v>
      </c>
      <c r="N246" s="33">
        <v>0</v>
      </c>
      <c r="O246" s="33">
        <v>0.24647671568627449</v>
      </c>
      <c r="P246" s="33">
        <v>5.0611111111111109</v>
      </c>
      <c r="Q246" s="33">
        <v>0</v>
      </c>
      <c r="R246" s="33">
        <v>0.27910539215686275</v>
      </c>
      <c r="S246" s="33">
        <v>0.16111111111111112</v>
      </c>
      <c r="T246" s="33">
        <v>0.62222222222222223</v>
      </c>
      <c r="U246" s="33">
        <v>0</v>
      </c>
      <c r="V246" s="33">
        <v>4.3198529411764705E-2</v>
      </c>
      <c r="W246" s="33">
        <v>6.6666666666666666E-2</v>
      </c>
      <c r="X246" s="33">
        <v>0.73888888888888893</v>
      </c>
      <c r="Y246" s="33">
        <v>0</v>
      </c>
      <c r="Z246" s="33">
        <v>4.4424019607843139E-2</v>
      </c>
      <c r="AA246" s="33">
        <v>0</v>
      </c>
      <c r="AB246" s="33">
        <v>0</v>
      </c>
      <c r="AC246" s="33">
        <v>0</v>
      </c>
      <c r="AD246" s="33">
        <v>0</v>
      </c>
      <c r="AE246" s="33">
        <v>0</v>
      </c>
      <c r="AF246" s="33">
        <v>0</v>
      </c>
      <c r="AG246" s="33">
        <v>0</v>
      </c>
      <c r="AH246" t="s">
        <v>200</v>
      </c>
      <c r="AI246" s="34">
        <v>5</v>
      </c>
    </row>
    <row r="247" spans="1:35" x14ac:dyDescent="0.25">
      <c r="A247" t="s">
        <v>1812</v>
      </c>
      <c r="B247" t="s">
        <v>1362</v>
      </c>
      <c r="C247" t="s">
        <v>1446</v>
      </c>
      <c r="D247" t="s">
        <v>1761</v>
      </c>
      <c r="E247" s="33">
        <v>64.8</v>
      </c>
      <c r="F247" s="33">
        <v>1.4555555555555555</v>
      </c>
      <c r="G247" s="33">
        <v>6.6666666666666666E-2</v>
      </c>
      <c r="H247" s="33">
        <v>0.39166666666666666</v>
      </c>
      <c r="I247" s="33">
        <v>2.1111111111111112</v>
      </c>
      <c r="J247" s="33">
        <v>0</v>
      </c>
      <c r="K247" s="33">
        <v>0</v>
      </c>
      <c r="L247" s="33">
        <v>0</v>
      </c>
      <c r="M247" s="33">
        <v>10.304666666666678</v>
      </c>
      <c r="N247" s="33">
        <v>0</v>
      </c>
      <c r="O247" s="33">
        <v>0.15902263374485615</v>
      </c>
      <c r="P247" s="33">
        <v>4.299444444444446</v>
      </c>
      <c r="Q247" s="33">
        <v>17.421333333333337</v>
      </c>
      <c r="R247" s="33">
        <v>0.33519718792866954</v>
      </c>
      <c r="S247" s="33">
        <v>0</v>
      </c>
      <c r="T247" s="33">
        <v>0</v>
      </c>
      <c r="U247" s="33">
        <v>0</v>
      </c>
      <c r="V247" s="33">
        <v>0</v>
      </c>
      <c r="W247" s="33">
        <v>0</v>
      </c>
      <c r="X247" s="33">
        <v>0</v>
      </c>
      <c r="Y247" s="33">
        <v>0</v>
      </c>
      <c r="Z247" s="33">
        <v>0</v>
      </c>
      <c r="AA247" s="33">
        <v>0</v>
      </c>
      <c r="AB247" s="33">
        <v>0</v>
      </c>
      <c r="AC247" s="33">
        <v>0</v>
      </c>
      <c r="AD247" s="33">
        <v>187.76822222222222</v>
      </c>
      <c r="AE247" s="33">
        <v>0</v>
      </c>
      <c r="AF247" s="33">
        <v>0</v>
      </c>
      <c r="AG247" s="33">
        <v>0</v>
      </c>
      <c r="AH247" t="s">
        <v>676</v>
      </c>
      <c r="AI247" s="34">
        <v>5</v>
      </c>
    </row>
    <row r="248" spans="1:35" x14ac:dyDescent="0.25">
      <c r="A248" t="s">
        <v>1812</v>
      </c>
      <c r="B248" t="s">
        <v>1097</v>
      </c>
      <c r="C248" t="s">
        <v>1444</v>
      </c>
      <c r="D248" t="s">
        <v>1745</v>
      </c>
      <c r="E248" s="33">
        <v>146.51111111111112</v>
      </c>
      <c r="F248" s="33">
        <v>11.2</v>
      </c>
      <c r="G248" s="33">
        <v>0.53333333333333333</v>
      </c>
      <c r="H248" s="33">
        <v>0.53888888888888886</v>
      </c>
      <c r="I248" s="33">
        <v>0.71111111111111114</v>
      </c>
      <c r="J248" s="33">
        <v>0</v>
      </c>
      <c r="K248" s="33">
        <v>0</v>
      </c>
      <c r="L248" s="33">
        <v>5.2156666666666673</v>
      </c>
      <c r="M248" s="33">
        <v>22.577777777777779</v>
      </c>
      <c r="N248" s="33">
        <v>0</v>
      </c>
      <c r="O248" s="33">
        <v>0.1541028363415744</v>
      </c>
      <c r="P248" s="33">
        <v>5.0666666666666664</v>
      </c>
      <c r="Q248" s="33">
        <v>21.244444444444444</v>
      </c>
      <c r="R248" s="33">
        <v>0.17958440770514181</v>
      </c>
      <c r="S248" s="33">
        <v>16.960888888888885</v>
      </c>
      <c r="T248" s="33">
        <v>1.7881111111111108</v>
      </c>
      <c r="U248" s="33">
        <v>0</v>
      </c>
      <c r="V248" s="33">
        <v>0.12796981647201575</v>
      </c>
      <c r="W248" s="33">
        <v>10.362666666666668</v>
      </c>
      <c r="X248" s="33">
        <v>8.8132222222222225</v>
      </c>
      <c r="Y248" s="33">
        <v>0</v>
      </c>
      <c r="Z248" s="33">
        <v>0.13088351281662369</v>
      </c>
      <c r="AA248" s="33">
        <v>0</v>
      </c>
      <c r="AB248" s="33">
        <v>0</v>
      </c>
      <c r="AC248" s="33">
        <v>0</v>
      </c>
      <c r="AD248" s="33">
        <v>0</v>
      </c>
      <c r="AE248" s="33">
        <v>0</v>
      </c>
      <c r="AF248" s="33">
        <v>0</v>
      </c>
      <c r="AG248" s="33">
        <v>0</v>
      </c>
      <c r="AH248" t="s">
        <v>408</v>
      </c>
      <c r="AI248" s="34">
        <v>5</v>
      </c>
    </row>
    <row r="249" spans="1:35" x14ac:dyDescent="0.25">
      <c r="A249" t="s">
        <v>1812</v>
      </c>
      <c r="B249" t="s">
        <v>1049</v>
      </c>
      <c r="C249" t="s">
        <v>1605</v>
      </c>
      <c r="D249" t="s">
        <v>1778</v>
      </c>
      <c r="E249" s="33">
        <v>44.533333333333331</v>
      </c>
      <c r="F249" s="33">
        <v>4.8888888888888893</v>
      </c>
      <c r="G249" s="33">
        <v>0.57777777777777772</v>
      </c>
      <c r="H249" s="33">
        <v>0.2361111111111111</v>
      </c>
      <c r="I249" s="33">
        <v>0.26666666666666666</v>
      </c>
      <c r="J249" s="33">
        <v>0</v>
      </c>
      <c r="K249" s="33">
        <v>0</v>
      </c>
      <c r="L249" s="33">
        <v>0.41766666666666663</v>
      </c>
      <c r="M249" s="33">
        <v>4.4444444444444446E-2</v>
      </c>
      <c r="N249" s="33">
        <v>12.281777777777776</v>
      </c>
      <c r="O249" s="33">
        <v>0.27678642714570856</v>
      </c>
      <c r="P249" s="33">
        <v>4.4444444444444446E-2</v>
      </c>
      <c r="Q249" s="33">
        <v>21.067666666666664</v>
      </c>
      <c r="R249" s="33">
        <v>0.47407435129740516</v>
      </c>
      <c r="S249" s="33">
        <v>0.55555555555555558</v>
      </c>
      <c r="T249" s="33">
        <v>2.1031111111111112</v>
      </c>
      <c r="U249" s="33">
        <v>0</v>
      </c>
      <c r="V249" s="33">
        <v>5.970059880239522E-2</v>
      </c>
      <c r="W249" s="33">
        <v>1.738777777777778</v>
      </c>
      <c r="X249" s="33">
        <v>8.2788888888888899</v>
      </c>
      <c r="Y249" s="33">
        <v>0</v>
      </c>
      <c r="Z249" s="33">
        <v>0.22494760479041917</v>
      </c>
      <c r="AA249" s="33">
        <v>0</v>
      </c>
      <c r="AB249" s="33">
        <v>0</v>
      </c>
      <c r="AC249" s="33">
        <v>0</v>
      </c>
      <c r="AD249" s="33">
        <v>0</v>
      </c>
      <c r="AE249" s="33">
        <v>0</v>
      </c>
      <c r="AF249" s="33">
        <v>0</v>
      </c>
      <c r="AG249" s="33">
        <v>0</v>
      </c>
      <c r="AH249" t="s">
        <v>360</v>
      </c>
      <c r="AI249" s="34">
        <v>5</v>
      </c>
    </row>
    <row r="250" spans="1:35" x14ac:dyDescent="0.25">
      <c r="A250" t="s">
        <v>1812</v>
      </c>
      <c r="B250" t="s">
        <v>1213</v>
      </c>
      <c r="C250" t="s">
        <v>1424</v>
      </c>
      <c r="D250" t="s">
        <v>1710</v>
      </c>
      <c r="E250" s="33">
        <v>49.62222222222222</v>
      </c>
      <c r="F250" s="33">
        <v>5.6</v>
      </c>
      <c r="G250" s="33">
        <v>0</v>
      </c>
      <c r="H250" s="33">
        <v>0</v>
      </c>
      <c r="I250" s="33">
        <v>0</v>
      </c>
      <c r="J250" s="33">
        <v>0</v>
      </c>
      <c r="K250" s="33">
        <v>0</v>
      </c>
      <c r="L250" s="33">
        <v>0</v>
      </c>
      <c r="M250" s="33">
        <v>4.947222222222222</v>
      </c>
      <c r="N250" s="33">
        <v>0</v>
      </c>
      <c r="O250" s="33">
        <v>9.9697716077026419E-2</v>
      </c>
      <c r="P250" s="33">
        <v>0</v>
      </c>
      <c r="Q250" s="33">
        <v>5.189444444444443</v>
      </c>
      <c r="R250" s="33">
        <v>0.10457904164800715</v>
      </c>
      <c r="S250" s="33">
        <v>0</v>
      </c>
      <c r="T250" s="33">
        <v>0</v>
      </c>
      <c r="U250" s="33">
        <v>0</v>
      </c>
      <c r="V250" s="33">
        <v>0</v>
      </c>
      <c r="W250" s="33">
        <v>0</v>
      </c>
      <c r="X250" s="33">
        <v>0</v>
      </c>
      <c r="Y250" s="33">
        <v>0</v>
      </c>
      <c r="Z250" s="33">
        <v>0</v>
      </c>
      <c r="AA250" s="33">
        <v>2.2222222222222223E-2</v>
      </c>
      <c r="AB250" s="33">
        <v>0</v>
      </c>
      <c r="AC250" s="33">
        <v>0</v>
      </c>
      <c r="AD250" s="33">
        <v>0</v>
      </c>
      <c r="AE250" s="33">
        <v>0</v>
      </c>
      <c r="AF250" s="33">
        <v>0</v>
      </c>
      <c r="AG250" s="33">
        <v>0</v>
      </c>
      <c r="AH250" t="s">
        <v>525</v>
      </c>
      <c r="AI250" s="34">
        <v>5</v>
      </c>
    </row>
    <row r="251" spans="1:35" x14ac:dyDescent="0.25">
      <c r="A251" t="s">
        <v>1812</v>
      </c>
      <c r="B251" t="s">
        <v>1324</v>
      </c>
      <c r="C251" t="s">
        <v>1444</v>
      </c>
      <c r="D251" t="s">
        <v>1745</v>
      </c>
      <c r="E251" s="33">
        <v>85.7</v>
      </c>
      <c r="F251" s="33">
        <v>5.6888888888888891</v>
      </c>
      <c r="G251" s="33">
        <v>0</v>
      </c>
      <c r="H251" s="33">
        <v>0</v>
      </c>
      <c r="I251" s="33">
        <v>0</v>
      </c>
      <c r="J251" s="33">
        <v>0</v>
      </c>
      <c r="K251" s="33">
        <v>0</v>
      </c>
      <c r="L251" s="33">
        <v>0.2348888888888889</v>
      </c>
      <c r="M251" s="33">
        <v>0</v>
      </c>
      <c r="N251" s="33">
        <v>40.130555555555553</v>
      </c>
      <c r="O251" s="33">
        <v>0.46826785945805777</v>
      </c>
      <c r="P251" s="33">
        <v>0</v>
      </c>
      <c r="Q251" s="33">
        <v>5.65</v>
      </c>
      <c r="R251" s="33">
        <v>6.5927654609101521E-2</v>
      </c>
      <c r="S251" s="33">
        <v>1.0747777777777776</v>
      </c>
      <c r="T251" s="33">
        <v>0</v>
      </c>
      <c r="U251" s="33">
        <v>0</v>
      </c>
      <c r="V251" s="33">
        <v>1.2541164268118759E-2</v>
      </c>
      <c r="W251" s="33">
        <v>1.555666666666667</v>
      </c>
      <c r="X251" s="33">
        <v>0</v>
      </c>
      <c r="Y251" s="33">
        <v>0</v>
      </c>
      <c r="Z251" s="33">
        <v>1.8152469856087129E-2</v>
      </c>
      <c r="AA251" s="33">
        <v>0</v>
      </c>
      <c r="AB251" s="33">
        <v>0</v>
      </c>
      <c r="AC251" s="33">
        <v>0</v>
      </c>
      <c r="AD251" s="33">
        <v>0</v>
      </c>
      <c r="AE251" s="33">
        <v>0</v>
      </c>
      <c r="AF251" s="33">
        <v>0</v>
      </c>
      <c r="AG251" s="33">
        <v>0</v>
      </c>
      <c r="AH251" t="s">
        <v>637</v>
      </c>
      <c r="AI251" s="34">
        <v>5</v>
      </c>
    </row>
    <row r="252" spans="1:35" x14ac:dyDescent="0.25">
      <c r="A252" t="s">
        <v>1812</v>
      </c>
      <c r="B252" t="s">
        <v>1273</v>
      </c>
      <c r="C252" t="s">
        <v>1680</v>
      </c>
      <c r="D252" t="s">
        <v>1796</v>
      </c>
      <c r="E252" s="33">
        <v>45.833333333333336</v>
      </c>
      <c r="F252" s="33">
        <v>4.177777777777778</v>
      </c>
      <c r="G252" s="33">
        <v>0</v>
      </c>
      <c r="H252" s="33">
        <v>0.17499999999999999</v>
      </c>
      <c r="I252" s="33">
        <v>0.26666666666666666</v>
      </c>
      <c r="J252" s="33">
        <v>0</v>
      </c>
      <c r="K252" s="33">
        <v>0</v>
      </c>
      <c r="L252" s="33">
        <v>0.12511111111111112</v>
      </c>
      <c r="M252" s="33">
        <v>0</v>
      </c>
      <c r="N252" s="33">
        <v>4.4908888888888905</v>
      </c>
      <c r="O252" s="33">
        <v>9.7983030303030336E-2</v>
      </c>
      <c r="P252" s="33">
        <v>5.5564444444444465</v>
      </c>
      <c r="Q252" s="33">
        <v>0</v>
      </c>
      <c r="R252" s="33">
        <v>0.12123151515151519</v>
      </c>
      <c r="S252" s="33">
        <v>0.27755555555555556</v>
      </c>
      <c r="T252" s="33">
        <v>1.5397777777777777</v>
      </c>
      <c r="U252" s="33">
        <v>0</v>
      </c>
      <c r="V252" s="33">
        <v>3.9650909090909084E-2</v>
      </c>
      <c r="W252" s="33">
        <v>0.18977777777777777</v>
      </c>
      <c r="X252" s="33">
        <v>1.1996666666666669</v>
      </c>
      <c r="Y252" s="33">
        <v>0</v>
      </c>
      <c r="Z252" s="33">
        <v>3.0315151515151521E-2</v>
      </c>
      <c r="AA252" s="33">
        <v>0</v>
      </c>
      <c r="AB252" s="33">
        <v>0</v>
      </c>
      <c r="AC252" s="33">
        <v>0</v>
      </c>
      <c r="AD252" s="33">
        <v>0</v>
      </c>
      <c r="AE252" s="33">
        <v>0</v>
      </c>
      <c r="AF252" s="33">
        <v>0</v>
      </c>
      <c r="AG252" s="33">
        <v>0</v>
      </c>
      <c r="AH252" t="s">
        <v>585</v>
      </c>
      <c r="AI252" s="34">
        <v>5</v>
      </c>
    </row>
    <row r="253" spans="1:35" x14ac:dyDescent="0.25">
      <c r="A253" t="s">
        <v>1812</v>
      </c>
      <c r="B253" t="s">
        <v>804</v>
      </c>
      <c r="C253" t="s">
        <v>1414</v>
      </c>
      <c r="D253" t="s">
        <v>1735</v>
      </c>
      <c r="E253" s="33">
        <v>70.977777777777774</v>
      </c>
      <c r="F253" s="33">
        <v>5.0888888888888886</v>
      </c>
      <c r="G253" s="33">
        <v>0</v>
      </c>
      <c r="H253" s="33">
        <v>0.31766666666666665</v>
      </c>
      <c r="I253" s="33">
        <v>0</v>
      </c>
      <c r="J253" s="33">
        <v>0</v>
      </c>
      <c r="K253" s="33">
        <v>0</v>
      </c>
      <c r="L253" s="33">
        <v>3.5958888888888882</v>
      </c>
      <c r="M253" s="33">
        <v>5.4446666666666665</v>
      </c>
      <c r="N253" s="33">
        <v>0</v>
      </c>
      <c r="O253" s="33">
        <v>7.6709455228553533E-2</v>
      </c>
      <c r="P253" s="33">
        <v>5.3335555555555558</v>
      </c>
      <c r="Q253" s="33">
        <v>6.1722222222222225</v>
      </c>
      <c r="R253" s="33">
        <v>0.16210394489668128</v>
      </c>
      <c r="S253" s="33">
        <v>1.4284444444444448</v>
      </c>
      <c r="T253" s="33">
        <v>8.2098888888888908</v>
      </c>
      <c r="U253" s="33">
        <v>0</v>
      </c>
      <c r="V253" s="33">
        <v>0.13579367564182845</v>
      </c>
      <c r="W253" s="33">
        <v>4.4243333333333359</v>
      </c>
      <c r="X253" s="33">
        <v>1.0832222222222221</v>
      </c>
      <c r="Y253" s="33">
        <v>0</v>
      </c>
      <c r="Z253" s="33">
        <v>7.7595491546650006E-2</v>
      </c>
      <c r="AA253" s="33">
        <v>0</v>
      </c>
      <c r="AB253" s="33">
        <v>0</v>
      </c>
      <c r="AC253" s="33">
        <v>0</v>
      </c>
      <c r="AD253" s="33">
        <v>0</v>
      </c>
      <c r="AE253" s="33">
        <v>0</v>
      </c>
      <c r="AF253" s="33">
        <v>0</v>
      </c>
      <c r="AG253" s="33">
        <v>0</v>
      </c>
      <c r="AH253" t="s">
        <v>115</v>
      </c>
      <c r="AI253" s="34">
        <v>5</v>
      </c>
    </row>
    <row r="254" spans="1:35" x14ac:dyDescent="0.25">
      <c r="A254" t="s">
        <v>1812</v>
      </c>
      <c r="B254" t="s">
        <v>866</v>
      </c>
      <c r="C254" t="s">
        <v>1533</v>
      </c>
      <c r="D254" t="s">
        <v>1719</v>
      </c>
      <c r="E254" s="33">
        <v>32.977777777777774</v>
      </c>
      <c r="F254" s="33">
        <v>5.3111111111111109</v>
      </c>
      <c r="G254" s="33">
        <v>0</v>
      </c>
      <c r="H254" s="33">
        <v>0</v>
      </c>
      <c r="I254" s="33">
        <v>0</v>
      </c>
      <c r="J254" s="33">
        <v>0</v>
      </c>
      <c r="K254" s="33">
        <v>0</v>
      </c>
      <c r="L254" s="33">
        <v>0</v>
      </c>
      <c r="M254" s="33">
        <v>0</v>
      </c>
      <c r="N254" s="33">
        <v>3.5555555555555554</v>
      </c>
      <c r="O254" s="33">
        <v>0.1078167115902965</v>
      </c>
      <c r="P254" s="33">
        <v>4.2333333333333334</v>
      </c>
      <c r="Q254" s="33">
        <v>0.24166666666666667</v>
      </c>
      <c r="R254" s="33">
        <v>0.13569743935309975</v>
      </c>
      <c r="S254" s="33">
        <v>1.6666666666666666E-2</v>
      </c>
      <c r="T254" s="33">
        <v>0</v>
      </c>
      <c r="U254" s="33">
        <v>0</v>
      </c>
      <c r="V254" s="33">
        <v>5.0539083557951485E-4</v>
      </c>
      <c r="W254" s="33">
        <v>8.3333333333333332E-3</v>
      </c>
      <c r="X254" s="33">
        <v>0</v>
      </c>
      <c r="Y254" s="33">
        <v>0</v>
      </c>
      <c r="Z254" s="33">
        <v>2.5269541778975743E-4</v>
      </c>
      <c r="AA254" s="33">
        <v>0</v>
      </c>
      <c r="AB254" s="33">
        <v>0</v>
      </c>
      <c r="AC254" s="33">
        <v>0</v>
      </c>
      <c r="AD254" s="33">
        <v>0</v>
      </c>
      <c r="AE254" s="33">
        <v>0</v>
      </c>
      <c r="AF254" s="33">
        <v>0</v>
      </c>
      <c r="AG254" s="33">
        <v>0</v>
      </c>
      <c r="AH254" t="s">
        <v>177</v>
      </c>
      <c r="AI254" s="34">
        <v>5</v>
      </c>
    </row>
    <row r="255" spans="1:35" x14ac:dyDescent="0.25">
      <c r="A255" t="s">
        <v>1812</v>
      </c>
      <c r="B255" t="s">
        <v>1046</v>
      </c>
      <c r="C255" t="s">
        <v>1572</v>
      </c>
      <c r="D255" t="s">
        <v>1718</v>
      </c>
      <c r="E255" s="33">
        <v>53.711111111111109</v>
      </c>
      <c r="F255" s="33">
        <v>15.911111111111111</v>
      </c>
      <c r="G255" s="33">
        <v>0.33333333333333331</v>
      </c>
      <c r="H255" s="33">
        <v>0.37777777777777777</v>
      </c>
      <c r="I255" s="33">
        <v>0.27777777777777779</v>
      </c>
      <c r="J255" s="33">
        <v>0</v>
      </c>
      <c r="K255" s="33">
        <v>0</v>
      </c>
      <c r="L255" s="33">
        <v>5.3372222222222216</v>
      </c>
      <c r="M255" s="33">
        <v>6.6666666666666666E-2</v>
      </c>
      <c r="N255" s="33">
        <v>5.4175555555555555</v>
      </c>
      <c r="O255" s="33">
        <v>0.10210591642532064</v>
      </c>
      <c r="P255" s="33">
        <v>3.8344444444444448</v>
      </c>
      <c r="Q255" s="33">
        <v>2.2805555555555554</v>
      </c>
      <c r="R255" s="33">
        <v>0.11384981381878363</v>
      </c>
      <c r="S255" s="33">
        <v>3.4990000000000001</v>
      </c>
      <c r="T255" s="33">
        <v>8.7779999999999987</v>
      </c>
      <c r="U255" s="33">
        <v>0</v>
      </c>
      <c r="V255" s="33">
        <v>0.22857467935457179</v>
      </c>
      <c r="W255" s="33">
        <v>5.5591111111111156</v>
      </c>
      <c r="X255" s="33">
        <v>9.0594444444444466</v>
      </c>
      <c r="Y255" s="33">
        <v>0</v>
      </c>
      <c r="Z255" s="33">
        <v>0.27217004551096413</v>
      </c>
      <c r="AA255" s="33">
        <v>0</v>
      </c>
      <c r="AB255" s="33">
        <v>0</v>
      </c>
      <c r="AC255" s="33">
        <v>0</v>
      </c>
      <c r="AD255" s="33">
        <v>0</v>
      </c>
      <c r="AE255" s="33">
        <v>0</v>
      </c>
      <c r="AF255" s="33">
        <v>0</v>
      </c>
      <c r="AG255" s="33">
        <v>0</v>
      </c>
      <c r="AH255" t="s">
        <v>357</v>
      </c>
      <c r="AI255" s="34">
        <v>5</v>
      </c>
    </row>
    <row r="256" spans="1:35" x14ac:dyDescent="0.25">
      <c r="A256" t="s">
        <v>1812</v>
      </c>
      <c r="B256" t="s">
        <v>1081</v>
      </c>
      <c r="C256" t="s">
        <v>1615</v>
      </c>
      <c r="D256" t="s">
        <v>1778</v>
      </c>
      <c r="E256" s="33">
        <v>23.344444444444445</v>
      </c>
      <c r="F256" s="33">
        <v>8.3111111111111118</v>
      </c>
      <c r="G256" s="33">
        <v>0</v>
      </c>
      <c r="H256" s="33">
        <v>0.15088888888888888</v>
      </c>
      <c r="I256" s="33">
        <v>0.26666666666666666</v>
      </c>
      <c r="J256" s="33">
        <v>0</v>
      </c>
      <c r="K256" s="33">
        <v>0</v>
      </c>
      <c r="L256" s="33">
        <v>0</v>
      </c>
      <c r="M256" s="33">
        <v>0</v>
      </c>
      <c r="N256" s="33">
        <v>4.75</v>
      </c>
      <c r="O256" s="33">
        <v>0.2034745359352689</v>
      </c>
      <c r="P256" s="33">
        <v>4.3275555555555556</v>
      </c>
      <c r="Q256" s="33">
        <v>0</v>
      </c>
      <c r="R256" s="33">
        <v>0.18537839124226557</v>
      </c>
      <c r="S256" s="33">
        <v>0.39244444444444443</v>
      </c>
      <c r="T256" s="33">
        <v>2.6596666666666668</v>
      </c>
      <c r="U256" s="33">
        <v>0</v>
      </c>
      <c r="V256" s="33">
        <v>0.13074250356972872</v>
      </c>
      <c r="W256" s="33">
        <v>0.33244444444444449</v>
      </c>
      <c r="X256" s="33">
        <v>3.2915555555555556</v>
      </c>
      <c r="Y256" s="33">
        <v>0</v>
      </c>
      <c r="Z256" s="33">
        <v>0.15524036173250833</v>
      </c>
      <c r="AA256" s="33">
        <v>0</v>
      </c>
      <c r="AB256" s="33">
        <v>0</v>
      </c>
      <c r="AC256" s="33">
        <v>0</v>
      </c>
      <c r="AD256" s="33">
        <v>0</v>
      </c>
      <c r="AE256" s="33">
        <v>0</v>
      </c>
      <c r="AF256" s="33">
        <v>0</v>
      </c>
      <c r="AG256" s="33">
        <v>0</v>
      </c>
      <c r="AH256" t="s">
        <v>392</v>
      </c>
      <c r="AI256" s="34">
        <v>5</v>
      </c>
    </row>
    <row r="257" spans="1:35" x14ac:dyDescent="0.25">
      <c r="A257" t="s">
        <v>1812</v>
      </c>
      <c r="B257" t="s">
        <v>926</v>
      </c>
      <c r="C257" t="s">
        <v>1562</v>
      </c>
      <c r="D257" t="s">
        <v>1715</v>
      </c>
      <c r="E257" s="33">
        <v>46.766666666666666</v>
      </c>
      <c r="F257" s="33">
        <v>5.6</v>
      </c>
      <c r="G257" s="33">
        <v>0</v>
      </c>
      <c r="H257" s="33">
        <v>0.23144444444444442</v>
      </c>
      <c r="I257" s="33">
        <v>0.28888888888888886</v>
      </c>
      <c r="J257" s="33">
        <v>0</v>
      </c>
      <c r="K257" s="33">
        <v>0</v>
      </c>
      <c r="L257" s="33">
        <v>0.57844444444444443</v>
      </c>
      <c r="M257" s="33">
        <v>0</v>
      </c>
      <c r="N257" s="33">
        <v>4.7444444444444445</v>
      </c>
      <c r="O257" s="33">
        <v>0.10144927536231885</v>
      </c>
      <c r="P257" s="33">
        <v>5.8001111111111108</v>
      </c>
      <c r="Q257" s="33">
        <v>0</v>
      </c>
      <c r="R257" s="33">
        <v>0.1240223330957472</v>
      </c>
      <c r="S257" s="33">
        <v>0.72544444444444456</v>
      </c>
      <c r="T257" s="33">
        <v>3.292222222222223</v>
      </c>
      <c r="U257" s="33">
        <v>0</v>
      </c>
      <c r="V257" s="33">
        <v>8.5908766928011429E-2</v>
      </c>
      <c r="W257" s="33">
        <v>0.8312222222222222</v>
      </c>
      <c r="X257" s="33">
        <v>4.1049999999999995</v>
      </c>
      <c r="Y257" s="33">
        <v>0</v>
      </c>
      <c r="Z257" s="33">
        <v>0.10555001187930624</v>
      </c>
      <c r="AA257" s="33">
        <v>0</v>
      </c>
      <c r="AB257" s="33">
        <v>0</v>
      </c>
      <c r="AC257" s="33">
        <v>0</v>
      </c>
      <c r="AD257" s="33">
        <v>0</v>
      </c>
      <c r="AE257" s="33">
        <v>0</v>
      </c>
      <c r="AF257" s="33">
        <v>0</v>
      </c>
      <c r="AG257" s="33">
        <v>0</v>
      </c>
      <c r="AH257" t="s">
        <v>237</v>
      </c>
      <c r="AI257" s="34">
        <v>5</v>
      </c>
    </row>
    <row r="258" spans="1:35" x14ac:dyDescent="0.25">
      <c r="A258" t="s">
        <v>1812</v>
      </c>
      <c r="B258" t="s">
        <v>976</v>
      </c>
      <c r="C258" t="s">
        <v>1562</v>
      </c>
      <c r="D258" t="s">
        <v>1715</v>
      </c>
      <c r="E258" s="33">
        <v>31.888888888888889</v>
      </c>
      <c r="F258" s="33">
        <v>5.6444444444444448</v>
      </c>
      <c r="G258" s="33">
        <v>0</v>
      </c>
      <c r="H258" s="33">
        <v>0.16755555555555557</v>
      </c>
      <c r="I258" s="33">
        <v>0.28888888888888886</v>
      </c>
      <c r="J258" s="33">
        <v>0</v>
      </c>
      <c r="K258" s="33">
        <v>0</v>
      </c>
      <c r="L258" s="33">
        <v>5.4555555555555559E-2</v>
      </c>
      <c r="M258" s="33">
        <v>0</v>
      </c>
      <c r="N258" s="33">
        <v>4.7</v>
      </c>
      <c r="O258" s="33">
        <v>0.14738675958188155</v>
      </c>
      <c r="P258" s="33">
        <v>1.9861111111111112</v>
      </c>
      <c r="Q258" s="33">
        <v>0</v>
      </c>
      <c r="R258" s="33">
        <v>6.2282229965156796E-2</v>
      </c>
      <c r="S258" s="33">
        <v>2.1028888888888888</v>
      </c>
      <c r="T258" s="33">
        <v>1.2405555555555556</v>
      </c>
      <c r="U258" s="33">
        <v>0</v>
      </c>
      <c r="V258" s="33">
        <v>0.10484668989547039</v>
      </c>
      <c r="W258" s="33">
        <v>0.58511111111111125</v>
      </c>
      <c r="X258" s="33">
        <v>2.7829999999999986</v>
      </c>
      <c r="Y258" s="33">
        <v>0</v>
      </c>
      <c r="Z258" s="33">
        <v>0.10562020905923342</v>
      </c>
      <c r="AA258" s="33">
        <v>0</v>
      </c>
      <c r="AB258" s="33">
        <v>0</v>
      </c>
      <c r="AC258" s="33">
        <v>0</v>
      </c>
      <c r="AD258" s="33">
        <v>0</v>
      </c>
      <c r="AE258" s="33">
        <v>0</v>
      </c>
      <c r="AF258" s="33">
        <v>0</v>
      </c>
      <c r="AG258" s="33">
        <v>0</v>
      </c>
      <c r="AH258" t="s">
        <v>287</v>
      </c>
      <c r="AI258" s="34">
        <v>5</v>
      </c>
    </row>
    <row r="259" spans="1:35" x14ac:dyDescent="0.25">
      <c r="A259" t="s">
        <v>1812</v>
      </c>
      <c r="B259" t="s">
        <v>1292</v>
      </c>
      <c r="C259" t="s">
        <v>1689</v>
      </c>
      <c r="D259" t="s">
        <v>1763</v>
      </c>
      <c r="E259" s="33">
        <v>30.577777777777779</v>
      </c>
      <c r="F259" s="33">
        <v>5.6888888888888891</v>
      </c>
      <c r="G259" s="33">
        <v>0.27777777777777779</v>
      </c>
      <c r="H259" s="33">
        <v>0</v>
      </c>
      <c r="I259" s="33">
        <v>0</v>
      </c>
      <c r="J259" s="33">
        <v>0</v>
      </c>
      <c r="K259" s="33">
        <v>0</v>
      </c>
      <c r="L259" s="33">
        <v>0.26088888888888889</v>
      </c>
      <c r="M259" s="33">
        <v>0</v>
      </c>
      <c r="N259" s="33">
        <v>2.6111111111111112</v>
      </c>
      <c r="O259" s="33">
        <v>8.5392441860465115E-2</v>
      </c>
      <c r="P259" s="33">
        <v>0</v>
      </c>
      <c r="Q259" s="33">
        <v>5.55</v>
      </c>
      <c r="R259" s="33">
        <v>0.18150436046511625</v>
      </c>
      <c r="S259" s="33">
        <v>0.2708888888888889</v>
      </c>
      <c r="T259" s="33">
        <v>1.2153333333333334</v>
      </c>
      <c r="U259" s="33">
        <v>0</v>
      </c>
      <c r="V259" s="33">
        <v>4.8604651162790696E-2</v>
      </c>
      <c r="W259" s="33">
        <v>1.5534444444444444</v>
      </c>
      <c r="X259" s="33">
        <v>0.42</v>
      </c>
      <c r="Y259" s="33">
        <v>0</v>
      </c>
      <c r="Z259" s="33">
        <v>6.4538517441860455E-2</v>
      </c>
      <c r="AA259" s="33">
        <v>0</v>
      </c>
      <c r="AB259" s="33">
        <v>0</v>
      </c>
      <c r="AC259" s="33">
        <v>0</v>
      </c>
      <c r="AD259" s="33">
        <v>0</v>
      </c>
      <c r="AE259" s="33">
        <v>0</v>
      </c>
      <c r="AF259" s="33">
        <v>0</v>
      </c>
      <c r="AG259" s="33">
        <v>0</v>
      </c>
      <c r="AH259" t="s">
        <v>604</v>
      </c>
      <c r="AI259" s="34">
        <v>5</v>
      </c>
    </row>
    <row r="260" spans="1:35" x14ac:dyDescent="0.25">
      <c r="A260" t="s">
        <v>1812</v>
      </c>
      <c r="B260" t="s">
        <v>750</v>
      </c>
      <c r="C260" t="s">
        <v>1465</v>
      </c>
      <c r="D260" t="s">
        <v>1747</v>
      </c>
      <c r="E260" s="33">
        <v>60.388888888888886</v>
      </c>
      <c r="F260" s="33">
        <v>5.6888888888888891</v>
      </c>
      <c r="G260" s="33">
        <v>0</v>
      </c>
      <c r="H260" s="33">
        <v>0.25</v>
      </c>
      <c r="I260" s="33">
        <v>0.42222222222222222</v>
      </c>
      <c r="J260" s="33">
        <v>0</v>
      </c>
      <c r="K260" s="33">
        <v>0</v>
      </c>
      <c r="L260" s="33">
        <v>0.74299999999999988</v>
      </c>
      <c r="M260" s="33">
        <v>0</v>
      </c>
      <c r="N260" s="33">
        <v>5.333333333333333</v>
      </c>
      <c r="O260" s="33">
        <v>8.8316467341306354E-2</v>
      </c>
      <c r="P260" s="33">
        <v>5.333333333333333</v>
      </c>
      <c r="Q260" s="33">
        <v>1.840888888888889</v>
      </c>
      <c r="R260" s="33">
        <v>0.1188003679852806</v>
      </c>
      <c r="S260" s="33">
        <v>0.43755555555555559</v>
      </c>
      <c r="T260" s="33">
        <v>3.8123333333333336</v>
      </c>
      <c r="U260" s="33">
        <v>0</v>
      </c>
      <c r="V260" s="33">
        <v>7.0375344986200558E-2</v>
      </c>
      <c r="W260" s="33">
        <v>0.45255555555555554</v>
      </c>
      <c r="X260" s="33">
        <v>4.024222222222221</v>
      </c>
      <c r="Y260" s="33">
        <v>0.83333333333333337</v>
      </c>
      <c r="Z260" s="33">
        <v>8.7931922723091055E-2</v>
      </c>
      <c r="AA260" s="33">
        <v>0</v>
      </c>
      <c r="AB260" s="33">
        <v>0</v>
      </c>
      <c r="AC260" s="33">
        <v>0</v>
      </c>
      <c r="AD260" s="33">
        <v>0</v>
      </c>
      <c r="AE260" s="33">
        <v>0</v>
      </c>
      <c r="AF260" s="33">
        <v>0</v>
      </c>
      <c r="AG260" s="33">
        <v>0</v>
      </c>
      <c r="AH260" t="s">
        <v>61</v>
      </c>
      <c r="AI260" s="34">
        <v>5</v>
      </c>
    </row>
    <row r="261" spans="1:35" x14ac:dyDescent="0.25">
      <c r="A261" t="s">
        <v>1812</v>
      </c>
      <c r="B261" t="s">
        <v>1146</v>
      </c>
      <c r="C261" t="s">
        <v>1446</v>
      </c>
      <c r="D261" t="s">
        <v>1761</v>
      </c>
      <c r="E261" s="33">
        <v>173.28888888888889</v>
      </c>
      <c r="F261" s="33">
        <v>30.122222222222224</v>
      </c>
      <c r="G261" s="33">
        <v>0</v>
      </c>
      <c r="H261" s="33">
        <v>0</v>
      </c>
      <c r="I261" s="33">
        <v>0</v>
      </c>
      <c r="J261" s="33">
        <v>0</v>
      </c>
      <c r="K261" s="33">
        <v>0</v>
      </c>
      <c r="L261" s="33">
        <v>3.7000000000000006</v>
      </c>
      <c r="M261" s="33">
        <v>5.6888888888888891</v>
      </c>
      <c r="N261" s="33">
        <v>26.81111111111111</v>
      </c>
      <c r="O261" s="33">
        <v>0.18754808925365479</v>
      </c>
      <c r="P261" s="33">
        <v>5.4222222222222225</v>
      </c>
      <c r="Q261" s="33">
        <v>19.680555555555557</v>
      </c>
      <c r="R261" s="33">
        <v>0.1448608617594255</v>
      </c>
      <c r="S261" s="33">
        <v>2.4963333333333337</v>
      </c>
      <c r="T261" s="33">
        <v>3.5396666666666654</v>
      </c>
      <c r="U261" s="33">
        <v>0</v>
      </c>
      <c r="V261" s="33">
        <v>3.4832008207232618E-2</v>
      </c>
      <c r="W261" s="33">
        <v>3.7831111111111109</v>
      </c>
      <c r="X261" s="33">
        <v>2.9254444444444445</v>
      </c>
      <c r="Y261" s="33">
        <v>0</v>
      </c>
      <c r="Z261" s="33">
        <v>3.8713131572198002E-2</v>
      </c>
      <c r="AA261" s="33">
        <v>0</v>
      </c>
      <c r="AB261" s="33">
        <v>0</v>
      </c>
      <c r="AC261" s="33">
        <v>0</v>
      </c>
      <c r="AD261" s="33">
        <v>0</v>
      </c>
      <c r="AE261" s="33">
        <v>0</v>
      </c>
      <c r="AF261" s="33">
        <v>0</v>
      </c>
      <c r="AG261" s="33">
        <v>0</v>
      </c>
      <c r="AH261" t="s">
        <v>457</v>
      </c>
      <c r="AI261" s="34">
        <v>5</v>
      </c>
    </row>
    <row r="262" spans="1:35" x14ac:dyDescent="0.25">
      <c r="A262" t="s">
        <v>1812</v>
      </c>
      <c r="B262" t="s">
        <v>1019</v>
      </c>
      <c r="C262" t="s">
        <v>1596</v>
      </c>
      <c r="D262" t="s">
        <v>1758</v>
      </c>
      <c r="E262" s="33">
        <v>120.52222222222223</v>
      </c>
      <c r="F262" s="33">
        <v>5.4222222222222225</v>
      </c>
      <c r="G262" s="33">
        <v>0</v>
      </c>
      <c r="H262" s="33">
        <v>0</v>
      </c>
      <c r="I262" s="33">
        <v>0</v>
      </c>
      <c r="J262" s="33">
        <v>0</v>
      </c>
      <c r="K262" s="33">
        <v>0</v>
      </c>
      <c r="L262" s="33">
        <v>2.707333333333334</v>
      </c>
      <c r="M262" s="33">
        <v>5.4861111111111107</v>
      </c>
      <c r="N262" s="33">
        <v>0</v>
      </c>
      <c r="O262" s="33">
        <v>4.5519498478842069E-2</v>
      </c>
      <c r="P262" s="33">
        <v>10.733333333333333</v>
      </c>
      <c r="Q262" s="33">
        <v>21.291666666666668</v>
      </c>
      <c r="R262" s="33">
        <v>0.2657186318797824</v>
      </c>
      <c r="S262" s="33">
        <v>9.0363333333333333</v>
      </c>
      <c r="T262" s="33">
        <v>9.096222222222222</v>
      </c>
      <c r="U262" s="33">
        <v>0</v>
      </c>
      <c r="V262" s="33">
        <v>0.15044989397990227</v>
      </c>
      <c r="W262" s="33">
        <v>9.4717777777777776</v>
      </c>
      <c r="X262" s="33">
        <v>6.0874444444444418</v>
      </c>
      <c r="Y262" s="33">
        <v>11.988888888888889</v>
      </c>
      <c r="Z262" s="33">
        <v>0.22857287729326078</v>
      </c>
      <c r="AA262" s="33">
        <v>0</v>
      </c>
      <c r="AB262" s="33">
        <v>0</v>
      </c>
      <c r="AC262" s="33">
        <v>0</v>
      </c>
      <c r="AD262" s="33">
        <v>0</v>
      </c>
      <c r="AE262" s="33">
        <v>0</v>
      </c>
      <c r="AF262" s="33">
        <v>0</v>
      </c>
      <c r="AG262" s="33">
        <v>0</v>
      </c>
      <c r="AH262" t="s">
        <v>330</v>
      </c>
      <c r="AI262" s="34">
        <v>5</v>
      </c>
    </row>
    <row r="263" spans="1:35" x14ac:dyDescent="0.25">
      <c r="A263" t="s">
        <v>1812</v>
      </c>
      <c r="B263" t="s">
        <v>1322</v>
      </c>
      <c r="C263" t="s">
        <v>1444</v>
      </c>
      <c r="D263" t="s">
        <v>1745</v>
      </c>
      <c r="E263" s="33">
        <v>48.31111111111111</v>
      </c>
      <c r="F263" s="33">
        <v>11.377777777777778</v>
      </c>
      <c r="G263" s="33">
        <v>0</v>
      </c>
      <c r="H263" s="33">
        <v>0</v>
      </c>
      <c r="I263" s="33">
        <v>0</v>
      </c>
      <c r="J263" s="33">
        <v>0</v>
      </c>
      <c r="K263" s="33">
        <v>0</v>
      </c>
      <c r="L263" s="33">
        <v>0.32411111111111107</v>
      </c>
      <c r="M263" s="33">
        <v>12.2</v>
      </c>
      <c r="N263" s="33">
        <v>0</v>
      </c>
      <c r="O263" s="33">
        <v>0.2525298988040478</v>
      </c>
      <c r="P263" s="33">
        <v>0</v>
      </c>
      <c r="Q263" s="33">
        <v>0</v>
      </c>
      <c r="R263" s="33">
        <v>0</v>
      </c>
      <c r="S263" s="33">
        <v>0.95711111111111113</v>
      </c>
      <c r="T263" s="33">
        <v>3.0192222222222225</v>
      </c>
      <c r="U263" s="33">
        <v>0</v>
      </c>
      <c r="V263" s="33">
        <v>8.2306807727690903E-2</v>
      </c>
      <c r="W263" s="33">
        <v>2.8270000000000004</v>
      </c>
      <c r="X263" s="33">
        <v>0.32133333333333336</v>
      </c>
      <c r="Y263" s="33">
        <v>0</v>
      </c>
      <c r="Z263" s="33">
        <v>6.5167893284268641E-2</v>
      </c>
      <c r="AA263" s="33">
        <v>0</v>
      </c>
      <c r="AB263" s="33">
        <v>0</v>
      </c>
      <c r="AC263" s="33">
        <v>0</v>
      </c>
      <c r="AD263" s="33">
        <v>0</v>
      </c>
      <c r="AE263" s="33">
        <v>0</v>
      </c>
      <c r="AF263" s="33">
        <v>0</v>
      </c>
      <c r="AG263" s="33">
        <v>0</v>
      </c>
      <c r="AH263" t="s">
        <v>635</v>
      </c>
      <c r="AI263" s="34">
        <v>5</v>
      </c>
    </row>
    <row r="264" spans="1:35" x14ac:dyDescent="0.25">
      <c r="A264" t="s">
        <v>1812</v>
      </c>
      <c r="B264" t="s">
        <v>1210</v>
      </c>
      <c r="C264" t="s">
        <v>1629</v>
      </c>
      <c r="D264" t="s">
        <v>1745</v>
      </c>
      <c r="E264" s="33">
        <v>92.888888888888886</v>
      </c>
      <c r="F264" s="33">
        <v>4.6222222222222218</v>
      </c>
      <c r="G264" s="33">
        <v>0.51111111111111107</v>
      </c>
      <c r="H264" s="33">
        <v>0.40833333333333333</v>
      </c>
      <c r="I264" s="33">
        <v>6.0444444444444443</v>
      </c>
      <c r="J264" s="33">
        <v>0</v>
      </c>
      <c r="K264" s="33">
        <v>0</v>
      </c>
      <c r="L264" s="33">
        <v>4.8083333333333336</v>
      </c>
      <c r="M264" s="33">
        <v>4.895888888888889</v>
      </c>
      <c r="N264" s="33">
        <v>5.5111111111111111</v>
      </c>
      <c r="O264" s="33">
        <v>0.11203708133971292</v>
      </c>
      <c r="P264" s="33">
        <v>0.15966666666666668</v>
      </c>
      <c r="Q264" s="33">
        <v>21.141666666666666</v>
      </c>
      <c r="R264" s="33">
        <v>0.22932057416267942</v>
      </c>
      <c r="S264" s="33">
        <v>5.7762222222222226</v>
      </c>
      <c r="T264" s="33">
        <v>6.4262222222222221</v>
      </c>
      <c r="U264" s="33">
        <v>0</v>
      </c>
      <c r="V264" s="33">
        <v>0.13136602870813399</v>
      </c>
      <c r="W264" s="33">
        <v>5.373333333333334</v>
      </c>
      <c r="X264" s="33">
        <v>15.500777777777769</v>
      </c>
      <c r="Y264" s="33">
        <v>0</v>
      </c>
      <c r="Z264" s="33">
        <v>0.22472129186602863</v>
      </c>
      <c r="AA264" s="33">
        <v>0</v>
      </c>
      <c r="AB264" s="33">
        <v>0</v>
      </c>
      <c r="AC264" s="33">
        <v>0</v>
      </c>
      <c r="AD264" s="33">
        <v>0</v>
      </c>
      <c r="AE264" s="33">
        <v>4.4222222222222225</v>
      </c>
      <c r="AF264" s="33">
        <v>0</v>
      </c>
      <c r="AG264" s="33">
        <v>0</v>
      </c>
      <c r="AH264" t="s">
        <v>522</v>
      </c>
      <c r="AI264" s="34">
        <v>5</v>
      </c>
    </row>
    <row r="265" spans="1:35" x14ac:dyDescent="0.25">
      <c r="A265" t="s">
        <v>1812</v>
      </c>
      <c r="B265" t="s">
        <v>1253</v>
      </c>
      <c r="C265" t="s">
        <v>1571</v>
      </c>
      <c r="D265" t="s">
        <v>1704</v>
      </c>
      <c r="E265" s="33">
        <v>28.633333333333333</v>
      </c>
      <c r="F265" s="33">
        <v>4</v>
      </c>
      <c r="G265" s="33">
        <v>0</v>
      </c>
      <c r="H265" s="33">
        <v>0</v>
      </c>
      <c r="I265" s="33">
        <v>0.22222222222222221</v>
      </c>
      <c r="J265" s="33">
        <v>0</v>
      </c>
      <c r="K265" s="33">
        <v>0</v>
      </c>
      <c r="L265" s="33">
        <v>0.80011111111111122</v>
      </c>
      <c r="M265" s="33">
        <v>0.91066666666666662</v>
      </c>
      <c r="N265" s="33">
        <v>0.11066666666666668</v>
      </c>
      <c r="O265" s="33">
        <v>3.5669383003492428E-2</v>
      </c>
      <c r="P265" s="33">
        <v>1.0056666666666665</v>
      </c>
      <c r="Q265" s="33">
        <v>0</v>
      </c>
      <c r="R265" s="33">
        <v>3.5122235157159482E-2</v>
      </c>
      <c r="S265" s="33">
        <v>0.52177777777777778</v>
      </c>
      <c r="T265" s="33">
        <v>5.6147777777777774</v>
      </c>
      <c r="U265" s="33">
        <v>0</v>
      </c>
      <c r="V265" s="33">
        <v>0.21431509507178889</v>
      </c>
      <c r="W265" s="33">
        <v>1.7938888888888889</v>
      </c>
      <c r="X265" s="33">
        <v>0.89266666666666639</v>
      </c>
      <c r="Y265" s="33">
        <v>0</v>
      </c>
      <c r="Z265" s="33">
        <v>9.3826154443150941E-2</v>
      </c>
      <c r="AA265" s="33">
        <v>0</v>
      </c>
      <c r="AB265" s="33">
        <v>0</v>
      </c>
      <c r="AC265" s="33">
        <v>0</v>
      </c>
      <c r="AD265" s="33">
        <v>0</v>
      </c>
      <c r="AE265" s="33">
        <v>0</v>
      </c>
      <c r="AF265" s="33">
        <v>0</v>
      </c>
      <c r="AG265" s="33">
        <v>0</v>
      </c>
      <c r="AH265" t="s">
        <v>565</v>
      </c>
      <c r="AI265" s="34">
        <v>5</v>
      </c>
    </row>
    <row r="266" spans="1:35" x14ac:dyDescent="0.25">
      <c r="A266" t="s">
        <v>1812</v>
      </c>
      <c r="B266" t="s">
        <v>1357</v>
      </c>
      <c r="C266" t="s">
        <v>1702</v>
      </c>
      <c r="D266" t="s">
        <v>1754</v>
      </c>
      <c r="E266" s="33">
        <v>86.833333333333329</v>
      </c>
      <c r="F266" s="33">
        <v>5.9444444444444446</v>
      </c>
      <c r="G266" s="33">
        <v>0</v>
      </c>
      <c r="H266" s="33">
        <v>0</v>
      </c>
      <c r="I266" s="33">
        <v>0</v>
      </c>
      <c r="J266" s="33">
        <v>0</v>
      </c>
      <c r="K266" s="33">
        <v>0</v>
      </c>
      <c r="L266" s="33">
        <v>0</v>
      </c>
      <c r="M266" s="33">
        <v>0</v>
      </c>
      <c r="N266" s="33">
        <v>0</v>
      </c>
      <c r="O266" s="33">
        <v>0</v>
      </c>
      <c r="P266" s="33">
        <v>5.2750000000000004</v>
      </c>
      <c r="Q266" s="33">
        <v>8.4972222222222218</v>
      </c>
      <c r="R266" s="33">
        <v>0.15860524632117723</v>
      </c>
      <c r="S266" s="33">
        <v>0</v>
      </c>
      <c r="T266" s="33">
        <v>0</v>
      </c>
      <c r="U266" s="33">
        <v>0</v>
      </c>
      <c r="V266" s="33">
        <v>0</v>
      </c>
      <c r="W266" s="33">
        <v>0</v>
      </c>
      <c r="X266" s="33">
        <v>0</v>
      </c>
      <c r="Y266" s="33">
        <v>0</v>
      </c>
      <c r="Z266" s="33">
        <v>0</v>
      </c>
      <c r="AA266" s="33">
        <v>48.633333333333333</v>
      </c>
      <c r="AB266" s="33">
        <v>0</v>
      </c>
      <c r="AC266" s="33">
        <v>0</v>
      </c>
      <c r="AD266" s="33">
        <v>0</v>
      </c>
      <c r="AE266" s="33">
        <v>0</v>
      </c>
      <c r="AF266" s="33">
        <v>0</v>
      </c>
      <c r="AG266" s="33">
        <v>0</v>
      </c>
      <c r="AH266" t="s">
        <v>671</v>
      </c>
      <c r="AI266" s="34">
        <v>5</v>
      </c>
    </row>
    <row r="267" spans="1:35" x14ac:dyDescent="0.25">
      <c r="A267" t="s">
        <v>1812</v>
      </c>
      <c r="B267" t="s">
        <v>728</v>
      </c>
      <c r="C267" t="s">
        <v>1453</v>
      </c>
      <c r="D267" t="s">
        <v>1722</v>
      </c>
      <c r="E267" s="33">
        <v>81.455555555555549</v>
      </c>
      <c r="F267" s="33">
        <v>5.6888888888888891</v>
      </c>
      <c r="G267" s="33">
        <v>0.88888888888888884</v>
      </c>
      <c r="H267" s="33">
        <v>0.17777777777777778</v>
      </c>
      <c r="I267" s="33">
        <v>6.5111111111111111</v>
      </c>
      <c r="J267" s="33">
        <v>0</v>
      </c>
      <c r="K267" s="33">
        <v>0</v>
      </c>
      <c r="L267" s="33">
        <v>1.4106666666666665</v>
      </c>
      <c r="M267" s="33">
        <v>0</v>
      </c>
      <c r="N267" s="33">
        <v>11.283333333333333</v>
      </c>
      <c r="O267" s="33">
        <v>0.1385213477015414</v>
      </c>
      <c r="P267" s="33">
        <v>0</v>
      </c>
      <c r="Q267" s="33">
        <v>28.858333333333334</v>
      </c>
      <c r="R267" s="33">
        <v>0.35428318101214029</v>
      </c>
      <c r="S267" s="33">
        <v>1.1463333333333334</v>
      </c>
      <c r="T267" s="33">
        <v>9.285111111111112</v>
      </c>
      <c r="U267" s="33">
        <v>0</v>
      </c>
      <c r="V267" s="33">
        <v>0.1280630200518347</v>
      </c>
      <c r="W267" s="33">
        <v>5.5218888888888902</v>
      </c>
      <c r="X267" s="33">
        <v>6.4005555555555542</v>
      </c>
      <c r="Y267" s="33">
        <v>0</v>
      </c>
      <c r="Z267" s="33">
        <v>0.146367480561997</v>
      </c>
      <c r="AA267" s="33">
        <v>0</v>
      </c>
      <c r="AB267" s="33">
        <v>0</v>
      </c>
      <c r="AC267" s="33">
        <v>0</v>
      </c>
      <c r="AD267" s="33">
        <v>0</v>
      </c>
      <c r="AE267" s="33">
        <v>0</v>
      </c>
      <c r="AF267" s="33">
        <v>0</v>
      </c>
      <c r="AG267" s="33">
        <v>0</v>
      </c>
      <c r="AH267" t="s">
        <v>39</v>
      </c>
      <c r="AI267" s="34">
        <v>5</v>
      </c>
    </row>
    <row r="268" spans="1:35" x14ac:dyDescent="0.25">
      <c r="A268" t="s">
        <v>1812</v>
      </c>
      <c r="B268" t="s">
        <v>874</v>
      </c>
      <c r="C268" t="s">
        <v>1536</v>
      </c>
      <c r="D268" t="s">
        <v>1721</v>
      </c>
      <c r="E268" s="33">
        <v>87.066666666666663</v>
      </c>
      <c r="F268" s="33">
        <v>5.0666666666666664</v>
      </c>
      <c r="G268" s="33">
        <v>0</v>
      </c>
      <c r="H268" s="33">
        <v>0</v>
      </c>
      <c r="I268" s="33">
        <v>0</v>
      </c>
      <c r="J268" s="33">
        <v>0</v>
      </c>
      <c r="K268" s="33">
        <v>0</v>
      </c>
      <c r="L268" s="33">
        <v>3.970444444444444</v>
      </c>
      <c r="M268" s="33">
        <v>0</v>
      </c>
      <c r="N268" s="33">
        <v>0</v>
      </c>
      <c r="O268" s="33">
        <v>0</v>
      </c>
      <c r="P268" s="33">
        <v>8.3222222222222229</v>
      </c>
      <c r="Q268" s="33">
        <v>18.891666666666666</v>
      </c>
      <c r="R268" s="33">
        <v>0.31256380806533945</v>
      </c>
      <c r="S268" s="33">
        <v>4.7986666666666657</v>
      </c>
      <c r="T268" s="33">
        <v>9.3768888888888924</v>
      </c>
      <c r="U268" s="33">
        <v>0</v>
      </c>
      <c r="V268" s="33">
        <v>0.16281265952016338</v>
      </c>
      <c r="W268" s="33">
        <v>2.8701111111111111</v>
      </c>
      <c r="X268" s="33">
        <v>6.7950000000000017</v>
      </c>
      <c r="Y268" s="33">
        <v>0</v>
      </c>
      <c r="Z268" s="33">
        <v>0.11100816743236347</v>
      </c>
      <c r="AA268" s="33">
        <v>0</v>
      </c>
      <c r="AB268" s="33">
        <v>0</v>
      </c>
      <c r="AC268" s="33">
        <v>0</v>
      </c>
      <c r="AD268" s="33">
        <v>0</v>
      </c>
      <c r="AE268" s="33">
        <v>0</v>
      </c>
      <c r="AF268" s="33">
        <v>0</v>
      </c>
      <c r="AG268" s="33">
        <v>0</v>
      </c>
      <c r="AH268" t="s">
        <v>185</v>
      </c>
      <c r="AI268" s="34">
        <v>5</v>
      </c>
    </row>
    <row r="269" spans="1:35" x14ac:dyDescent="0.25">
      <c r="A269" t="s">
        <v>1812</v>
      </c>
      <c r="B269" t="s">
        <v>1268</v>
      </c>
      <c r="C269" t="s">
        <v>1492</v>
      </c>
      <c r="D269" t="s">
        <v>1753</v>
      </c>
      <c r="E269" s="33">
        <v>69.333333333333329</v>
      </c>
      <c r="F269" s="33">
        <v>5.6888888888888891</v>
      </c>
      <c r="G269" s="33">
        <v>0.74444444444444446</v>
      </c>
      <c r="H269" s="33">
        <v>0.46444444444444444</v>
      </c>
      <c r="I269" s="33">
        <v>0.62222222222222223</v>
      </c>
      <c r="J269" s="33">
        <v>0</v>
      </c>
      <c r="K269" s="33">
        <v>0.75555555555555554</v>
      </c>
      <c r="L269" s="33">
        <v>3.7722222222222221</v>
      </c>
      <c r="M269" s="33">
        <v>0.63888888888888884</v>
      </c>
      <c r="N269" s="33">
        <v>5.6888888888888891</v>
      </c>
      <c r="O269" s="33">
        <v>9.126602564102565E-2</v>
      </c>
      <c r="P269" s="33">
        <v>0</v>
      </c>
      <c r="Q269" s="33">
        <v>0</v>
      </c>
      <c r="R269" s="33">
        <v>0</v>
      </c>
      <c r="S269" s="33">
        <v>1.7422222222222223</v>
      </c>
      <c r="T269" s="33">
        <v>7.9844444444444447</v>
      </c>
      <c r="U269" s="33">
        <v>0</v>
      </c>
      <c r="V269" s="33">
        <v>0.14028846153846156</v>
      </c>
      <c r="W269" s="33">
        <v>7.8177777777777795</v>
      </c>
      <c r="X269" s="33">
        <v>6.5566666666666666</v>
      </c>
      <c r="Y269" s="33">
        <v>0</v>
      </c>
      <c r="Z269" s="33">
        <v>0.20732371794871798</v>
      </c>
      <c r="AA269" s="33">
        <v>0</v>
      </c>
      <c r="AB269" s="33">
        <v>0</v>
      </c>
      <c r="AC269" s="33">
        <v>0</v>
      </c>
      <c r="AD269" s="33">
        <v>0</v>
      </c>
      <c r="AE269" s="33">
        <v>0</v>
      </c>
      <c r="AF269" s="33">
        <v>0</v>
      </c>
      <c r="AG269" s="33">
        <v>0</v>
      </c>
      <c r="AH269" t="s">
        <v>580</v>
      </c>
      <c r="AI269" s="34">
        <v>5</v>
      </c>
    </row>
    <row r="270" spans="1:35" x14ac:dyDescent="0.25">
      <c r="A270" t="s">
        <v>1812</v>
      </c>
      <c r="B270" t="s">
        <v>1223</v>
      </c>
      <c r="C270" t="s">
        <v>1385</v>
      </c>
      <c r="D270" t="s">
        <v>1714</v>
      </c>
      <c r="E270" s="33">
        <v>65.400000000000006</v>
      </c>
      <c r="F270" s="33">
        <v>5.0222222222222221</v>
      </c>
      <c r="G270" s="33">
        <v>0</v>
      </c>
      <c r="H270" s="33">
        <v>0.29777777777777781</v>
      </c>
      <c r="I270" s="33">
        <v>0.31111111111111112</v>
      </c>
      <c r="J270" s="33">
        <v>0</v>
      </c>
      <c r="K270" s="33">
        <v>0</v>
      </c>
      <c r="L270" s="33">
        <v>3.805777777777779</v>
      </c>
      <c r="M270" s="33">
        <v>5.6472222222222221</v>
      </c>
      <c r="N270" s="33">
        <v>0</v>
      </c>
      <c r="O270" s="33">
        <v>8.6348963642541618E-2</v>
      </c>
      <c r="P270" s="33">
        <v>0.13333333333333333</v>
      </c>
      <c r="Q270" s="33">
        <v>3.5861111111111112</v>
      </c>
      <c r="R270" s="33">
        <v>5.6872239211688748E-2</v>
      </c>
      <c r="S270" s="33">
        <v>1.692333333333333</v>
      </c>
      <c r="T270" s="33">
        <v>5.756444444444444</v>
      </c>
      <c r="U270" s="33">
        <v>0</v>
      </c>
      <c r="V270" s="33">
        <v>0.11389568467550117</v>
      </c>
      <c r="W270" s="33">
        <v>0.78944444444444439</v>
      </c>
      <c r="X270" s="33">
        <v>5.9143333333333326</v>
      </c>
      <c r="Y270" s="33">
        <v>0</v>
      </c>
      <c r="Z270" s="33">
        <v>0.10250424736663266</v>
      </c>
      <c r="AA270" s="33">
        <v>0</v>
      </c>
      <c r="AB270" s="33">
        <v>0</v>
      </c>
      <c r="AC270" s="33">
        <v>0</v>
      </c>
      <c r="AD270" s="33">
        <v>29.283555555555552</v>
      </c>
      <c r="AE270" s="33">
        <v>0</v>
      </c>
      <c r="AF270" s="33">
        <v>0</v>
      </c>
      <c r="AG270" s="33">
        <v>0</v>
      </c>
      <c r="AH270" t="s">
        <v>535</v>
      </c>
      <c r="AI270" s="34">
        <v>5</v>
      </c>
    </row>
    <row r="271" spans="1:35" x14ac:dyDescent="0.25">
      <c r="A271" t="s">
        <v>1812</v>
      </c>
      <c r="B271" t="s">
        <v>780</v>
      </c>
      <c r="C271" t="s">
        <v>1482</v>
      </c>
      <c r="D271" t="s">
        <v>1745</v>
      </c>
      <c r="E271" s="33">
        <v>118</v>
      </c>
      <c r="F271" s="33">
        <v>4.4444444444444446</v>
      </c>
      <c r="G271" s="33">
        <v>2.2222222222222223E-2</v>
      </c>
      <c r="H271" s="33">
        <v>0.59444444444444444</v>
      </c>
      <c r="I271" s="33">
        <v>8.2666666666666675</v>
      </c>
      <c r="J271" s="33">
        <v>0</v>
      </c>
      <c r="K271" s="33">
        <v>0</v>
      </c>
      <c r="L271" s="33">
        <v>4.7333333333333334</v>
      </c>
      <c r="M271" s="33">
        <v>13.866666666666667</v>
      </c>
      <c r="N271" s="33">
        <v>0</v>
      </c>
      <c r="O271" s="33">
        <v>0.11751412429378531</v>
      </c>
      <c r="P271" s="33">
        <v>0</v>
      </c>
      <c r="Q271" s="33">
        <v>35.855555555555554</v>
      </c>
      <c r="R271" s="33">
        <v>0.30386064030131826</v>
      </c>
      <c r="S271" s="33">
        <v>5.009555555555556</v>
      </c>
      <c r="T271" s="33">
        <v>13.442333333333332</v>
      </c>
      <c r="U271" s="33">
        <v>0</v>
      </c>
      <c r="V271" s="33">
        <v>0.1563719397363465</v>
      </c>
      <c r="W271" s="33">
        <v>14.280555555555555</v>
      </c>
      <c r="X271" s="33">
        <v>18.666666666666668</v>
      </c>
      <c r="Y271" s="33">
        <v>0</v>
      </c>
      <c r="Z271" s="33">
        <v>0.27921374764595103</v>
      </c>
      <c r="AA271" s="33">
        <v>0</v>
      </c>
      <c r="AB271" s="33">
        <v>0</v>
      </c>
      <c r="AC271" s="33">
        <v>0</v>
      </c>
      <c r="AD271" s="33">
        <v>0</v>
      </c>
      <c r="AE271" s="33">
        <v>4.4333333333333336</v>
      </c>
      <c r="AF271" s="33">
        <v>0</v>
      </c>
      <c r="AG271" s="33">
        <v>0</v>
      </c>
      <c r="AH271" t="s">
        <v>91</v>
      </c>
      <c r="AI271" s="34">
        <v>5</v>
      </c>
    </row>
    <row r="272" spans="1:35" x14ac:dyDescent="0.25">
      <c r="A272" t="s">
        <v>1812</v>
      </c>
      <c r="B272" t="s">
        <v>1301</v>
      </c>
      <c r="C272" t="s">
        <v>1691</v>
      </c>
      <c r="D272" t="s">
        <v>1798</v>
      </c>
      <c r="E272" s="33">
        <v>41.922222222222224</v>
      </c>
      <c r="F272" s="33">
        <v>3.5555555555555554</v>
      </c>
      <c r="G272" s="33">
        <v>0</v>
      </c>
      <c r="H272" s="33">
        <v>0</v>
      </c>
      <c r="I272" s="33">
        <v>0</v>
      </c>
      <c r="J272" s="33">
        <v>0</v>
      </c>
      <c r="K272" s="33">
        <v>0</v>
      </c>
      <c r="L272" s="33">
        <v>0.11944444444444445</v>
      </c>
      <c r="M272" s="33">
        <v>0</v>
      </c>
      <c r="N272" s="33">
        <v>0</v>
      </c>
      <c r="O272" s="33">
        <v>0</v>
      </c>
      <c r="P272" s="33">
        <v>0</v>
      </c>
      <c r="Q272" s="33">
        <v>0</v>
      </c>
      <c r="R272" s="33">
        <v>0</v>
      </c>
      <c r="S272" s="33">
        <v>7.7777777777777779E-2</v>
      </c>
      <c r="T272" s="33">
        <v>2.7777777777777776E-2</v>
      </c>
      <c r="U272" s="33">
        <v>0</v>
      </c>
      <c r="V272" s="33">
        <v>2.5178902729923137E-3</v>
      </c>
      <c r="W272" s="33">
        <v>0.70244444444444443</v>
      </c>
      <c r="X272" s="33">
        <v>0</v>
      </c>
      <c r="Y272" s="33">
        <v>0</v>
      </c>
      <c r="Z272" s="33">
        <v>1.6755897164060427E-2</v>
      </c>
      <c r="AA272" s="33">
        <v>0</v>
      </c>
      <c r="AB272" s="33">
        <v>0</v>
      </c>
      <c r="AC272" s="33">
        <v>0</v>
      </c>
      <c r="AD272" s="33">
        <v>0</v>
      </c>
      <c r="AE272" s="33">
        <v>0</v>
      </c>
      <c r="AF272" s="33">
        <v>0</v>
      </c>
      <c r="AG272" s="33">
        <v>0</v>
      </c>
      <c r="AH272" t="s">
        <v>613</v>
      </c>
      <c r="AI272" s="34">
        <v>5</v>
      </c>
    </row>
    <row r="273" spans="1:35" x14ac:dyDescent="0.25">
      <c r="A273" t="s">
        <v>1812</v>
      </c>
      <c r="B273" t="s">
        <v>1232</v>
      </c>
      <c r="C273" t="s">
        <v>1666</v>
      </c>
      <c r="D273" t="s">
        <v>1794</v>
      </c>
      <c r="E273" s="33">
        <v>33.866666666666667</v>
      </c>
      <c r="F273" s="33">
        <v>5.6888888888888891</v>
      </c>
      <c r="G273" s="33">
        <v>0</v>
      </c>
      <c r="H273" s="33">
        <v>0</v>
      </c>
      <c r="I273" s="33">
        <v>0.17777777777777778</v>
      </c>
      <c r="J273" s="33">
        <v>0</v>
      </c>
      <c r="K273" s="33">
        <v>0</v>
      </c>
      <c r="L273" s="33">
        <v>2.8444444444444446</v>
      </c>
      <c r="M273" s="33">
        <v>0</v>
      </c>
      <c r="N273" s="33">
        <v>3.0351111111111106</v>
      </c>
      <c r="O273" s="33">
        <v>8.9619422572178462E-2</v>
      </c>
      <c r="P273" s="33">
        <v>0</v>
      </c>
      <c r="Q273" s="33">
        <v>18.184222222222214</v>
      </c>
      <c r="R273" s="33">
        <v>0.53693569553805753</v>
      </c>
      <c r="S273" s="33">
        <v>3.8445555555555573</v>
      </c>
      <c r="T273" s="33">
        <v>5.6888888888888891</v>
      </c>
      <c r="U273" s="33">
        <v>0</v>
      </c>
      <c r="V273" s="33">
        <v>0.28149934383202108</v>
      </c>
      <c r="W273" s="33">
        <v>5.6364444444444457</v>
      </c>
      <c r="X273" s="33">
        <v>4.3666666666666666E-2</v>
      </c>
      <c r="Y273" s="33">
        <v>0</v>
      </c>
      <c r="Z273" s="33">
        <v>0.16771981627296592</v>
      </c>
      <c r="AA273" s="33">
        <v>0</v>
      </c>
      <c r="AB273" s="33">
        <v>0</v>
      </c>
      <c r="AC273" s="33">
        <v>0</v>
      </c>
      <c r="AD273" s="33">
        <v>36.685888888888904</v>
      </c>
      <c r="AE273" s="33">
        <v>0</v>
      </c>
      <c r="AF273" s="33">
        <v>0</v>
      </c>
      <c r="AG273" s="33">
        <v>0</v>
      </c>
      <c r="AH273" t="s">
        <v>544</v>
      </c>
      <c r="AI273" s="34">
        <v>5</v>
      </c>
    </row>
    <row r="274" spans="1:35" x14ac:dyDescent="0.25">
      <c r="A274" t="s">
        <v>1812</v>
      </c>
      <c r="B274" t="s">
        <v>1138</v>
      </c>
      <c r="C274" t="s">
        <v>1395</v>
      </c>
      <c r="D274" t="s">
        <v>1762</v>
      </c>
      <c r="E274" s="33">
        <v>72.75555555555556</v>
      </c>
      <c r="F274" s="33">
        <v>24.322222222222223</v>
      </c>
      <c r="G274" s="33">
        <v>0.17777777777777778</v>
      </c>
      <c r="H274" s="33">
        <v>0.16111111111111112</v>
      </c>
      <c r="I274" s="33">
        <v>1.5333333333333334</v>
      </c>
      <c r="J274" s="33">
        <v>0</v>
      </c>
      <c r="K274" s="33">
        <v>0</v>
      </c>
      <c r="L274" s="33">
        <v>0.61722222222222223</v>
      </c>
      <c r="M274" s="33">
        <v>2.0222222222222221</v>
      </c>
      <c r="N274" s="33">
        <v>0</v>
      </c>
      <c r="O274" s="33">
        <v>2.7794746487477089E-2</v>
      </c>
      <c r="P274" s="33">
        <v>10.969444444444445</v>
      </c>
      <c r="Q274" s="33">
        <v>6.9694444444444441</v>
      </c>
      <c r="R274" s="33">
        <v>0.24656383628588882</v>
      </c>
      <c r="S274" s="33">
        <v>0.53533333333333344</v>
      </c>
      <c r="T274" s="33">
        <v>5.7638888888888911</v>
      </c>
      <c r="U274" s="33">
        <v>0</v>
      </c>
      <c r="V274" s="33">
        <v>8.658063530849118E-2</v>
      </c>
      <c r="W274" s="33">
        <v>1.1486666666666667</v>
      </c>
      <c r="X274" s="33">
        <v>3.0187777777777778</v>
      </c>
      <c r="Y274" s="33">
        <v>0</v>
      </c>
      <c r="Z274" s="33">
        <v>5.7280085522296881E-2</v>
      </c>
      <c r="AA274" s="33">
        <v>0</v>
      </c>
      <c r="AB274" s="33">
        <v>0</v>
      </c>
      <c r="AC274" s="33">
        <v>0</v>
      </c>
      <c r="AD274" s="33">
        <v>0</v>
      </c>
      <c r="AE274" s="33">
        <v>0</v>
      </c>
      <c r="AF274" s="33">
        <v>0</v>
      </c>
      <c r="AG274" s="33">
        <v>0</v>
      </c>
      <c r="AH274" t="s">
        <v>449</v>
      </c>
      <c r="AI274" s="34">
        <v>5</v>
      </c>
    </row>
    <row r="275" spans="1:35" x14ac:dyDescent="0.25">
      <c r="A275" t="s">
        <v>1812</v>
      </c>
      <c r="B275" t="s">
        <v>1040</v>
      </c>
      <c r="C275" t="s">
        <v>1601</v>
      </c>
      <c r="D275" t="s">
        <v>1745</v>
      </c>
      <c r="E275" s="33">
        <v>101.66666666666667</v>
      </c>
      <c r="F275" s="33">
        <v>5.5111111111111111</v>
      </c>
      <c r="G275" s="33">
        <v>0.1</v>
      </c>
      <c r="H275" s="33">
        <v>0</v>
      </c>
      <c r="I275" s="33">
        <v>0.6</v>
      </c>
      <c r="J275" s="33">
        <v>0</v>
      </c>
      <c r="K275" s="33">
        <v>0</v>
      </c>
      <c r="L275" s="33">
        <v>6.9517777777777798</v>
      </c>
      <c r="M275" s="33">
        <v>7.447222222222222</v>
      </c>
      <c r="N275" s="33">
        <v>0</v>
      </c>
      <c r="O275" s="33">
        <v>7.325136612021857E-2</v>
      </c>
      <c r="P275" s="33">
        <v>4.9666666666666668</v>
      </c>
      <c r="Q275" s="33">
        <v>18.977777777777778</v>
      </c>
      <c r="R275" s="33">
        <v>0.23551912568306008</v>
      </c>
      <c r="S275" s="33">
        <v>5.6001111111111124</v>
      </c>
      <c r="T275" s="33">
        <v>10.764888888888885</v>
      </c>
      <c r="U275" s="33">
        <v>0</v>
      </c>
      <c r="V275" s="33">
        <v>0.16096721311475407</v>
      </c>
      <c r="W275" s="33">
        <v>7.1063333333333336</v>
      </c>
      <c r="X275" s="33">
        <v>10.597555555555555</v>
      </c>
      <c r="Y275" s="33">
        <v>0</v>
      </c>
      <c r="Z275" s="33">
        <v>0.17413661202185793</v>
      </c>
      <c r="AA275" s="33">
        <v>0</v>
      </c>
      <c r="AB275" s="33">
        <v>0</v>
      </c>
      <c r="AC275" s="33">
        <v>0</v>
      </c>
      <c r="AD275" s="33">
        <v>0</v>
      </c>
      <c r="AE275" s="33">
        <v>0</v>
      </c>
      <c r="AF275" s="33">
        <v>0</v>
      </c>
      <c r="AG275" s="33">
        <v>0</v>
      </c>
      <c r="AH275" t="s">
        <v>351</v>
      </c>
      <c r="AI275" s="34">
        <v>5</v>
      </c>
    </row>
    <row r="276" spans="1:35" x14ac:dyDescent="0.25">
      <c r="A276" t="s">
        <v>1812</v>
      </c>
      <c r="B276" t="s">
        <v>815</v>
      </c>
      <c r="C276" t="s">
        <v>1501</v>
      </c>
      <c r="D276" t="s">
        <v>1745</v>
      </c>
      <c r="E276" s="33">
        <v>135.72222222222223</v>
      </c>
      <c r="F276" s="33">
        <v>5.6</v>
      </c>
      <c r="G276" s="33">
        <v>0</v>
      </c>
      <c r="H276" s="33">
        <v>0</v>
      </c>
      <c r="I276" s="33">
        <v>0</v>
      </c>
      <c r="J276" s="33">
        <v>0</v>
      </c>
      <c r="K276" s="33">
        <v>0</v>
      </c>
      <c r="L276" s="33">
        <v>3.7084444444444462</v>
      </c>
      <c r="M276" s="33">
        <v>0</v>
      </c>
      <c r="N276" s="33">
        <v>10.047222222222222</v>
      </c>
      <c r="O276" s="33">
        <v>7.4027834629553826E-2</v>
      </c>
      <c r="P276" s="33">
        <v>5.6444444444444448</v>
      </c>
      <c r="Q276" s="33">
        <v>8.3972222222222221</v>
      </c>
      <c r="R276" s="33">
        <v>0.10345886205485059</v>
      </c>
      <c r="S276" s="33">
        <v>10.398333333333339</v>
      </c>
      <c r="T276" s="33">
        <v>0.13588888888888889</v>
      </c>
      <c r="U276" s="33">
        <v>0</v>
      </c>
      <c r="V276" s="33">
        <v>7.761604584527225E-2</v>
      </c>
      <c r="W276" s="33">
        <v>4.1453333333333333</v>
      </c>
      <c r="X276" s="33">
        <v>5.8080000000000007</v>
      </c>
      <c r="Y276" s="33">
        <v>0</v>
      </c>
      <c r="Z276" s="33">
        <v>7.33360622185837E-2</v>
      </c>
      <c r="AA276" s="33">
        <v>0</v>
      </c>
      <c r="AB276" s="33">
        <v>0</v>
      </c>
      <c r="AC276" s="33">
        <v>0</v>
      </c>
      <c r="AD276" s="33">
        <v>0</v>
      </c>
      <c r="AE276" s="33">
        <v>51.011111111111113</v>
      </c>
      <c r="AF276" s="33">
        <v>0</v>
      </c>
      <c r="AG276" s="33">
        <v>0</v>
      </c>
      <c r="AH276" t="s">
        <v>126</v>
      </c>
      <c r="AI276" s="34">
        <v>5</v>
      </c>
    </row>
    <row r="277" spans="1:35" x14ac:dyDescent="0.25">
      <c r="A277" t="s">
        <v>1812</v>
      </c>
      <c r="B277" t="s">
        <v>830</v>
      </c>
      <c r="C277" t="s">
        <v>1510</v>
      </c>
      <c r="D277" t="s">
        <v>1752</v>
      </c>
      <c r="E277" s="33">
        <v>98.9</v>
      </c>
      <c r="F277" s="33">
        <v>5.4222222222222225</v>
      </c>
      <c r="G277" s="33">
        <v>0</v>
      </c>
      <c r="H277" s="33">
        <v>0</v>
      </c>
      <c r="I277" s="33">
        <v>0</v>
      </c>
      <c r="J277" s="33">
        <v>0</v>
      </c>
      <c r="K277" s="33">
        <v>0</v>
      </c>
      <c r="L277" s="33">
        <v>2.169111111111111</v>
      </c>
      <c r="M277" s="33">
        <v>5.8083333333333336</v>
      </c>
      <c r="N277" s="33">
        <v>5.7111111111111112</v>
      </c>
      <c r="O277" s="33">
        <v>0.11647567689023706</v>
      </c>
      <c r="P277" s="33">
        <v>5.1083333333333334</v>
      </c>
      <c r="Q277" s="33">
        <v>20.619444444444444</v>
      </c>
      <c r="R277" s="33">
        <v>0.2601393101898663</v>
      </c>
      <c r="S277" s="33">
        <v>5.8795555555555561</v>
      </c>
      <c r="T277" s="33">
        <v>4.9606666666666674</v>
      </c>
      <c r="U277" s="33">
        <v>0</v>
      </c>
      <c r="V277" s="33">
        <v>0.10960790922368274</v>
      </c>
      <c r="W277" s="33">
        <v>5.3357777777777784</v>
      </c>
      <c r="X277" s="33">
        <v>10.981777777777781</v>
      </c>
      <c r="Y277" s="33">
        <v>0</v>
      </c>
      <c r="Z277" s="33">
        <v>0.16499045051117853</v>
      </c>
      <c r="AA277" s="33">
        <v>0</v>
      </c>
      <c r="AB277" s="33">
        <v>0</v>
      </c>
      <c r="AC277" s="33">
        <v>0</v>
      </c>
      <c r="AD277" s="33">
        <v>0</v>
      </c>
      <c r="AE277" s="33">
        <v>0</v>
      </c>
      <c r="AF277" s="33">
        <v>0</v>
      </c>
      <c r="AG277" s="33">
        <v>0</v>
      </c>
      <c r="AH277" t="s">
        <v>141</v>
      </c>
      <c r="AI277" s="34">
        <v>5</v>
      </c>
    </row>
    <row r="278" spans="1:35" x14ac:dyDescent="0.25">
      <c r="A278" t="s">
        <v>1812</v>
      </c>
      <c r="B278" t="s">
        <v>738</v>
      </c>
      <c r="C278" t="s">
        <v>1458</v>
      </c>
      <c r="D278" t="s">
        <v>1745</v>
      </c>
      <c r="E278" s="33">
        <v>183.88888888888889</v>
      </c>
      <c r="F278" s="33">
        <v>5.4222222222222225</v>
      </c>
      <c r="G278" s="33">
        <v>0</v>
      </c>
      <c r="H278" s="33">
        <v>0</v>
      </c>
      <c r="I278" s="33">
        <v>0</v>
      </c>
      <c r="J278" s="33">
        <v>0</v>
      </c>
      <c r="K278" s="33">
        <v>0</v>
      </c>
      <c r="L278" s="33">
        <v>5.4160000000000004</v>
      </c>
      <c r="M278" s="33">
        <v>5.6</v>
      </c>
      <c r="N278" s="33">
        <v>10.688888888888888</v>
      </c>
      <c r="O278" s="33">
        <v>8.8580060422960724E-2</v>
      </c>
      <c r="P278" s="33">
        <v>5.052777777777778</v>
      </c>
      <c r="Q278" s="33">
        <v>23.994444444444444</v>
      </c>
      <c r="R278" s="33">
        <v>0.15796072507552869</v>
      </c>
      <c r="S278" s="33">
        <v>8.9554444444444439</v>
      </c>
      <c r="T278" s="33">
        <v>18.836444444444446</v>
      </c>
      <c r="U278" s="33">
        <v>0</v>
      </c>
      <c r="V278" s="33">
        <v>0.1511341389728097</v>
      </c>
      <c r="W278" s="33">
        <v>12.527777777777779</v>
      </c>
      <c r="X278" s="33">
        <v>17.576111111111118</v>
      </c>
      <c r="Y278" s="33">
        <v>0</v>
      </c>
      <c r="Z278" s="33">
        <v>0.16370694864048344</v>
      </c>
      <c r="AA278" s="33">
        <v>0</v>
      </c>
      <c r="AB278" s="33">
        <v>0</v>
      </c>
      <c r="AC278" s="33">
        <v>0</v>
      </c>
      <c r="AD278" s="33">
        <v>0</v>
      </c>
      <c r="AE278" s="33">
        <v>25.644444444444446</v>
      </c>
      <c r="AF278" s="33">
        <v>0</v>
      </c>
      <c r="AG278" s="33">
        <v>0</v>
      </c>
      <c r="AH278" t="s">
        <v>49</v>
      </c>
      <c r="AI278" s="34">
        <v>5</v>
      </c>
    </row>
    <row r="279" spans="1:35" x14ac:dyDescent="0.25">
      <c r="A279" t="s">
        <v>1812</v>
      </c>
      <c r="B279" t="s">
        <v>1155</v>
      </c>
      <c r="C279" t="s">
        <v>1492</v>
      </c>
      <c r="D279" t="s">
        <v>1753</v>
      </c>
      <c r="E279" s="33">
        <v>78.344444444444449</v>
      </c>
      <c r="F279" s="33">
        <v>4.8555555555555552</v>
      </c>
      <c r="G279" s="33">
        <v>0</v>
      </c>
      <c r="H279" s="33">
        <v>0</v>
      </c>
      <c r="I279" s="33">
        <v>0</v>
      </c>
      <c r="J279" s="33">
        <v>0</v>
      </c>
      <c r="K279" s="33">
        <v>0</v>
      </c>
      <c r="L279" s="33">
        <v>1.0228888888888887</v>
      </c>
      <c r="M279" s="33">
        <v>11.369444444444444</v>
      </c>
      <c r="N279" s="33">
        <v>0</v>
      </c>
      <c r="O279" s="33">
        <v>0.14512125939583037</v>
      </c>
      <c r="P279" s="33">
        <v>4.6111111111111107</v>
      </c>
      <c r="Q279" s="33">
        <v>7.7944444444444443</v>
      </c>
      <c r="R279" s="33">
        <v>0.15834633385335412</v>
      </c>
      <c r="S279" s="33">
        <v>4.8005555555555564</v>
      </c>
      <c r="T279" s="33">
        <v>5.2917777777777779</v>
      </c>
      <c r="U279" s="33">
        <v>0</v>
      </c>
      <c r="V279" s="33">
        <v>0.12882002552829386</v>
      </c>
      <c r="W279" s="33">
        <v>5.3439999999999994</v>
      </c>
      <c r="X279" s="33">
        <v>1.0161111111111112</v>
      </c>
      <c r="Y279" s="33">
        <v>0</v>
      </c>
      <c r="Z279" s="33">
        <v>8.1181392710253847E-2</v>
      </c>
      <c r="AA279" s="33">
        <v>0</v>
      </c>
      <c r="AB279" s="33">
        <v>0</v>
      </c>
      <c r="AC279" s="33">
        <v>0</v>
      </c>
      <c r="AD279" s="33">
        <v>0</v>
      </c>
      <c r="AE279" s="33">
        <v>0</v>
      </c>
      <c r="AF279" s="33">
        <v>0</v>
      </c>
      <c r="AG279" s="33">
        <v>0</v>
      </c>
      <c r="AH279" t="s">
        <v>467</v>
      </c>
      <c r="AI279" s="34">
        <v>5</v>
      </c>
    </row>
    <row r="280" spans="1:35" x14ac:dyDescent="0.25">
      <c r="A280" t="s">
        <v>1812</v>
      </c>
      <c r="B280" t="s">
        <v>928</v>
      </c>
      <c r="C280" t="s">
        <v>1481</v>
      </c>
      <c r="D280" t="s">
        <v>1745</v>
      </c>
      <c r="E280" s="33">
        <v>108.16666666666667</v>
      </c>
      <c r="F280" s="33">
        <v>5.6888888888888891</v>
      </c>
      <c r="G280" s="33">
        <v>0.4</v>
      </c>
      <c r="H280" s="33">
        <v>0.26666666666666666</v>
      </c>
      <c r="I280" s="33">
        <v>0.5444444444444444</v>
      </c>
      <c r="J280" s="33">
        <v>0</v>
      </c>
      <c r="K280" s="33">
        <v>0</v>
      </c>
      <c r="L280" s="33">
        <v>2.5183333333333331</v>
      </c>
      <c r="M280" s="33">
        <v>5.2138888888888886</v>
      </c>
      <c r="N280" s="33">
        <v>5.0694444444444446</v>
      </c>
      <c r="O280" s="33">
        <v>9.5069337442218793E-2</v>
      </c>
      <c r="P280" s="33">
        <v>5.1333333333333337</v>
      </c>
      <c r="Q280" s="33">
        <v>16.191666666666666</v>
      </c>
      <c r="R280" s="33">
        <v>0.19714946070878273</v>
      </c>
      <c r="S280" s="33">
        <v>4.8756666666666666</v>
      </c>
      <c r="T280" s="33">
        <v>5.1702222222222227</v>
      </c>
      <c r="U280" s="33">
        <v>0</v>
      </c>
      <c r="V280" s="33">
        <v>9.2874165382639956E-2</v>
      </c>
      <c r="W280" s="33">
        <v>5.4514444444444434</v>
      </c>
      <c r="X280" s="33">
        <v>12.59011111111111</v>
      </c>
      <c r="Y280" s="33">
        <v>0</v>
      </c>
      <c r="Z280" s="33">
        <v>0.16679404211607599</v>
      </c>
      <c r="AA280" s="33">
        <v>0</v>
      </c>
      <c r="AB280" s="33">
        <v>0.17777777777777778</v>
      </c>
      <c r="AC280" s="33">
        <v>0</v>
      </c>
      <c r="AD280" s="33">
        <v>0</v>
      </c>
      <c r="AE280" s="33">
        <v>0</v>
      </c>
      <c r="AF280" s="33">
        <v>0</v>
      </c>
      <c r="AG280" s="33">
        <v>0</v>
      </c>
      <c r="AH280" t="s">
        <v>239</v>
      </c>
      <c r="AI280" s="34">
        <v>5</v>
      </c>
    </row>
    <row r="281" spans="1:35" x14ac:dyDescent="0.25">
      <c r="A281" t="s">
        <v>1812</v>
      </c>
      <c r="B281" t="s">
        <v>1174</v>
      </c>
      <c r="C281" t="s">
        <v>1632</v>
      </c>
      <c r="D281" t="s">
        <v>1777</v>
      </c>
      <c r="E281" s="33">
        <v>11.144444444444444</v>
      </c>
      <c r="F281" s="33">
        <v>1.9888888888888889</v>
      </c>
      <c r="G281" s="33">
        <v>0</v>
      </c>
      <c r="H281" s="33">
        <v>0</v>
      </c>
      <c r="I281" s="33">
        <v>0</v>
      </c>
      <c r="J281" s="33">
        <v>0</v>
      </c>
      <c r="K281" s="33">
        <v>0</v>
      </c>
      <c r="L281" s="33">
        <v>5.5555555555555558E-3</v>
      </c>
      <c r="M281" s="33">
        <v>0</v>
      </c>
      <c r="N281" s="33">
        <v>1.1558888888888883</v>
      </c>
      <c r="O281" s="33">
        <v>0.10371884346959118</v>
      </c>
      <c r="P281" s="33">
        <v>1.1592222222222217</v>
      </c>
      <c r="Q281" s="33">
        <v>1.9305555555555551</v>
      </c>
      <c r="R281" s="33">
        <v>0.27724825523429708</v>
      </c>
      <c r="S281" s="33">
        <v>3.3333333333333333E-2</v>
      </c>
      <c r="T281" s="33">
        <v>0.51666666666666672</v>
      </c>
      <c r="U281" s="33">
        <v>0</v>
      </c>
      <c r="V281" s="33">
        <v>4.9351944167497511E-2</v>
      </c>
      <c r="W281" s="33">
        <v>0.1361111111111111</v>
      </c>
      <c r="X281" s="33">
        <v>0.20555555555555555</v>
      </c>
      <c r="Y281" s="33">
        <v>0</v>
      </c>
      <c r="Z281" s="33">
        <v>3.0658025922233302E-2</v>
      </c>
      <c r="AA281" s="33">
        <v>0</v>
      </c>
      <c r="AB281" s="33">
        <v>0</v>
      </c>
      <c r="AC281" s="33">
        <v>0</v>
      </c>
      <c r="AD281" s="33">
        <v>0</v>
      </c>
      <c r="AE281" s="33">
        <v>0</v>
      </c>
      <c r="AF281" s="33">
        <v>0</v>
      </c>
      <c r="AG281" s="33">
        <v>0</v>
      </c>
      <c r="AH281" t="s">
        <v>486</v>
      </c>
      <c r="AI281" s="34">
        <v>5</v>
      </c>
    </row>
    <row r="282" spans="1:35" x14ac:dyDescent="0.25">
      <c r="A282" t="s">
        <v>1812</v>
      </c>
      <c r="B282" t="s">
        <v>783</v>
      </c>
      <c r="C282" t="s">
        <v>1484</v>
      </c>
      <c r="D282" t="s">
        <v>1769</v>
      </c>
      <c r="E282" s="33">
        <v>62.755555555555553</v>
      </c>
      <c r="F282" s="33">
        <v>5.2444444444444445</v>
      </c>
      <c r="G282" s="33">
        <v>0.8666666666666667</v>
      </c>
      <c r="H282" s="33">
        <v>0.93611111111111112</v>
      </c>
      <c r="I282" s="33">
        <v>2.1666666666666665</v>
      </c>
      <c r="J282" s="33">
        <v>0</v>
      </c>
      <c r="K282" s="33">
        <v>0</v>
      </c>
      <c r="L282" s="33">
        <v>0.22988888888888889</v>
      </c>
      <c r="M282" s="33">
        <v>5.6722222222222225</v>
      </c>
      <c r="N282" s="33">
        <v>4.1833333333333336</v>
      </c>
      <c r="O282" s="33">
        <v>0.15704674220963175</v>
      </c>
      <c r="P282" s="33">
        <v>5.3694444444444445</v>
      </c>
      <c r="Q282" s="33">
        <v>5.2583333333333337</v>
      </c>
      <c r="R282" s="33">
        <v>0.16935198300283288</v>
      </c>
      <c r="S282" s="33">
        <v>0.48788888888888893</v>
      </c>
      <c r="T282" s="33">
        <v>4.1139999999999999</v>
      </c>
      <c r="U282" s="33">
        <v>0</v>
      </c>
      <c r="V282" s="33">
        <v>7.3330382436260624E-2</v>
      </c>
      <c r="W282" s="33">
        <v>0.60511111111111138</v>
      </c>
      <c r="X282" s="33">
        <v>3.4264444444444444</v>
      </c>
      <c r="Y282" s="33">
        <v>0</v>
      </c>
      <c r="Z282" s="33">
        <v>6.4242209631728053E-2</v>
      </c>
      <c r="AA282" s="33">
        <v>0</v>
      </c>
      <c r="AB282" s="33">
        <v>0</v>
      </c>
      <c r="AC282" s="33">
        <v>0</v>
      </c>
      <c r="AD282" s="33">
        <v>0</v>
      </c>
      <c r="AE282" s="33">
        <v>0</v>
      </c>
      <c r="AF282" s="33">
        <v>0</v>
      </c>
      <c r="AG282" s="33">
        <v>0</v>
      </c>
      <c r="AH282" t="s">
        <v>94</v>
      </c>
      <c r="AI282" s="34">
        <v>5</v>
      </c>
    </row>
    <row r="283" spans="1:35" x14ac:dyDescent="0.25">
      <c r="A283" t="s">
        <v>1812</v>
      </c>
      <c r="B283" t="s">
        <v>752</v>
      </c>
      <c r="C283" t="s">
        <v>1467</v>
      </c>
      <c r="D283" t="s">
        <v>1745</v>
      </c>
      <c r="E283" s="33">
        <v>250.43333333333334</v>
      </c>
      <c r="F283" s="33">
        <v>9.8000000000000007</v>
      </c>
      <c r="G283" s="33">
        <v>0</v>
      </c>
      <c r="H283" s="33">
        <v>1.7755555555555553</v>
      </c>
      <c r="I283" s="33">
        <v>14.611111111111111</v>
      </c>
      <c r="J283" s="33">
        <v>0</v>
      </c>
      <c r="K283" s="33">
        <v>5.6888888888888891</v>
      </c>
      <c r="L283" s="33">
        <v>9.2249999999999996</v>
      </c>
      <c r="M283" s="33">
        <v>10.491111111111111</v>
      </c>
      <c r="N283" s="33">
        <v>0</v>
      </c>
      <c r="O283" s="33">
        <v>4.1891831935755804E-2</v>
      </c>
      <c r="P283" s="33">
        <v>5.6138888888888889</v>
      </c>
      <c r="Q283" s="33">
        <v>31.116666666666667</v>
      </c>
      <c r="R283" s="33">
        <v>0.14666799769288788</v>
      </c>
      <c r="S283" s="33">
        <v>34.00277777777778</v>
      </c>
      <c r="T283" s="33">
        <v>19.494444444444444</v>
      </c>
      <c r="U283" s="33">
        <v>0</v>
      </c>
      <c r="V283" s="33">
        <v>0.21361861662008075</v>
      </c>
      <c r="W283" s="33">
        <v>43.086111111111109</v>
      </c>
      <c r="X283" s="33">
        <v>38.138888888888886</v>
      </c>
      <c r="Y283" s="33">
        <v>0</v>
      </c>
      <c r="Z283" s="33">
        <v>0.32433781445494475</v>
      </c>
      <c r="AA283" s="33">
        <v>0</v>
      </c>
      <c r="AB283" s="33">
        <v>5.2</v>
      </c>
      <c r="AC283" s="33">
        <v>0</v>
      </c>
      <c r="AD283" s="33">
        <v>23.966666666666665</v>
      </c>
      <c r="AE283" s="33">
        <v>10.044444444444444</v>
      </c>
      <c r="AF283" s="33">
        <v>0</v>
      </c>
      <c r="AG283" s="33">
        <v>1.4</v>
      </c>
      <c r="AH283" t="s">
        <v>63</v>
      </c>
      <c r="AI283" s="34">
        <v>5</v>
      </c>
    </row>
    <row r="284" spans="1:35" x14ac:dyDescent="0.25">
      <c r="A284" t="s">
        <v>1812</v>
      </c>
      <c r="B284" t="s">
        <v>1278</v>
      </c>
      <c r="C284" t="s">
        <v>1682</v>
      </c>
      <c r="D284" t="s">
        <v>1739</v>
      </c>
      <c r="E284" s="33">
        <v>30.411111111111111</v>
      </c>
      <c r="F284" s="33">
        <v>9.3555555555555561</v>
      </c>
      <c r="G284" s="33">
        <v>0</v>
      </c>
      <c r="H284" s="33">
        <v>0</v>
      </c>
      <c r="I284" s="33">
        <v>0.4</v>
      </c>
      <c r="J284" s="33">
        <v>0</v>
      </c>
      <c r="K284" s="33">
        <v>0</v>
      </c>
      <c r="L284" s="33">
        <v>0.12666666666666665</v>
      </c>
      <c r="M284" s="33">
        <v>0.13055555555555556</v>
      </c>
      <c r="N284" s="33">
        <v>4.8527777777777787</v>
      </c>
      <c r="O284" s="33">
        <v>0.16386554621848742</v>
      </c>
      <c r="P284" s="33">
        <v>5.2857777777777795</v>
      </c>
      <c r="Q284" s="33">
        <v>3.8335555555555558</v>
      </c>
      <c r="R284" s="33">
        <v>0.29986846912678122</v>
      </c>
      <c r="S284" s="33">
        <v>0.35188888888888881</v>
      </c>
      <c r="T284" s="33">
        <v>0.95288888888888879</v>
      </c>
      <c r="U284" s="33">
        <v>0</v>
      </c>
      <c r="V284" s="33">
        <v>4.2904640116916325E-2</v>
      </c>
      <c r="W284" s="33">
        <v>0.52188888888888885</v>
      </c>
      <c r="X284" s="33">
        <v>2.8855555555555559</v>
      </c>
      <c r="Y284" s="33">
        <v>9.9222222222222225</v>
      </c>
      <c r="Z284" s="33">
        <v>0.43831567409572531</v>
      </c>
      <c r="AA284" s="33">
        <v>0</v>
      </c>
      <c r="AB284" s="33">
        <v>0</v>
      </c>
      <c r="AC284" s="33">
        <v>0</v>
      </c>
      <c r="AD284" s="33">
        <v>0</v>
      </c>
      <c r="AE284" s="33">
        <v>0</v>
      </c>
      <c r="AF284" s="33">
        <v>0</v>
      </c>
      <c r="AG284" s="33">
        <v>0</v>
      </c>
      <c r="AH284" t="s">
        <v>590</v>
      </c>
      <c r="AI284" s="34">
        <v>5</v>
      </c>
    </row>
    <row r="285" spans="1:35" x14ac:dyDescent="0.25">
      <c r="A285" t="s">
        <v>1812</v>
      </c>
      <c r="B285" t="s">
        <v>1140</v>
      </c>
      <c r="C285" t="s">
        <v>1635</v>
      </c>
      <c r="D285" t="s">
        <v>1778</v>
      </c>
      <c r="E285" s="33">
        <v>57.43333333333333</v>
      </c>
      <c r="F285" s="33">
        <v>0</v>
      </c>
      <c r="G285" s="33">
        <v>6.6666666666666666E-2</v>
      </c>
      <c r="H285" s="33">
        <v>0.13333333333333333</v>
      </c>
      <c r="I285" s="33">
        <v>0.71111111111111114</v>
      </c>
      <c r="J285" s="33">
        <v>0</v>
      </c>
      <c r="K285" s="33">
        <v>0.43333333333333335</v>
      </c>
      <c r="L285" s="33">
        <v>2.0805555555555557</v>
      </c>
      <c r="M285" s="33">
        <v>5.6416666666666666</v>
      </c>
      <c r="N285" s="33">
        <v>0</v>
      </c>
      <c r="O285" s="33">
        <v>9.8229831688914693E-2</v>
      </c>
      <c r="P285" s="33">
        <v>4.2888888888888888</v>
      </c>
      <c r="Q285" s="33">
        <v>14.945333333333332</v>
      </c>
      <c r="R285" s="33">
        <v>0.33489649835558138</v>
      </c>
      <c r="S285" s="33">
        <v>3.0833333333333335</v>
      </c>
      <c r="T285" s="33">
        <v>0</v>
      </c>
      <c r="U285" s="33">
        <v>0</v>
      </c>
      <c r="V285" s="33">
        <v>5.3685432385374356E-2</v>
      </c>
      <c r="W285" s="33">
        <v>4.125</v>
      </c>
      <c r="X285" s="33">
        <v>3.4472222222222224</v>
      </c>
      <c r="Y285" s="33">
        <v>0</v>
      </c>
      <c r="Z285" s="33">
        <v>0.13184368349777523</v>
      </c>
      <c r="AA285" s="33">
        <v>0</v>
      </c>
      <c r="AB285" s="33">
        <v>0</v>
      </c>
      <c r="AC285" s="33">
        <v>0</v>
      </c>
      <c r="AD285" s="33">
        <v>0</v>
      </c>
      <c r="AE285" s="33">
        <v>0</v>
      </c>
      <c r="AF285" s="33">
        <v>0</v>
      </c>
      <c r="AG285" s="33">
        <v>0</v>
      </c>
      <c r="AH285" t="s">
        <v>451</v>
      </c>
      <c r="AI285" s="34">
        <v>5</v>
      </c>
    </row>
    <row r="286" spans="1:35" x14ac:dyDescent="0.25">
      <c r="A286" t="s">
        <v>1812</v>
      </c>
      <c r="B286" t="s">
        <v>1034</v>
      </c>
      <c r="C286" t="s">
        <v>1418</v>
      </c>
      <c r="D286" t="s">
        <v>1739</v>
      </c>
      <c r="E286" s="33">
        <v>113.54444444444445</v>
      </c>
      <c r="F286" s="33">
        <v>14.088888888888889</v>
      </c>
      <c r="G286" s="33">
        <v>0</v>
      </c>
      <c r="H286" s="33">
        <v>0</v>
      </c>
      <c r="I286" s="33">
        <v>5.2222222222222223</v>
      </c>
      <c r="J286" s="33">
        <v>0</v>
      </c>
      <c r="K286" s="33">
        <v>0</v>
      </c>
      <c r="L286" s="33">
        <v>1.1472222222222221</v>
      </c>
      <c r="M286" s="33">
        <v>5.6361111111111111</v>
      </c>
      <c r="N286" s="33">
        <v>34.725777777777779</v>
      </c>
      <c r="O286" s="33">
        <v>0.35547215970251494</v>
      </c>
      <c r="P286" s="33">
        <v>7.8618888888888918</v>
      </c>
      <c r="Q286" s="33">
        <v>27.263111111111105</v>
      </c>
      <c r="R286" s="33">
        <v>0.30935022996379291</v>
      </c>
      <c r="S286" s="33">
        <v>1.3124444444444443</v>
      </c>
      <c r="T286" s="33">
        <v>3.3498888888888896</v>
      </c>
      <c r="U286" s="33">
        <v>0</v>
      </c>
      <c r="V286" s="33">
        <v>4.1061747724826306E-2</v>
      </c>
      <c r="W286" s="33">
        <v>2.1270000000000002</v>
      </c>
      <c r="X286" s="33">
        <v>7.1326666666666636</v>
      </c>
      <c r="Y286" s="33">
        <v>0</v>
      </c>
      <c r="Z286" s="33">
        <v>8.1551032390644845E-2</v>
      </c>
      <c r="AA286" s="33">
        <v>0</v>
      </c>
      <c r="AB286" s="33">
        <v>0</v>
      </c>
      <c r="AC286" s="33">
        <v>0</v>
      </c>
      <c r="AD286" s="33">
        <v>0</v>
      </c>
      <c r="AE286" s="33">
        <v>0</v>
      </c>
      <c r="AF286" s="33">
        <v>0</v>
      </c>
      <c r="AG286" s="33">
        <v>0</v>
      </c>
      <c r="AH286" t="s">
        <v>345</v>
      </c>
      <c r="AI286" s="34">
        <v>5</v>
      </c>
    </row>
    <row r="287" spans="1:35" x14ac:dyDescent="0.25">
      <c r="A287" t="s">
        <v>1812</v>
      </c>
      <c r="B287" t="s">
        <v>880</v>
      </c>
      <c r="C287" t="s">
        <v>1539</v>
      </c>
      <c r="D287" t="s">
        <v>1745</v>
      </c>
      <c r="E287" s="33">
        <v>18.566666666666666</v>
      </c>
      <c r="F287" s="33">
        <v>2.7111111111111112</v>
      </c>
      <c r="G287" s="33">
        <v>0.66666666666666663</v>
      </c>
      <c r="H287" s="33">
        <v>0.73333333333333328</v>
      </c>
      <c r="I287" s="33">
        <v>0</v>
      </c>
      <c r="J287" s="33">
        <v>0</v>
      </c>
      <c r="K287" s="33">
        <v>0</v>
      </c>
      <c r="L287" s="33">
        <v>0.81333333333333335</v>
      </c>
      <c r="M287" s="33">
        <v>0</v>
      </c>
      <c r="N287" s="33">
        <v>0</v>
      </c>
      <c r="O287" s="33">
        <v>0</v>
      </c>
      <c r="P287" s="33">
        <v>1.8666666666666667</v>
      </c>
      <c r="Q287" s="33">
        <v>0</v>
      </c>
      <c r="R287" s="33">
        <v>0.10053859964093358</v>
      </c>
      <c r="S287" s="33">
        <v>4.8777777777777782</v>
      </c>
      <c r="T287" s="33">
        <v>0</v>
      </c>
      <c r="U287" s="33">
        <v>0</v>
      </c>
      <c r="V287" s="33">
        <v>0.26271693596648715</v>
      </c>
      <c r="W287" s="33">
        <v>5.7027777777777775</v>
      </c>
      <c r="X287" s="33">
        <v>1.0166666666666666</v>
      </c>
      <c r="Y287" s="33">
        <v>0</v>
      </c>
      <c r="Z287" s="33">
        <v>0.36190903650508677</v>
      </c>
      <c r="AA287" s="33">
        <v>0</v>
      </c>
      <c r="AB287" s="33">
        <v>0</v>
      </c>
      <c r="AC287" s="33">
        <v>0</v>
      </c>
      <c r="AD287" s="33">
        <v>0</v>
      </c>
      <c r="AE287" s="33">
        <v>43.18888888888889</v>
      </c>
      <c r="AF287" s="33">
        <v>0</v>
      </c>
      <c r="AG287" s="33">
        <v>0</v>
      </c>
      <c r="AH287" t="s">
        <v>191</v>
      </c>
      <c r="AI287" s="34">
        <v>5</v>
      </c>
    </row>
    <row r="288" spans="1:35" x14ac:dyDescent="0.25">
      <c r="A288" t="s">
        <v>1812</v>
      </c>
      <c r="B288" t="s">
        <v>895</v>
      </c>
      <c r="C288" t="s">
        <v>1422</v>
      </c>
      <c r="D288" t="s">
        <v>1735</v>
      </c>
      <c r="E288" s="33">
        <v>11.733333333333333</v>
      </c>
      <c r="F288" s="33">
        <v>0</v>
      </c>
      <c r="G288" s="33">
        <v>0</v>
      </c>
      <c r="H288" s="33">
        <v>0.1</v>
      </c>
      <c r="I288" s="33">
        <v>0</v>
      </c>
      <c r="J288" s="33">
        <v>0</v>
      </c>
      <c r="K288" s="33">
        <v>0</v>
      </c>
      <c r="L288" s="33">
        <v>0.98033333333333317</v>
      </c>
      <c r="M288" s="33">
        <v>0</v>
      </c>
      <c r="N288" s="33">
        <v>0</v>
      </c>
      <c r="O288" s="33">
        <v>0</v>
      </c>
      <c r="P288" s="33">
        <v>0</v>
      </c>
      <c r="Q288" s="33">
        <v>3.734</v>
      </c>
      <c r="R288" s="33">
        <v>0.31823863636363636</v>
      </c>
      <c r="S288" s="33">
        <v>0.59455555555555573</v>
      </c>
      <c r="T288" s="33">
        <v>2.7640000000000002</v>
      </c>
      <c r="U288" s="33">
        <v>0</v>
      </c>
      <c r="V288" s="33">
        <v>0.28624053030303037</v>
      </c>
      <c r="W288" s="33">
        <v>0.69866666666666677</v>
      </c>
      <c r="X288" s="33">
        <v>3.9260000000000002</v>
      </c>
      <c r="Y288" s="33">
        <v>0</v>
      </c>
      <c r="Z288" s="33">
        <v>0.39414772727272734</v>
      </c>
      <c r="AA288" s="33">
        <v>0</v>
      </c>
      <c r="AB288" s="33">
        <v>0</v>
      </c>
      <c r="AC288" s="33">
        <v>0</v>
      </c>
      <c r="AD288" s="33">
        <v>0</v>
      </c>
      <c r="AE288" s="33">
        <v>0</v>
      </c>
      <c r="AF288" s="33">
        <v>0</v>
      </c>
      <c r="AG288" s="33">
        <v>0</v>
      </c>
      <c r="AH288" t="s">
        <v>206</v>
      </c>
      <c r="AI288" s="34">
        <v>5</v>
      </c>
    </row>
    <row r="289" spans="1:35" x14ac:dyDescent="0.25">
      <c r="A289" t="s">
        <v>1812</v>
      </c>
      <c r="B289" t="s">
        <v>1248</v>
      </c>
      <c r="C289" t="s">
        <v>1617</v>
      </c>
      <c r="D289" t="s">
        <v>1711</v>
      </c>
      <c r="E289" s="33">
        <v>65.822222222222223</v>
      </c>
      <c r="F289" s="33">
        <v>5.333333333333333</v>
      </c>
      <c r="G289" s="33">
        <v>0.3</v>
      </c>
      <c r="H289" s="33">
        <v>0</v>
      </c>
      <c r="I289" s="33">
        <v>0.66666666666666663</v>
      </c>
      <c r="J289" s="33">
        <v>0</v>
      </c>
      <c r="K289" s="33">
        <v>0</v>
      </c>
      <c r="L289" s="33">
        <v>1.8738888888888889</v>
      </c>
      <c r="M289" s="33">
        <v>4.9770000000000003</v>
      </c>
      <c r="N289" s="33">
        <v>0</v>
      </c>
      <c r="O289" s="33">
        <v>7.5612761647535456E-2</v>
      </c>
      <c r="P289" s="33">
        <v>3.5493333333333341</v>
      </c>
      <c r="Q289" s="33">
        <v>0.11333333333333333</v>
      </c>
      <c r="R289" s="33">
        <v>5.564483457123566E-2</v>
      </c>
      <c r="S289" s="33">
        <v>7.1381111111111082</v>
      </c>
      <c r="T289" s="33">
        <v>9.6698888888888916</v>
      </c>
      <c r="U289" s="33">
        <v>0</v>
      </c>
      <c r="V289" s="33">
        <v>0.255354490209318</v>
      </c>
      <c r="W289" s="33">
        <v>1.2982222222222219</v>
      </c>
      <c r="X289" s="33">
        <v>10.905111111111115</v>
      </c>
      <c r="Y289" s="33">
        <v>0</v>
      </c>
      <c r="Z289" s="33">
        <v>0.18539837947332888</v>
      </c>
      <c r="AA289" s="33">
        <v>0</v>
      </c>
      <c r="AB289" s="33">
        <v>0</v>
      </c>
      <c r="AC289" s="33">
        <v>0</v>
      </c>
      <c r="AD289" s="33">
        <v>38.614000000000004</v>
      </c>
      <c r="AE289" s="33">
        <v>0</v>
      </c>
      <c r="AF289" s="33">
        <v>0</v>
      </c>
      <c r="AG289" s="33">
        <v>0</v>
      </c>
      <c r="AH289" t="s">
        <v>560</v>
      </c>
      <c r="AI289" s="34">
        <v>5</v>
      </c>
    </row>
    <row r="290" spans="1:35" x14ac:dyDescent="0.25">
      <c r="A290" t="s">
        <v>1812</v>
      </c>
      <c r="B290" t="s">
        <v>1212</v>
      </c>
      <c r="C290" t="s">
        <v>1587</v>
      </c>
      <c r="D290" t="s">
        <v>1745</v>
      </c>
      <c r="E290" s="33">
        <v>147</v>
      </c>
      <c r="F290" s="33">
        <v>5.6</v>
      </c>
      <c r="G290" s="33">
        <v>0</v>
      </c>
      <c r="H290" s="33">
        <v>1.0842222222222224</v>
      </c>
      <c r="I290" s="33">
        <v>5.2444444444444445</v>
      </c>
      <c r="J290" s="33">
        <v>0</v>
      </c>
      <c r="K290" s="33">
        <v>0</v>
      </c>
      <c r="L290" s="33">
        <v>3.7954444444444455</v>
      </c>
      <c r="M290" s="33">
        <v>3.911111111111111</v>
      </c>
      <c r="N290" s="33">
        <v>11.022222222222222</v>
      </c>
      <c r="O290" s="33">
        <v>0.10158730158730159</v>
      </c>
      <c r="P290" s="33">
        <v>6.666666666666667</v>
      </c>
      <c r="Q290" s="33">
        <v>61.814444444444447</v>
      </c>
      <c r="R290" s="33">
        <v>0.46585789871504163</v>
      </c>
      <c r="S290" s="33">
        <v>7.4561111111111131</v>
      </c>
      <c r="T290" s="33">
        <v>6.4949999999999992</v>
      </c>
      <c r="U290" s="33">
        <v>0</v>
      </c>
      <c r="V290" s="33">
        <v>9.4905517762660624E-2</v>
      </c>
      <c r="W290" s="33">
        <v>7.3109999999999999</v>
      </c>
      <c r="X290" s="33">
        <v>12.171333333333331</v>
      </c>
      <c r="Y290" s="33">
        <v>0</v>
      </c>
      <c r="Z290" s="33">
        <v>0.13253287981859407</v>
      </c>
      <c r="AA290" s="33">
        <v>0</v>
      </c>
      <c r="AB290" s="33">
        <v>0</v>
      </c>
      <c r="AC290" s="33">
        <v>0</v>
      </c>
      <c r="AD290" s="33">
        <v>85.176111111111112</v>
      </c>
      <c r="AE290" s="33">
        <v>0</v>
      </c>
      <c r="AF290" s="33">
        <v>0</v>
      </c>
      <c r="AG290" s="33">
        <v>0</v>
      </c>
      <c r="AH290" t="s">
        <v>524</v>
      </c>
      <c r="AI290" s="34">
        <v>5</v>
      </c>
    </row>
    <row r="291" spans="1:35" x14ac:dyDescent="0.25">
      <c r="A291" t="s">
        <v>1812</v>
      </c>
      <c r="B291" t="s">
        <v>1321</v>
      </c>
      <c r="C291" t="s">
        <v>1377</v>
      </c>
      <c r="D291" t="s">
        <v>1748</v>
      </c>
      <c r="E291" s="33">
        <v>40.233333333333334</v>
      </c>
      <c r="F291" s="33">
        <v>5.2444444444444445</v>
      </c>
      <c r="G291" s="33">
        <v>6.6666666666666666E-2</v>
      </c>
      <c r="H291" s="33">
        <v>0.16666666666666666</v>
      </c>
      <c r="I291" s="33">
        <v>0.53333333333333333</v>
      </c>
      <c r="J291" s="33">
        <v>0</v>
      </c>
      <c r="K291" s="33">
        <v>0</v>
      </c>
      <c r="L291" s="33">
        <v>3.8694444444444445</v>
      </c>
      <c r="M291" s="33">
        <v>9.2444444444444436</v>
      </c>
      <c r="N291" s="33">
        <v>0</v>
      </c>
      <c r="O291" s="33">
        <v>0.22977078155205741</v>
      </c>
      <c r="P291" s="33">
        <v>0</v>
      </c>
      <c r="Q291" s="33">
        <v>2.6666666666666665</v>
      </c>
      <c r="R291" s="33">
        <v>6.628003314001657E-2</v>
      </c>
      <c r="S291" s="33">
        <v>4.2953333333333328</v>
      </c>
      <c r="T291" s="33">
        <v>4.2277777777777779</v>
      </c>
      <c r="U291" s="33">
        <v>0</v>
      </c>
      <c r="V291" s="33">
        <v>0.21184203258768292</v>
      </c>
      <c r="W291" s="33">
        <v>3.1945555555555556</v>
      </c>
      <c r="X291" s="33">
        <v>10.734333333333334</v>
      </c>
      <c r="Y291" s="33">
        <v>0</v>
      </c>
      <c r="Z291" s="33">
        <v>0.34620270643468654</v>
      </c>
      <c r="AA291" s="33">
        <v>0</v>
      </c>
      <c r="AB291" s="33">
        <v>0</v>
      </c>
      <c r="AC291" s="33">
        <v>0</v>
      </c>
      <c r="AD291" s="33">
        <v>0</v>
      </c>
      <c r="AE291" s="33">
        <v>0</v>
      </c>
      <c r="AF291" s="33">
        <v>0</v>
      </c>
      <c r="AG291" s="33">
        <v>0</v>
      </c>
      <c r="AH291" t="s">
        <v>634</v>
      </c>
      <c r="AI291" s="34">
        <v>5</v>
      </c>
    </row>
    <row r="292" spans="1:35" x14ac:dyDescent="0.25">
      <c r="A292" t="s">
        <v>1812</v>
      </c>
      <c r="B292" t="s">
        <v>1128</v>
      </c>
      <c r="C292" t="s">
        <v>1378</v>
      </c>
      <c r="D292" t="s">
        <v>1791</v>
      </c>
      <c r="E292" s="33">
        <v>46.744444444444447</v>
      </c>
      <c r="F292" s="33">
        <v>5.6</v>
      </c>
      <c r="G292" s="33">
        <v>0.1111111111111111</v>
      </c>
      <c r="H292" s="33">
        <v>0</v>
      </c>
      <c r="I292" s="33">
        <v>4.4444444444444446E-2</v>
      </c>
      <c r="J292" s="33">
        <v>0</v>
      </c>
      <c r="K292" s="33">
        <v>0</v>
      </c>
      <c r="L292" s="33">
        <v>0</v>
      </c>
      <c r="M292" s="33">
        <v>0.26300000000000001</v>
      </c>
      <c r="N292" s="33">
        <v>4.2434444444444432</v>
      </c>
      <c r="O292" s="33">
        <v>9.6405990016638896E-2</v>
      </c>
      <c r="P292" s="33">
        <v>0.17588888888888887</v>
      </c>
      <c r="Q292" s="33">
        <v>9.3552222222222241</v>
      </c>
      <c r="R292" s="33">
        <v>0.20389826479676731</v>
      </c>
      <c r="S292" s="33">
        <v>0</v>
      </c>
      <c r="T292" s="33">
        <v>0</v>
      </c>
      <c r="U292" s="33">
        <v>0</v>
      </c>
      <c r="V292" s="33">
        <v>0</v>
      </c>
      <c r="W292" s="33">
        <v>0</v>
      </c>
      <c r="X292" s="33">
        <v>0</v>
      </c>
      <c r="Y292" s="33">
        <v>0</v>
      </c>
      <c r="Z292" s="33">
        <v>0</v>
      </c>
      <c r="AA292" s="33">
        <v>0</v>
      </c>
      <c r="AB292" s="33">
        <v>0</v>
      </c>
      <c r="AC292" s="33">
        <v>0</v>
      </c>
      <c r="AD292" s="33">
        <v>0</v>
      </c>
      <c r="AE292" s="33">
        <v>0</v>
      </c>
      <c r="AF292" s="33">
        <v>0</v>
      </c>
      <c r="AG292" s="33">
        <v>0</v>
      </c>
      <c r="AH292" t="s">
        <v>439</v>
      </c>
      <c r="AI292" s="34">
        <v>5</v>
      </c>
    </row>
    <row r="293" spans="1:35" x14ac:dyDescent="0.25">
      <c r="A293" t="s">
        <v>1812</v>
      </c>
      <c r="B293" t="s">
        <v>1189</v>
      </c>
      <c r="C293" t="s">
        <v>1458</v>
      </c>
      <c r="D293" t="s">
        <v>1745</v>
      </c>
      <c r="E293" s="33">
        <v>70.333333333333329</v>
      </c>
      <c r="F293" s="33">
        <v>0</v>
      </c>
      <c r="G293" s="33">
        <v>0</v>
      </c>
      <c r="H293" s="33">
        <v>0.76666666666666672</v>
      </c>
      <c r="I293" s="33">
        <v>0.45555555555555555</v>
      </c>
      <c r="J293" s="33">
        <v>0</v>
      </c>
      <c r="K293" s="33">
        <v>0</v>
      </c>
      <c r="L293" s="33">
        <v>0.96666666666666667</v>
      </c>
      <c r="M293" s="33">
        <v>0</v>
      </c>
      <c r="N293" s="33">
        <v>0</v>
      </c>
      <c r="O293" s="33">
        <v>0</v>
      </c>
      <c r="P293" s="33">
        <v>0</v>
      </c>
      <c r="Q293" s="33">
        <v>13.311111111111112</v>
      </c>
      <c r="R293" s="33">
        <v>0.1892575039494471</v>
      </c>
      <c r="S293" s="33">
        <v>6.0035555555555575</v>
      </c>
      <c r="T293" s="33">
        <v>0.22466666666666665</v>
      </c>
      <c r="U293" s="33">
        <v>0</v>
      </c>
      <c r="V293" s="33">
        <v>8.8552922590837316E-2</v>
      </c>
      <c r="W293" s="33">
        <v>6.7859999999999978</v>
      </c>
      <c r="X293" s="33">
        <v>0</v>
      </c>
      <c r="Y293" s="33">
        <v>0</v>
      </c>
      <c r="Z293" s="33">
        <v>9.648341232227485E-2</v>
      </c>
      <c r="AA293" s="33">
        <v>0</v>
      </c>
      <c r="AB293" s="33">
        <v>0</v>
      </c>
      <c r="AC293" s="33">
        <v>0</v>
      </c>
      <c r="AD293" s="33">
        <v>0</v>
      </c>
      <c r="AE293" s="33">
        <v>0</v>
      </c>
      <c r="AF293" s="33">
        <v>0</v>
      </c>
      <c r="AG293" s="33">
        <v>0</v>
      </c>
      <c r="AH293" t="s">
        <v>501</v>
      </c>
      <c r="AI293" s="34">
        <v>5</v>
      </c>
    </row>
    <row r="294" spans="1:35" x14ac:dyDescent="0.25">
      <c r="A294" t="s">
        <v>1812</v>
      </c>
      <c r="B294" t="s">
        <v>958</v>
      </c>
      <c r="C294" t="s">
        <v>1513</v>
      </c>
      <c r="D294" t="s">
        <v>1738</v>
      </c>
      <c r="E294" s="33">
        <v>130.9111111111111</v>
      </c>
      <c r="F294" s="33">
        <v>11.2</v>
      </c>
      <c r="G294" s="33">
        <v>0</v>
      </c>
      <c r="H294" s="33">
        <v>0</v>
      </c>
      <c r="I294" s="33">
        <v>0</v>
      </c>
      <c r="J294" s="33">
        <v>0</v>
      </c>
      <c r="K294" s="33">
        <v>0</v>
      </c>
      <c r="L294" s="33">
        <v>2.263555555555556</v>
      </c>
      <c r="M294" s="33">
        <v>5.0666666666666664</v>
      </c>
      <c r="N294" s="33">
        <v>12.177777777777777</v>
      </c>
      <c r="O294" s="33">
        <v>0.13172636224749618</v>
      </c>
      <c r="P294" s="33">
        <v>5.6888888888888891</v>
      </c>
      <c r="Q294" s="33">
        <v>24.480555555555554</v>
      </c>
      <c r="R294" s="33">
        <v>0.23045747750806317</v>
      </c>
      <c r="S294" s="33">
        <v>10.216333333333333</v>
      </c>
      <c r="T294" s="33">
        <v>4.8677777777777775</v>
      </c>
      <c r="U294" s="33">
        <v>0</v>
      </c>
      <c r="V294" s="33">
        <v>0.11522407061619419</v>
      </c>
      <c r="W294" s="33">
        <v>4.7376666666666667</v>
      </c>
      <c r="X294" s="33">
        <v>7.4552222222222211</v>
      </c>
      <c r="Y294" s="33">
        <v>0</v>
      </c>
      <c r="Z294" s="33">
        <v>9.3138686131386858E-2</v>
      </c>
      <c r="AA294" s="33">
        <v>0</v>
      </c>
      <c r="AB294" s="33">
        <v>0</v>
      </c>
      <c r="AC294" s="33">
        <v>0</v>
      </c>
      <c r="AD294" s="33">
        <v>0</v>
      </c>
      <c r="AE294" s="33">
        <v>29.366666666666667</v>
      </c>
      <c r="AF294" s="33">
        <v>0</v>
      </c>
      <c r="AG294" s="33">
        <v>0</v>
      </c>
      <c r="AH294" t="s">
        <v>269</v>
      </c>
      <c r="AI294" s="34">
        <v>5</v>
      </c>
    </row>
    <row r="295" spans="1:35" x14ac:dyDescent="0.25">
      <c r="A295" t="s">
        <v>1812</v>
      </c>
      <c r="B295" t="s">
        <v>709</v>
      </c>
      <c r="C295" t="s">
        <v>1439</v>
      </c>
      <c r="D295" t="s">
        <v>1745</v>
      </c>
      <c r="E295" s="33">
        <v>101.33333333333333</v>
      </c>
      <c r="F295" s="33">
        <v>7.7444444444444445</v>
      </c>
      <c r="G295" s="33">
        <v>0</v>
      </c>
      <c r="H295" s="33">
        <v>0</v>
      </c>
      <c r="I295" s="33">
        <v>0</v>
      </c>
      <c r="J295" s="33">
        <v>0</v>
      </c>
      <c r="K295" s="33">
        <v>0</v>
      </c>
      <c r="L295" s="33">
        <v>2.9455555555555559</v>
      </c>
      <c r="M295" s="33">
        <v>2.8</v>
      </c>
      <c r="N295" s="33">
        <v>2.1222222222222222</v>
      </c>
      <c r="O295" s="33">
        <v>4.8574561403508777E-2</v>
      </c>
      <c r="P295" s="33">
        <v>3.9583333333333335</v>
      </c>
      <c r="Q295" s="33">
        <v>20.711111111111112</v>
      </c>
      <c r="R295" s="33">
        <v>0.2434484649122807</v>
      </c>
      <c r="S295" s="33">
        <v>3.4673333333333347</v>
      </c>
      <c r="T295" s="33">
        <v>5.4825555555555558</v>
      </c>
      <c r="U295" s="33">
        <v>0</v>
      </c>
      <c r="V295" s="33">
        <v>8.8321271929824585E-2</v>
      </c>
      <c r="W295" s="33">
        <v>3.7787777777777767</v>
      </c>
      <c r="X295" s="33">
        <v>11.237111111111108</v>
      </c>
      <c r="Y295" s="33">
        <v>0</v>
      </c>
      <c r="Z295" s="33">
        <v>0.14818311403508769</v>
      </c>
      <c r="AA295" s="33">
        <v>0</v>
      </c>
      <c r="AB295" s="33">
        <v>0</v>
      </c>
      <c r="AC295" s="33">
        <v>0</v>
      </c>
      <c r="AD295" s="33">
        <v>0</v>
      </c>
      <c r="AE295" s="33">
        <v>0</v>
      </c>
      <c r="AF295" s="33">
        <v>0</v>
      </c>
      <c r="AG295" s="33">
        <v>0</v>
      </c>
      <c r="AH295" t="s">
        <v>20</v>
      </c>
      <c r="AI295" s="34">
        <v>5</v>
      </c>
    </row>
    <row r="296" spans="1:35" x14ac:dyDescent="0.25">
      <c r="A296" t="s">
        <v>1812</v>
      </c>
      <c r="B296" t="s">
        <v>779</v>
      </c>
      <c r="C296" t="s">
        <v>1442</v>
      </c>
      <c r="D296" t="s">
        <v>1758</v>
      </c>
      <c r="E296" s="33">
        <v>133.86666666666667</v>
      </c>
      <c r="F296" s="33">
        <v>11.2</v>
      </c>
      <c r="G296" s="33">
        <v>0</v>
      </c>
      <c r="H296" s="33">
        <v>0</v>
      </c>
      <c r="I296" s="33">
        <v>0</v>
      </c>
      <c r="J296" s="33">
        <v>0</v>
      </c>
      <c r="K296" s="33">
        <v>0</v>
      </c>
      <c r="L296" s="33">
        <v>7.708888888888886</v>
      </c>
      <c r="M296" s="33">
        <v>0.88888888888888884</v>
      </c>
      <c r="N296" s="33">
        <v>5.2444444444444445</v>
      </c>
      <c r="O296" s="33">
        <v>4.5816733067729078E-2</v>
      </c>
      <c r="P296" s="33">
        <v>4.177777777777778</v>
      </c>
      <c r="Q296" s="33">
        <v>24.716666666666665</v>
      </c>
      <c r="R296" s="33">
        <v>0.21584495351925628</v>
      </c>
      <c r="S296" s="33">
        <v>4.1925555555555558</v>
      </c>
      <c r="T296" s="33">
        <v>4.8819999999999997</v>
      </c>
      <c r="U296" s="33">
        <v>0</v>
      </c>
      <c r="V296" s="33">
        <v>6.7788014608233721E-2</v>
      </c>
      <c r="W296" s="33">
        <v>6.8953333333333324</v>
      </c>
      <c r="X296" s="33">
        <v>4.8168888888888883</v>
      </c>
      <c r="Y296" s="33">
        <v>0</v>
      </c>
      <c r="Z296" s="33">
        <v>8.7491699867197847E-2</v>
      </c>
      <c r="AA296" s="33">
        <v>0</v>
      </c>
      <c r="AB296" s="33">
        <v>0</v>
      </c>
      <c r="AC296" s="33">
        <v>0</v>
      </c>
      <c r="AD296" s="33">
        <v>0</v>
      </c>
      <c r="AE296" s="33">
        <v>51.233333333333334</v>
      </c>
      <c r="AF296" s="33">
        <v>0</v>
      </c>
      <c r="AG296" s="33">
        <v>0</v>
      </c>
      <c r="AH296" t="s">
        <v>90</v>
      </c>
      <c r="AI296" s="34">
        <v>5</v>
      </c>
    </row>
    <row r="297" spans="1:35" x14ac:dyDescent="0.25">
      <c r="A297" t="s">
        <v>1812</v>
      </c>
      <c r="B297" t="s">
        <v>693</v>
      </c>
      <c r="C297" t="s">
        <v>1425</v>
      </c>
      <c r="D297" t="s">
        <v>1745</v>
      </c>
      <c r="E297" s="33">
        <v>98.077777777777783</v>
      </c>
      <c r="F297" s="33">
        <v>11.555555555555555</v>
      </c>
      <c r="G297" s="33">
        <v>0</v>
      </c>
      <c r="H297" s="33">
        <v>0</v>
      </c>
      <c r="I297" s="33">
        <v>5.5111111111111111</v>
      </c>
      <c r="J297" s="33">
        <v>0</v>
      </c>
      <c r="K297" s="33">
        <v>0</v>
      </c>
      <c r="L297" s="33">
        <v>4.0237777777777763</v>
      </c>
      <c r="M297" s="33">
        <v>11.2</v>
      </c>
      <c r="N297" s="33">
        <v>0</v>
      </c>
      <c r="O297" s="33">
        <v>0.1141950832672482</v>
      </c>
      <c r="P297" s="33">
        <v>3.8222222222222224</v>
      </c>
      <c r="Q297" s="33">
        <v>12.319444444444445</v>
      </c>
      <c r="R297" s="33">
        <v>0.16458026509572898</v>
      </c>
      <c r="S297" s="33">
        <v>7.0878888888888856</v>
      </c>
      <c r="T297" s="33">
        <v>9.6218888888888898</v>
      </c>
      <c r="U297" s="33">
        <v>0</v>
      </c>
      <c r="V297" s="33">
        <v>0.17037272006344167</v>
      </c>
      <c r="W297" s="33">
        <v>5.8953333333333342</v>
      </c>
      <c r="X297" s="33">
        <v>15.749111111111112</v>
      </c>
      <c r="Y297" s="33">
        <v>0</v>
      </c>
      <c r="Z297" s="33">
        <v>0.22068652996488047</v>
      </c>
      <c r="AA297" s="33">
        <v>0</v>
      </c>
      <c r="AB297" s="33">
        <v>0</v>
      </c>
      <c r="AC297" s="33">
        <v>0</v>
      </c>
      <c r="AD297" s="33">
        <v>0</v>
      </c>
      <c r="AE297" s="33">
        <v>0</v>
      </c>
      <c r="AF297" s="33">
        <v>0</v>
      </c>
      <c r="AG297" s="33">
        <v>0</v>
      </c>
      <c r="AH297" t="s">
        <v>4</v>
      </c>
      <c r="AI297" s="34">
        <v>5</v>
      </c>
    </row>
    <row r="298" spans="1:35" x14ac:dyDescent="0.25">
      <c r="A298" t="s">
        <v>1812</v>
      </c>
      <c r="B298" t="s">
        <v>691</v>
      </c>
      <c r="C298" t="s">
        <v>1405</v>
      </c>
      <c r="D298" t="s">
        <v>1748</v>
      </c>
      <c r="E298" s="33">
        <v>124.87777777777778</v>
      </c>
      <c r="F298" s="33">
        <v>16.711111111111112</v>
      </c>
      <c r="G298" s="33">
        <v>0</v>
      </c>
      <c r="H298" s="33">
        <v>0</v>
      </c>
      <c r="I298" s="33">
        <v>5.5555555555555554</v>
      </c>
      <c r="J298" s="33">
        <v>0</v>
      </c>
      <c r="K298" s="33">
        <v>0</v>
      </c>
      <c r="L298" s="33">
        <v>4.9825555555555541</v>
      </c>
      <c r="M298" s="33">
        <v>2.3111111111111109</v>
      </c>
      <c r="N298" s="33">
        <v>5.333333333333333</v>
      </c>
      <c r="O298" s="33">
        <v>6.1215410623720969E-2</v>
      </c>
      <c r="P298" s="33">
        <v>5.333333333333333</v>
      </c>
      <c r="Q298" s="33">
        <v>14.447222222222223</v>
      </c>
      <c r="R298" s="33">
        <v>0.15839932378325472</v>
      </c>
      <c r="S298" s="33">
        <v>5.6106666666666696</v>
      </c>
      <c r="T298" s="33">
        <v>5.403999999999999</v>
      </c>
      <c r="U298" s="33">
        <v>0</v>
      </c>
      <c r="V298" s="33">
        <v>8.8203576830678906E-2</v>
      </c>
      <c r="W298" s="33">
        <v>8.8808888888888902</v>
      </c>
      <c r="X298" s="33">
        <v>12.585222222222223</v>
      </c>
      <c r="Y298" s="33">
        <v>0</v>
      </c>
      <c r="Z298" s="33">
        <v>0.17189696592223508</v>
      </c>
      <c r="AA298" s="33">
        <v>0</v>
      </c>
      <c r="AB298" s="33">
        <v>0</v>
      </c>
      <c r="AC298" s="33">
        <v>0</v>
      </c>
      <c r="AD298" s="33">
        <v>0</v>
      </c>
      <c r="AE298" s="33">
        <v>0</v>
      </c>
      <c r="AF298" s="33">
        <v>0</v>
      </c>
      <c r="AG298" s="33">
        <v>0</v>
      </c>
      <c r="AH298" t="s">
        <v>2</v>
      </c>
      <c r="AI298" s="34">
        <v>5</v>
      </c>
    </row>
    <row r="299" spans="1:35" x14ac:dyDescent="0.25">
      <c r="A299" t="s">
        <v>1812</v>
      </c>
      <c r="B299" t="s">
        <v>765</v>
      </c>
      <c r="C299" t="s">
        <v>1473</v>
      </c>
      <c r="D299" t="s">
        <v>1745</v>
      </c>
      <c r="E299" s="33">
        <v>101.02222222222223</v>
      </c>
      <c r="F299" s="33">
        <v>11.377777777777778</v>
      </c>
      <c r="G299" s="33">
        <v>0</v>
      </c>
      <c r="H299" s="33">
        <v>0</v>
      </c>
      <c r="I299" s="33">
        <v>0</v>
      </c>
      <c r="J299" s="33">
        <v>0</v>
      </c>
      <c r="K299" s="33">
        <v>0</v>
      </c>
      <c r="L299" s="33">
        <v>4.5280000000000005</v>
      </c>
      <c r="M299" s="33">
        <v>5.6888888888888891</v>
      </c>
      <c r="N299" s="33">
        <v>5.2444444444444445</v>
      </c>
      <c r="O299" s="33">
        <v>0.10822701275846898</v>
      </c>
      <c r="P299" s="33">
        <v>0</v>
      </c>
      <c r="Q299" s="33">
        <v>16.31388888888889</v>
      </c>
      <c r="R299" s="33">
        <v>0.16148812142542895</v>
      </c>
      <c r="S299" s="33">
        <v>6.062888888888887</v>
      </c>
      <c r="T299" s="33">
        <v>11.317888888888886</v>
      </c>
      <c r="U299" s="33">
        <v>0</v>
      </c>
      <c r="V299" s="33">
        <v>0.17204905411350632</v>
      </c>
      <c r="W299" s="33">
        <v>7.6133333333333342</v>
      </c>
      <c r="X299" s="33">
        <v>9.9577777777777783</v>
      </c>
      <c r="Y299" s="33">
        <v>0</v>
      </c>
      <c r="Z299" s="33">
        <v>0.17393312802463703</v>
      </c>
      <c r="AA299" s="33">
        <v>0</v>
      </c>
      <c r="AB299" s="33">
        <v>0</v>
      </c>
      <c r="AC299" s="33">
        <v>0</v>
      </c>
      <c r="AD299" s="33">
        <v>0</v>
      </c>
      <c r="AE299" s="33">
        <v>0</v>
      </c>
      <c r="AF299" s="33">
        <v>0</v>
      </c>
      <c r="AG299" s="33">
        <v>0</v>
      </c>
      <c r="AH299" t="s">
        <v>76</v>
      </c>
      <c r="AI299" s="34">
        <v>5</v>
      </c>
    </row>
    <row r="300" spans="1:35" x14ac:dyDescent="0.25">
      <c r="A300" t="s">
        <v>1812</v>
      </c>
      <c r="B300" t="s">
        <v>1059</v>
      </c>
      <c r="C300" t="s">
        <v>1448</v>
      </c>
      <c r="D300" t="s">
        <v>1745</v>
      </c>
      <c r="E300" s="33">
        <v>113.53333333333333</v>
      </c>
      <c r="F300" s="33">
        <v>11.28888888888889</v>
      </c>
      <c r="G300" s="33">
        <v>0</v>
      </c>
      <c r="H300" s="33">
        <v>0</v>
      </c>
      <c r="I300" s="33">
        <v>0</v>
      </c>
      <c r="J300" s="33">
        <v>0</v>
      </c>
      <c r="K300" s="33">
        <v>0</v>
      </c>
      <c r="L300" s="33">
        <v>5.4222222222222225</v>
      </c>
      <c r="M300" s="33">
        <v>6.4888888888888889</v>
      </c>
      <c r="N300" s="33">
        <v>6.333333333333333</v>
      </c>
      <c r="O300" s="33">
        <v>0.11293795263260913</v>
      </c>
      <c r="P300" s="33">
        <v>7.2</v>
      </c>
      <c r="Q300" s="33">
        <v>11.305555555555555</v>
      </c>
      <c r="R300" s="33">
        <v>0.16299667253865729</v>
      </c>
      <c r="S300" s="33">
        <v>3.197000000000001</v>
      </c>
      <c r="T300" s="33">
        <v>4.6427777777777779</v>
      </c>
      <c r="U300" s="33">
        <v>0</v>
      </c>
      <c r="V300" s="33">
        <v>6.905265218242318E-2</v>
      </c>
      <c r="W300" s="33">
        <v>5.16</v>
      </c>
      <c r="X300" s="33">
        <v>4.628222222222222</v>
      </c>
      <c r="Y300" s="33">
        <v>0</v>
      </c>
      <c r="Z300" s="33">
        <v>8.6214523390095915E-2</v>
      </c>
      <c r="AA300" s="33">
        <v>0</v>
      </c>
      <c r="AB300" s="33">
        <v>0</v>
      </c>
      <c r="AC300" s="33">
        <v>0</v>
      </c>
      <c r="AD300" s="33">
        <v>0</v>
      </c>
      <c r="AE300" s="33">
        <v>0</v>
      </c>
      <c r="AF300" s="33">
        <v>0</v>
      </c>
      <c r="AG300" s="33">
        <v>0</v>
      </c>
      <c r="AH300" t="s">
        <v>370</v>
      </c>
      <c r="AI300" s="34">
        <v>5</v>
      </c>
    </row>
    <row r="301" spans="1:35" x14ac:dyDescent="0.25">
      <c r="A301" t="s">
        <v>1812</v>
      </c>
      <c r="B301" t="s">
        <v>1092</v>
      </c>
      <c r="C301" t="s">
        <v>1524</v>
      </c>
      <c r="D301" t="s">
        <v>1745</v>
      </c>
      <c r="E301" s="33">
        <v>135.77777777777777</v>
      </c>
      <c r="F301" s="33">
        <v>11.28888888888889</v>
      </c>
      <c r="G301" s="33">
        <v>0</v>
      </c>
      <c r="H301" s="33">
        <v>0</v>
      </c>
      <c r="I301" s="33">
        <v>0</v>
      </c>
      <c r="J301" s="33">
        <v>0</v>
      </c>
      <c r="K301" s="33">
        <v>0</v>
      </c>
      <c r="L301" s="33">
        <v>5.3501111111111097</v>
      </c>
      <c r="M301" s="33">
        <v>5.8777777777777782</v>
      </c>
      <c r="N301" s="33">
        <v>9.9888888888888889</v>
      </c>
      <c r="O301" s="33">
        <v>0.11685761047463177</v>
      </c>
      <c r="P301" s="33">
        <v>5.0111111111111111</v>
      </c>
      <c r="Q301" s="33">
        <v>18.144444444444446</v>
      </c>
      <c r="R301" s="33">
        <v>0.1705400981996727</v>
      </c>
      <c r="S301" s="33">
        <v>6.0898888888888889</v>
      </c>
      <c r="T301" s="33">
        <v>10.530000000000001</v>
      </c>
      <c r="U301" s="33">
        <v>0</v>
      </c>
      <c r="V301" s="33">
        <v>0.12240507364975452</v>
      </c>
      <c r="W301" s="33">
        <v>6.2314444444444428</v>
      </c>
      <c r="X301" s="33">
        <v>10.387555555555556</v>
      </c>
      <c r="Y301" s="33">
        <v>0</v>
      </c>
      <c r="Z301" s="33">
        <v>0.12239852700490998</v>
      </c>
      <c r="AA301" s="33">
        <v>0</v>
      </c>
      <c r="AB301" s="33">
        <v>0</v>
      </c>
      <c r="AC301" s="33">
        <v>0</v>
      </c>
      <c r="AD301" s="33">
        <v>0</v>
      </c>
      <c r="AE301" s="33">
        <v>0</v>
      </c>
      <c r="AF301" s="33">
        <v>0</v>
      </c>
      <c r="AG301" s="33">
        <v>0</v>
      </c>
      <c r="AH301" t="s">
        <v>403</v>
      </c>
      <c r="AI301" s="34">
        <v>5</v>
      </c>
    </row>
    <row r="302" spans="1:35" x14ac:dyDescent="0.25">
      <c r="A302" t="s">
        <v>1812</v>
      </c>
      <c r="B302" t="s">
        <v>824</v>
      </c>
      <c r="C302" t="s">
        <v>1506</v>
      </c>
      <c r="D302" t="s">
        <v>1748</v>
      </c>
      <c r="E302" s="33">
        <v>80.066666666666663</v>
      </c>
      <c r="F302" s="33">
        <v>11.033333333333333</v>
      </c>
      <c r="G302" s="33">
        <v>0</v>
      </c>
      <c r="H302" s="33">
        <v>0</v>
      </c>
      <c r="I302" s="33">
        <v>0</v>
      </c>
      <c r="J302" s="33">
        <v>0</v>
      </c>
      <c r="K302" s="33">
        <v>0</v>
      </c>
      <c r="L302" s="33">
        <v>3.6145555555555555</v>
      </c>
      <c r="M302" s="33">
        <v>10.841666666666667</v>
      </c>
      <c r="N302" s="33">
        <v>0</v>
      </c>
      <c r="O302" s="33">
        <v>0.13540799333888426</v>
      </c>
      <c r="P302" s="33">
        <v>5.6</v>
      </c>
      <c r="Q302" s="33">
        <v>11.266666666666667</v>
      </c>
      <c r="R302" s="33">
        <v>0.21065778517901751</v>
      </c>
      <c r="S302" s="33">
        <v>4.6016666666666666</v>
      </c>
      <c r="T302" s="33">
        <v>2.4697777777777774</v>
      </c>
      <c r="U302" s="33">
        <v>0</v>
      </c>
      <c r="V302" s="33">
        <v>8.8319456008881483E-2</v>
      </c>
      <c r="W302" s="33">
        <v>5.5747777777777783</v>
      </c>
      <c r="X302" s="33">
        <v>6.3277777777777775</v>
      </c>
      <c r="Y302" s="33">
        <v>0</v>
      </c>
      <c r="Z302" s="33">
        <v>0.14865806272550652</v>
      </c>
      <c r="AA302" s="33">
        <v>0</v>
      </c>
      <c r="AB302" s="33">
        <v>0</v>
      </c>
      <c r="AC302" s="33">
        <v>0</v>
      </c>
      <c r="AD302" s="33">
        <v>0</v>
      </c>
      <c r="AE302" s="33">
        <v>0</v>
      </c>
      <c r="AF302" s="33">
        <v>0</v>
      </c>
      <c r="AG302" s="33">
        <v>0</v>
      </c>
      <c r="AH302" t="s">
        <v>135</v>
      </c>
      <c r="AI302" s="34">
        <v>5</v>
      </c>
    </row>
    <row r="303" spans="1:35" x14ac:dyDescent="0.25">
      <c r="A303" t="s">
        <v>1812</v>
      </c>
      <c r="B303" t="s">
        <v>1222</v>
      </c>
      <c r="C303" t="s">
        <v>1662</v>
      </c>
      <c r="D303" t="s">
        <v>1736</v>
      </c>
      <c r="E303" s="33">
        <v>52.7</v>
      </c>
      <c r="F303" s="33">
        <v>5.2444444444444445</v>
      </c>
      <c r="G303" s="33">
        <v>0</v>
      </c>
      <c r="H303" s="33">
        <v>0.31388888888888888</v>
      </c>
      <c r="I303" s="33">
        <v>0.28888888888888886</v>
      </c>
      <c r="J303" s="33">
        <v>0</v>
      </c>
      <c r="K303" s="33">
        <v>0</v>
      </c>
      <c r="L303" s="33">
        <v>3.3619999999999988</v>
      </c>
      <c r="M303" s="33">
        <v>0</v>
      </c>
      <c r="N303" s="33">
        <v>5.7472222222222218</v>
      </c>
      <c r="O303" s="33">
        <v>0.10905545013704405</v>
      </c>
      <c r="P303" s="33">
        <v>4.6861111111111109</v>
      </c>
      <c r="Q303" s="33">
        <v>9.0666666666666664</v>
      </c>
      <c r="R303" s="33">
        <v>0.26096352519502419</v>
      </c>
      <c r="S303" s="33">
        <v>0.5384444444444445</v>
      </c>
      <c r="T303" s="33">
        <v>4.9495555555555564</v>
      </c>
      <c r="U303" s="33">
        <v>0</v>
      </c>
      <c r="V303" s="33">
        <v>0.10413662239089186</v>
      </c>
      <c r="W303" s="33">
        <v>0.44811111111111107</v>
      </c>
      <c r="X303" s="33">
        <v>5.6311111111111103</v>
      </c>
      <c r="Y303" s="33">
        <v>0</v>
      </c>
      <c r="Z303" s="33">
        <v>0.11535526038372336</v>
      </c>
      <c r="AA303" s="33">
        <v>0</v>
      </c>
      <c r="AB303" s="33">
        <v>0</v>
      </c>
      <c r="AC303" s="33">
        <v>0</v>
      </c>
      <c r="AD303" s="33">
        <v>0</v>
      </c>
      <c r="AE303" s="33">
        <v>0</v>
      </c>
      <c r="AF303" s="33">
        <v>0</v>
      </c>
      <c r="AG303" s="33">
        <v>0</v>
      </c>
      <c r="AH303" t="s">
        <v>534</v>
      </c>
      <c r="AI303" s="34">
        <v>5</v>
      </c>
    </row>
    <row r="304" spans="1:35" x14ac:dyDescent="0.25">
      <c r="A304" t="s">
        <v>1812</v>
      </c>
      <c r="B304" t="s">
        <v>1030</v>
      </c>
      <c r="C304" t="s">
        <v>1518</v>
      </c>
      <c r="D304" t="s">
        <v>1767</v>
      </c>
      <c r="E304" s="33">
        <v>38.455555555555556</v>
      </c>
      <c r="F304" s="33">
        <v>10.555555555555555</v>
      </c>
      <c r="G304" s="33">
        <v>0</v>
      </c>
      <c r="H304" s="33">
        <v>0</v>
      </c>
      <c r="I304" s="33">
        <v>2.3777777777777778</v>
      </c>
      <c r="J304" s="33">
        <v>0</v>
      </c>
      <c r="K304" s="33">
        <v>0</v>
      </c>
      <c r="L304" s="33">
        <v>0.49888888888888905</v>
      </c>
      <c r="M304" s="33">
        <v>1.6</v>
      </c>
      <c r="N304" s="33">
        <v>4.2138888888888886</v>
      </c>
      <c r="O304" s="33">
        <v>0.15118462872002308</v>
      </c>
      <c r="P304" s="33">
        <v>2.1027777777777779</v>
      </c>
      <c r="Q304" s="33">
        <v>4.9551111111111119</v>
      </c>
      <c r="R304" s="33">
        <v>0.18353366079167874</v>
      </c>
      <c r="S304" s="33">
        <v>0.92633333333333334</v>
      </c>
      <c r="T304" s="33">
        <v>4.8949999999999978</v>
      </c>
      <c r="U304" s="33">
        <v>0</v>
      </c>
      <c r="V304" s="33">
        <v>0.15137821438890486</v>
      </c>
      <c r="W304" s="33">
        <v>0.86444444444444457</v>
      </c>
      <c r="X304" s="33">
        <v>2.8802222222222218</v>
      </c>
      <c r="Y304" s="33">
        <v>0</v>
      </c>
      <c r="Z304" s="33">
        <v>9.7376480785900027E-2</v>
      </c>
      <c r="AA304" s="33">
        <v>0</v>
      </c>
      <c r="AB304" s="33">
        <v>0</v>
      </c>
      <c r="AC304" s="33">
        <v>0</v>
      </c>
      <c r="AD304" s="33">
        <v>0</v>
      </c>
      <c r="AE304" s="33">
        <v>0</v>
      </c>
      <c r="AF304" s="33">
        <v>0</v>
      </c>
      <c r="AG304" s="33">
        <v>0</v>
      </c>
      <c r="AH304" t="s">
        <v>341</v>
      </c>
      <c r="AI304" s="34">
        <v>5</v>
      </c>
    </row>
    <row r="305" spans="1:35" x14ac:dyDescent="0.25">
      <c r="A305" t="s">
        <v>1812</v>
      </c>
      <c r="B305" t="s">
        <v>975</v>
      </c>
      <c r="C305" t="s">
        <v>1470</v>
      </c>
      <c r="D305" t="s">
        <v>1747</v>
      </c>
      <c r="E305" s="33">
        <v>61.722222222222221</v>
      </c>
      <c r="F305" s="33">
        <v>18.166666666666668</v>
      </c>
      <c r="G305" s="33">
        <v>0</v>
      </c>
      <c r="H305" s="33">
        <v>0</v>
      </c>
      <c r="I305" s="33">
        <v>3.2888888888888888</v>
      </c>
      <c r="J305" s="33">
        <v>0</v>
      </c>
      <c r="K305" s="33">
        <v>0</v>
      </c>
      <c r="L305" s="33">
        <v>1.790888888888889</v>
      </c>
      <c r="M305" s="33">
        <v>1.0666666666666667</v>
      </c>
      <c r="N305" s="33">
        <v>4.3708888888888886</v>
      </c>
      <c r="O305" s="33">
        <v>8.8097209720972083E-2</v>
      </c>
      <c r="P305" s="33">
        <v>0.44444444444444442</v>
      </c>
      <c r="Q305" s="33">
        <v>14.166333333333336</v>
      </c>
      <c r="R305" s="33">
        <v>0.23671827182718277</v>
      </c>
      <c r="S305" s="33">
        <v>1.3747777777777774</v>
      </c>
      <c r="T305" s="33">
        <v>7.2645555555555523</v>
      </c>
      <c r="U305" s="33">
        <v>0</v>
      </c>
      <c r="V305" s="33">
        <v>0.1399711971197119</v>
      </c>
      <c r="W305" s="33">
        <v>5.1995555555555564</v>
      </c>
      <c r="X305" s="33">
        <v>1.9486666666666665</v>
      </c>
      <c r="Y305" s="33">
        <v>5.5555555555555552E-2</v>
      </c>
      <c r="Z305" s="33">
        <v>0.11671287128712873</v>
      </c>
      <c r="AA305" s="33">
        <v>0</v>
      </c>
      <c r="AB305" s="33">
        <v>0</v>
      </c>
      <c r="AC305" s="33">
        <v>0</v>
      </c>
      <c r="AD305" s="33">
        <v>0</v>
      </c>
      <c r="AE305" s="33">
        <v>0</v>
      </c>
      <c r="AF305" s="33">
        <v>0</v>
      </c>
      <c r="AG305" s="33">
        <v>0</v>
      </c>
      <c r="AH305" t="s">
        <v>286</v>
      </c>
      <c r="AI305" s="34">
        <v>5</v>
      </c>
    </row>
    <row r="306" spans="1:35" x14ac:dyDescent="0.25">
      <c r="A306" t="s">
        <v>1812</v>
      </c>
      <c r="B306" t="s">
        <v>1307</v>
      </c>
      <c r="C306" t="s">
        <v>1644</v>
      </c>
      <c r="D306" t="s">
        <v>1741</v>
      </c>
      <c r="E306" s="33">
        <v>38.655555555555559</v>
      </c>
      <c r="F306" s="33">
        <v>36.977777777777774</v>
      </c>
      <c r="G306" s="33">
        <v>0</v>
      </c>
      <c r="H306" s="33">
        <v>0</v>
      </c>
      <c r="I306" s="33">
        <v>0</v>
      </c>
      <c r="J306" s="33">
        <v>0</v>
      </c>
      <c r="K306" s="33">
        <v>0</v>
      </c>
      <c r="L306" s="33">
        <v>2.7666666666666657</v>
      </c>
      <c r="M306" s="33">
        <v>0</v>
      </c>
      <c r="N306" s="33">
        <v>0</v>
      </c>
      <c r="O306" s="33">
        <v>0</v>
      </c>
      <c r="P306" s="33">
        <v>0</v>
      </c>
      <c r="Q306" s="33">
        <v>1.7250000000000001</v>
      </c>
      <c r="R306" s="33">
        <v>4.462489221040529E-2</v>
      </c>
      <c r="S306" s="33">
        <v>0.69166666666666665</v>
      </c>
      <c r="T306" s="33">
        <v>2.6372222222222228</v>
      </c>
      <c r="U306" s="33">
        <v>0</v>
      </c>
      <c r="V306" s="33">
        <v>8.6116700201207264E-2</v>
      </c>
      <c r="W306" s="33">
        <v>0.7162222222222222</v>
      </c>
      <c r="X306" s="33">
        <v>3.618666666666666</v>
      </c>
      <c r="Y306" s="33">
        <v>0</v>
      </c>
      <c r="Z306" s="33">
        <v>0.11214141994826096</v>
      </c>
      <c r="AA306" s="33">
        <v>0</v>
      </c>
      <c r="AB306" s="33">
        <v>0</v>
      </c>
      <c r="AC306" s="33">
        <v>0</v>
      </c>
      <c r="AD306" s="33">
        <v>14.761111111111111</v>
      </c>
      <c r="AE306" s="33">
        <v>0</v>
      </c>
      <c r="AF306" s="33">
        <v>0</v>
      </c>
      <c r="AG306" s="33">
        <v>0</v>
      </c>
      <c r="AH306" t="s">
        <v>619</v>
      </c>
      <c r="AI306" s="34">
        <v>5</v>
      </c>
    </row>
    <row r="307" spans="1:35" x14ac:dyDescent="0.25">
      <c r="A307" t="s">
        <v>1812</v>
      </c>
      <c r="B307" t="s">
        <v>846</v>
      </c>
      <c r="C307" t="s">
        <v>1521</v>
      </c>
      <c r="D307" t="s">
        <v>1725</v>
      </c>
      <c r="E307" s="33">
        <v>35.477777777777774</v>
      </c>
      <c r="F307" s="33">
        <v>0.3</v>
      </c>
      <c r="G307" s="33">
        <v>0</v>
      </c>
      <c r="H307" s="33">
        <v>0</v>
      </c>
      <c r="I307" s="33">
        <v>0.9</v>
      </c>
      <c r="J307" s="33">
        <v>0</v>
      </c>
      <c r="K307" s="33">
        <v>0</v>
      </c>
      <c r="L307" s="33">
        <v>0.29166666666666669</v>
      </c>
      <c r="M307" s="33">
        <v>0.50555555555555554</v>
      </c>
      <c r="N307" s="33">
        <v>1.2527777777777778</v>
      </c>
      <c r="O307" s="33">
        <v>4.9561540870654563E-2</v>
      </c>
      <c r="P307" s="33">
        <v>5.1555555555555559</v>
      </c>
      <c r="Q307" s="33">
        <v>7.2027777777777775</v>
      </c>
      <c r="R307" s="33">
        <v>0.34834011901033518</v>
      </c>
      <c r="S307" s="33">
        <v>0.76388888888888884</v>
      </c>
      <c r="T307" s="33">
        <v>1.8111111111111111</v>
      </c>
      <c r="U307" s="33">
        <v>0</v>
      </c>
      <c r="V307" s="33">
        <v>7.2580645161290341E-2</v>
      </c>
      <c r="W307" s="33">
        <v>0.41666666666666669</v>
      </c>
      <c r="X307" s="33">
        <v>6.7055555555555557</v>
      </c>
      <c r="Y307" s="33">
        <v>0</v>
      </c>
      <c r="Z307" s="33">
        <v>0.20075164422173508</v>
      </c>
      <c r="AA307" s="33">
        <v>0</v>
      </c>
      <c r="AB307" s="33">
        <v>0</v>
      </c>
      <c r="AC307" s="33">
        <v>0</v>
      </c>
      <c r="AD307" s="33">
        <v>0</v>
      </c>
      <c r="AE307" s="33">
        <v>0</v>
      </c>
      <c r="AF307" s="33">
        <v>0</v>
      </c>
      <c r="AG307" s="33">
        <v>0</v>
      </c>
      <c r="AH307" t="s">
        <v>157</v>
      </c>
      <c r="AI307" s="34">
        <v>5</v>
      </c>
    </row>
    <row r="308" spans="1:35" x14ac:dyDescent="0.25">
      <c r="A308" t="s">
        <v>1812</v>
      </c>
      <c r="B308" t="s">
        <v>1036</v>
      </c>
      <c r="C308" t="s">
        <v>1444</v>
      </c>
      <c r="D308" t="s">
        <v>1745</v>
      </c>
      <c r="E308" s="33">
        <v>162.25555555555556</v>
      </c>
      <c r="F308" s="33">
        <v>10.933333333333334</v>
      </c>
      <c r="G308" s="33">
        <v>0.85555555555555551</v>
      </c>
      <c r="H308" s="33">
        <v>0.64444444444444449</v>
      </c>
      <c r="I308" s="33">
        <v>5.5666666666666664</v>
      </c>
      <c r="J308" s="33">
        <v>0</v>
      </c>
      <c r="K308" s="33">
        <v>1.4222222222222223</v>
      </c>
      <c r="L308" s="33">
        <v>5.916666666666667</v>
      </c>
      <c r="M308" s="33">
        <v>1.5305555555555554</v>
      </c>
      <c r="N308" s="33">
        <v>5.7666666666666666</v>
      </c>
      <c r="O308" s="33">
        <v>4.497363555433815E-2</v>
      </c>
      <c r="P308" s="33">
        <v>0</v>
      </c>
      <c r="Q308" s="33">
        <v>23.852777777777778</v>
      </c>
      <c r="R308" s="33">
        <v>0.14700746421968089</v>
      </c>
      <c r="S308" s="33">
        <v>10.372222222222222</v>
      </c>
      <c r="T308" s="33">
        <v>5.8722222222222218</v>
      </c>
      <c r="U308" s="33">
        <v>0</v>
      </c>
      <c r="V308" s="33">
        <v>0.10011641443538997</v>
      </c>
      <c r="W308" s="33">
        <v>13.230555555555556</v>
      </c>
      <c r="X308" s="33">
        <v>12.852777777777778</v>
      </c>
      <c r="Y308" s="33">
        <v>0</v>
      </c>
      <c r="Z308" s="33">
        <v>0.1607546394576457</v>
      </c>
      <c r="AA308" s="33">
        <v>0</v>
      </c>
      <c r="AB308" s="33">
        <v>0</v>
      </c>
      <c r="AC308" s="33">
        <v>0</v>
      </c>
      <c r="AD308" s="33">
        <v>0</v>
      </c>
      <c r="AE308" s="33">
        <v>0</v>
      </c>
      <c r="AF308" s="33">
        <v>0</v>
      </c>
      <c r="AG308" s="33">
        <v>0</v>
      </c>
      <c r="AH308" t="s">
        <v>347</v>
      </c>
      <c r="AI308" s="34">
        <v>5</v>
      </c>
    </row>
    <row r="309" spans="1:35" x14ac:dyDescent="0.25">
      <c r="A309" t="s">
        <v>1812</v>
      </c>
      <c r="B309" t="s">
        <v>1035</v>
      </c>
      <c r="C309" t="s">
        <v>1600</v>
      </c>
      <c r="D309" t="s">
        <v>1784</v>
      </c>
      <c r="E309" s="33">
        <v>40.722222222222221</v>
      </c>
      <c r="F309" s="33">
        <v>5.6888888888888891</v>
      </c>
      <c r="G309" s="33">
        <v>0</v>
      </c>
      <c r="H309" s="33">
        <v>0.18888888888888888</v>
      </c>
      <c r="I309" s="33">
        <v>0.26666666666666666</v>
      </c>
      <c r="J309" s="33">
        <v>0</v>
      </c>
      <c r="K309" s="33">
        <v>0</v>
      </c>
      <c r="L309" s="33">
        <v>0.20477777777777778</v>
      </c>
      <c r="M309" s="33">
        <v>0</v>
      </c>
      <c r="N309" s="33">
        <v>3.2444444444444445</v>
      </c>
      <c r="O309" s="33">
        <v>7.9672578444747622E-2</v>
      </c>
      <c r="P309" s="33">
        <v>5.1694444444444443</v>
      </c>
      <c r="Q309" s="33">
        <v>0</v>
      </c>
      <c r="R309" s="33">
        <v>0.12694406548431106</v>
      </c>
      <c r="S309" s="33">
        <v>0.14822222222222223</v>
      </c>
      <c r="T309" s="33">
        <v>1.6655555555555557</v>
      </c>
      <c r="U309" s="33">
        <v>0</v>
      </c>
      <c r="V309" s="33">
        <v>4.4540245566166446E-2</v>
      </c>
      <c r="W309" s="33">
        <v>0.32677777777777778</v>
      </c>
      <c r="X309" s="33">
        <v>2.0343333333333331</v>
      </c>
      <c r="Y309" s="33">
        <v>0.51111111111111107</v>
      </c>
      <c r="Z309" s="33">
        <v>7.0532060027285126E-2</v>
      </c>
      <c r="AA309" s="33">
        <v>0</v>
      </c>
      <c r="AB309" s="33">
        <v>0</v>
      </c>
      <c r="AC309" s="33">
        <v>0</v>
      </c>
      <c r="AD309" s="33">
        <v>0</v>
      </c>
      <c r="AE309" s="33">
        <v>0</v>
      </c>
      <c r="AF309" s="33">
        <v>0</v>
      </c>
      <c r="AG309" s="33">
        <v>0</v>
      </c>
      <c r="AH309" t="s">
        <v>346</v>
      </c>
      <c r="AI309" s="34">
        <v>5</v>
      </c>
    </row>
    <row r="310" spans="1:35" x14ac:dyDescent="0.25">
      <c r="A310" t="s">
        <v>1812</v>
      </c>
      <c r="B310" t="s">
        <v>1259</v>
      </c>
      <c r="C310" t="s">
        <v>1395</v>
      </c>
      <c r="D310" t="s">
        <v>1762</v>
      </c>
      <c r="E310" s="33">
        <v>67.144444444444446</v>
      </c>
      <c r="F310" s="33">
        <v>5.4222222222222225</v>
      </c>
      <c r="G310" s="33">
        <v>0.57777777777777772</v>
      </c>
      <c r="H310" s="33">
        <v>0.37611111111111112</v>
      </c>
      <c r="I310" s="33">
        <v>0.3</v>
      </c>
      <c r="J310" s="33">
        <v>0</v>
      </c>
      <c r="K310" s="33">
        <v>0.36666666666666664</v>
      </c>
      <c r="L310" s="33">
        <v>0.44655555555555554</v>
      </c>
      <c r="M310" s="33">
        <v>0</v>
      </c>
      <c r="N310" s="33">
        <v>17.019444444444446</v>
      </c>
      <c r="O310" s="33">
        <v>0.25347509515141486</v>
      </c>
      <c r="P310" s="33">
        <v>6.6805555555555554</v>
      </c>
      <c r="Q310" s="33">
        <v>11.983333333333333</v>
      </c>
      <c r="R310" s="33">
        <v>0.27796624193281483</v>
      </c>
      <c r="S310" s="33">
        <v>2.7581111111111096</v>
      </c>
      <c r="T310" s="33">
        <v>8.1462222222222191</v>
      </c>
      <c r="U310" s="33">
        <v>0</v>
      </c>
      <c r="V310" s="33">
        <v>0.1624011252689061</v>
      </c>
      <c r="W310" s="33">
        <v>3.7476666666666674</v>
      </c>
      <c r="X310" s="33">
        <v>6.453444444444445</v>
      </c>
      <c r="Y310" s="33">
        <v>0</v>
      </c>
      <c r="Z310" s="33">
        <v>0.15192785040542778</v>
      </c>
      <c r="AA310" s="33">
        <v>0</v>
      </c>
      <c r="AB310" s="33">
        <v>0</v>
      </c>
      <c r="AC310" s="33">
        <v>0</v>
      </c>
      <c r="AD310" s="33">
        <v>0</v>
      </c>
      <c r="AE310" s="33">
        <v>0</v>
      </c>
      <c r="AF310" s="33">
        <v>0</v>
      </c>
      <c r="AG310" s="33">
        <v>0</v>
      </c>
      <c r="AH310" t="s">
        <v>571</v>
      </c>
      <c r="AI310" s="34">
        <v>5</v>
      </c>
    </row>
    <row r="311" spans="1:35" x14ac:dyDescent="0.25">
      <c r="A311" t="s">
        <v>1812</v>
      </c>
      <c r="B311" t="s">
        <v>1334</v>
      </c>
      <c r="C311" t="s">
        <v>1699</v>
      </c>
      <c r="D311" t="s">
        <v>1745</v>
      </c>
      <c r="E311" s="33">
        <v>36.799999999999997</v>
      </c>
      <c r="F311" s="33">
        <v>3.5555555555555554</v>
      </c>
      <c r="G311" s="33">
        <v>0.3</v>
      </c>
      <c r="H311" s="33">
        <v>0.21255555555555558</v>
      </c>
      <c r="I311" s="33">
        <v>2.7555555555555555</v>
      </c>
      <c r="J311" s="33">
        <v>0</v>
      </c>
      <c r="K311" s="33">
        <v>0</v>
      </c>
      <c r="L311" s="33">
        <v>4.6512222222222208</v>
      </c>
      <c r="M311" s="33">
        <v>1.9342222222222221</v>
      </c>
      <c r="N311" s="33">
        <v>0</v>
      </c>
      <c r="O311" s="33">
        <v>5.2560386473429949E-2</v>
      </c>
      <c r="P311" s="33">
        <v>2.9153333333333333</v>
      </c>
      <c r="Q311" s="33">
        <v>7.4666666666666694</v>
      </c>
      <c r="R311" s="33">
        <v>0.2821195652173914</v>
      </c>
      <c r="S311" s="33">
        <v>18.991888888888891</v>
      </c>
      <c r="T311" s="33">
        <v>0</v>
      </c>
      <c r="U311" s="33">
        <v>0</v>
      </c>
      <c r="V311" s="33">
        <v>0.51608393719806778</v>
      </c>
      <c r="W311" s="33">
        <v>15.847</v>
      </c>
      <c r="X311" s="33">
        <v>10.44766666666667</v>
      </c>
      <c r="Y311" s="33">
        <v>3.2888888888888888</v>
      </c>
      <c r="Z311" s="33">
        <v>0.80390096618357509</v>
      </c>
      <c r="AA311" s="33">
        <v>0</v>
      </c>
      <c r="AB311" s="33">
        <v>0</v>
      </c>
      <c r="AC311" s="33">
        <v>0</v>
      </c>
      <c r="AD311" s="33">
        <v>0</v>
      </c>
      <c r="AE311" s="33">
        <v>0</v>
      </c>
      <c r="AF311" s="33">
        <v>0</v>
      </c>
      <c r="AG311" s="33">
        <v>0</v>
      </c>
      <c r="AH311" t="s">
        <v>647</v>
      </c>
      <c r="AI311" s="34">
        <v>5</v>
      </c>
    </row>
    <row r="312" spans="1:35" x14ac:dyDescent="0.25">
      <c r="A312" t="s">
        <v>1812</v>
      </c>
      <c r="B312" t="s">
        <v>1201</v>
      </c>
      <c r="C312" t="s">
        <v>1421</v>
      </c>
      <c r="D312" t="s">
        <v>1763</v>
      </c>
      <c r="E312" s="33">
        <v>47.56666666666667</v>
      </c>
      <c r="F312" s="33">
        <v>5.333333333333333</v>
      </c>
      <c r="G312" s="33">
        <v>0</v>
      </c>
      <c r="H312" s="33">
        <v>0</v>
      </c>
      <c r="I312" s="33">
        <v>0</v>
      </c>
      <c r="J312" s="33">
        <v>0</v>
      </c>
      <c r="K312" s="33">
        <v>0</v>
      </c>
      <c r="L312" s="33">
        <v>0</v>
      </c>
      <c r="M312" s="33">
        <v>0</v>
      </c>
      <c r="N312" s="33">
        <v>13.2</v>
      </c>
      <c r="O312" s="33">
        <v>0.27750525578135948</v>
      </c>
      <c r="P312" s="33">
        <v>0</v>
      </c>
      <c r="Q312" s="33">
        <v>18.524999999999999</v>
      </c>
      <c r="R312" s="33">
        <v>0.3894533987386124</v>
      </c>
      <c r="S312" s="33">
        <v>0</v>
      </c>
      <c r="T312" s="33">
        <v>0</v>
      </c>
      <c r="U312" s="33">
        <v>0</v>
      </c>
      <c r="V312" s="33">
        <v>0</v>
      </c>
      <c r="W312" s="33">
        <v>0</v>
      </c>
      <c r="X312" s="33">
        <v>0</v>
      </c>
      <c r="Y312" s="33">
        <v>0</v>
      </c>
      <c r="Z312" s="33">
        <v>0</v>
      </c>
      <c r="AA312" s="33">
        <v>0</v>
      </c>
      <c r="AB312" s="33">
        <v>0</v>
      </c>
      <c r="AC312" s="33">
        <v>0</v>
      </c>
      <c r="AD312" s="33">
        <v>0</v>
      </c>
      <c r="AE312" s="33">
        <v>0</v>
      </c>
      <c r="AF312" s="33">
        <v>0</v>
      </c>
      <c r="AG312" s="33">
        <v>0</v>
      </c>
      <c r="AH312" t="s">
        <v>513</v>
      </c>
      <c r="AI312" s="34">
        <v>5</v>
      </c>
    </row>
    <row r="313" spans="1:35" x14ac:dyDescent="0.25">
      <c r="A313" t="s">
        <v>1812</v>
      </c>
      <c r="B313" t="s">
        <v>813</v>
      </c>
      <c r="C313" t="s">
        <v>1499</v>
      </c>
      <c r="D313" t="s">
        <v>1733</v>
      </c>
      <c r="E313" s="33">
        <v>48.355555555555554</v>
      </c>
      <c r="F313" s="33">
        <v>5.2444444444444445</v>
      </c>
      <c r="G313" s="33">
        <v>0</v>
      </c>
      <c r="H313" s="33">
        <v>0</v>
      </c>
      <c r="I313" s="33">
        <v>0</v>
      </c>
      <c r="J313" s="33">
        <v>0</v>
      </c>
      <c r="K313" s="33">
        <v>0</v>
      </c>
      <c r="L313" s="33">
        <v>0</v>
      </c>
      <c r="M313" s="33">
        <v>5.4742222222222221</v>
      </c>
      <c r="N313" s="33">
        <v>0.50688888888888894</v>
      </c>
      <c r="O313" s="33">
        <v>0.12369025735294117</v>
      </c>
      <c r="P313" s="33">
        <v>0</v>
      </c>
      <c r="Q313" s="33">
        <v>8.7784444444444425</v>
      </c>
      <c r="R313" s="33">
        <v>0.18153952205882348</v>
      </c>
      <c r="S313" s="33">
        <v>0</v>
      </c>
      <c r="T313" s="33">
        <v>0</v>
      </c>
      <c r="U313" s="33">
        <v>0</v>
      </c>
      <c r="V313" s="33">
        <v>0</v>
      </c>
      <c r="W313" s="33">
        <v>0</v>
      </c>
      <c r="X313" s="33">
        <v>0</v>
      </c>
      <c r="Y313" s="33">
        <v>0</v>
      </c>
      <c r="Z313" s="33">
        <v>0</v>
      </c>
      <c r="AA313" s="33">
        <v>0</v>
      </c>
      <c r="AB313" s="33">
        <v>0</v>
      </c>
      <c r="AC313" s="33">
        <v>0</v>
      </c>
      <c r="AD313" s="33">
        <v>0</v>
      </c>
      <c r="AE313" s="33">
        <v>0</v>
      </c>
      <c r="AF313" s="33">
        <v>0</v>
      </c>
      <c r="AG313" s="33">
        <v>0</v>
      </c>
      <c r="AH313" t="s">
        <v>124</v>
      </c>
      <c r="AI313" s="34">
        <v>5</v>
      </c>
    </row>
    <row r="314" spans="1:35" x14ac:dyDescent="0.25">
      <c r="A314" t="s">
        <v>1812</v>
      </c>
      <c r="B314" t="s">
        <v>1211</v>
      </c>
      <c r="C314" t="s">
        <v>1657</v>
      </c>
      <c r="D314" t="s">
        <v>1793</v>
      </c>
      <c r="E314" s="33">
        <v>64.566666666666663</v>
      </c>
      <c r="F314" s="33">
        <v>34.655555555555559</v>
      </c>
      <c r="G314" s="33">
        <v>1.711111111111111</v>
      </c>
      <c r="H314" s="33">
        <v>0.45555555555555555</v>
      </c>
      <c r="I314" s="33">
        <v>0.5444444444444444</v>
      </c>
      <c r="J314" s="33">
        <v>0</v>
      </c>
      <c r="K314" s="33">
        <v>0</v>
      </c>
      <c r="L314" s="33">
        <v>2.5865555555555564</v>
      </c>
      <c r="M314" s="33">
        <v>5.4805555555555552</v>
      </c>
      <c r="N314" s="33">
        <v>0</v>
      </c>
      <c r="O314" s="33">
        <v>8.4882120117019441E-2</v>
      </c>
      <c r="P314" s="33">
        <v>5.6138888888888889</v>
      </c>
      <c r="Q314" s="33">
        <v>8.8416666666666668</v>
      </c>
      <c r="R314" s="33">
        <v>0.22388573395284805</v>
      </c>
      <c r="S314" s="33">
        <v>1.6982222222222225</v>
      </c>
      <c r="T314" s="33">
        <v>4.6185555555555551</v>
      </c>
      <c r="U314" s="33">
        <v>0</v>
      </c>
      <c r="V314" s="33">
        <v>9.783341937704354E-2</v>
      </c>
      <c r="W314" s="33">
        <v>1.8697777777777784</v>
      </c>
      <c r="X314" s="33">
        <v>7.000111111111111</v>
      </c>
      <c r="Y314" s="33">
        <v>1.0888888888888888</v>
      </c>
      <c r="Z314" s="33">
        <v>0.15424023403889175</v>
      </c>
      <c r="AA314" s="33">
        <v>0</v>
      </c>
      <c r="AB314" s="33">
        <v>0</v>
      </c>
      <c r="AC314" s="33">
        <v>0</v>
      </c>
      <c r="AD314" s="33">
        <v>0</v>
      </c>
      <c r="AE314" s="33">
        <v>0</v>
      </c>
      <c r="AF314" s="33">
        <v>0</v>
      </c>
      <c r="AG314" s="33">
        <v>0</v>
      </c>
      <c r="AH314" t="s">
        <v>523</v>
      </c>
      <c r="AI314" s="34">
        <v>5</v>
      </c>
    </row>
    <row r="315" spans="1:35" x14ac:dyDescent="0.25">
      <c r="A315" t="s">
        <v>1812</v>
      </c>
      <c r="B315" t="s">
        <v>722</v>
      </c>
      <c r="C315" t="s">
        <v>1449</v>
      </c>
      <c r="D315" t="s">
        <v>1745</v>
      </c>
      <c r="E315" s="33">
        <v>142.76666666666668</v>
      </c>
      <c r="F315" s="33">
        <v>11.355555555555556</v>
      </c>
      <c r="G315" s="33">
        <v>0.82222222222222219</v>
      </c>
      <c r="H315" s="33">
        <v>0.65555555555555556</v>
      </c>
      <c r="I315" s="33">
        <v>2.088888888888889</v>
      </c>
      <c r="J315" s="33">
        <v>0</v>
      </c>
      <c r="K315" s="33">
        <v>0</v>
      </c>
      <c r="L315" s="33">
        <v>2.6157777777777778</v>
      </c>
      <c r="M315" s="33">
        <v>4.4444444444444446E-2</v>
      </c>
      <c r="N315" s="33">
        <v>0</v>
      </c>
      <c r="O315" s="33">
        <v>3.1130827301735541E-4</v>
      </c>
      <c r="P315" s="33">
        <v>4.9611111111111112</v>
      </c>
      <c r="Q315" s="33">
        <v>7.5666666666666664</v>
      </c>
      <c r="R315" s="33">
        <v>8.7750019456767067E-2</v>
      </c>
      <c r="S315" s="33">
        <v>5.9200000000000008</v>
      </c>
      <c r="T315" s="33">
        <v>2.1658888888888885</v>
      </c>
      <c r="U315" s="33">
        <v>0</v>
      </c>
      <c r="V315" s="33">
        <v>5.663709238073001E-2</v>
      </c>
      <c r="W315" s="33">
        <v>3.5124444444444447</v>
      </c>
      <c r="X315" s="33">
        <v>5.8522222222222213</v>
      </c>
      <c r="Y315" s="33">
        <v>0</v>
      </c>
      <c r="Z315" s="33">
        <v>6.5594209666121867E-2</v>
      </c>
      <c r="AA315" s="33">
        <v>28.966666666666665</v>
      </c>
      <c r="AB315" s="33">
        <v>0</v>
      </c>
      <c r="AC315" s="33">
        <v>0</v>
      </c>
      <c r="AD315" s="33">
        <v>0</v>
      </c>
      <c r="AE315" s="33">
        <v>0</v>
      </c>
      <c r="AF315" s="33">
        <v>0</v>
      </c>
      <c r="AG315" s="33">
        <v>0</v>
      </c>
      <c r="AH315" t="s">
        <v>33</v>
      </c>
      <c r="AI315" s="34">
        <v>5</v>
      </c>
    </row>
    <row r="316" spans="1:35" x14ac:dyDescent="0.25">
      <c r="A316" t="s">
        <v>1812</v>
      </c>
      <c r="B316" t="s">
        <v>760</v>
      </c>
      <c r="C316" t="s">
        <v>1441</v>
      </c>
      <c r="D316" t="s">
        <v>1721</v>
      </c>
      <c r="E316" s="33">
        <v>37.799999999999997</v>
      </c>
      <c r="F316" s="33">
        <v>11.21111111111111</v>
      </c>
      <c r="G316" s="33">
        <v>0</v>
      </c>
      <c r="H316" s="33">
        <v>4.4444444444444446E-2</v>
      </c>
      <c r="I316" s="33">
        <v>0.36666666666666664</v>
      </c>
      <c r="J316" s="33">
        <v>0</v>
      </c>
      <c r="K316" s="33">
        <v>0</v>
      </c>
      <c r="L316" s="33">
        <v>3.1937777777777785</v>
      </c>
      <c r="M316" s="33">
        <v>4.2193333333333332</v>
      </c>
      <c r="N316" s="33">
        <v>0</v>
      </c>
      <c r="O316" s="33">
        <v>0.1116225749559083</v>
      </c>
      <c r="P316" s="33">
        <v>5.3131111111111116</v>
      </c>
      <c r="Q316" s="33">
        <v>0</v>
      </c>
      <c r="R316" s="33">
        <v>0.14055849500293946</v>
      </c>
      <c r="S316" s="33">
        <v>0.91622222222222227</v>
      </c>
      <c r="T316" s="33">
        <v>3.4392222222222224</v>
      </c>
      <c r="U316" s="33">
        <v>0</v>
      </c>
      <c r="V316" s="33">
        <v>0.11522339800117579</v>
      </c>
      <c r="W316" s="33">
        <v>0.71699999999999986</v>
      </c>
      <c r="X316" s="33">
        <v>5.1116666666666672</v>
      </c>
      <c r="Y316" s="33">
        <v>0</v>
      </c>
      <c r="Z316" s="33">
        <v>0.15419753086419755</v>
      </c>
      <c r="AA316" s="33">
        <v>0</v>
      </c>
      <c r="AB316" s="33">
        <v>0</v>
      </c>
      <c r="AC316" s="33">
        <v>0</v>
      </c>
      <c r="AD316" s="33">
        <v>0</v>
      </c>
      <c r="AE316" s="33">
        <v>37.744444444444447</v>
      </c>
      <c r="AF316" s="33">
        <v>0</v>
      </c>
      <c r="AG316" s="33">
        <v>4.4444444444444446E-2</v>
      </c>
      <c r="AH316" t="s">
        <v>71</v>
      </c>
      <c r="AI316" s="34">
        <v>5</v>
      </c>
    </row>
    <row r="317" spans="1:35" x14ac:dyDescent="0.25">
      <c r="A317" t="s">
        <v>1812</v>
      </c>
      <c r="B317" t="s">
        <v>1258</v>
      </c>
      <c r="C317" t="s">
        <v>1386</v>
      </c>
      <c r="D317" t="s">
        <v>1704</v>
      </c>
      <c r="E317" s="33">
        <v>44.18888888888889</v>
      </c>
      <c r="F317" s="33">
        <v>10.933333333333334</v>
      </c>
      <c r="G317" s="33">
        <v>0</v>
      </c>
      <c r="H317" s="33">
        <v>0</v>
      </c>
      <c r="I317" s="33">
        <v>0.26666666666666666</v>
      </c>
      <c r="J317" s="33">
        <v>0</v>
      </c>
      <c r="K317" s="33">
        <v>0</v>
      </c>
      <c r="L317" s="33">
        <v>2.5553333333333335</v>
      </c>
      <c r="M317" s="33">
        <v>4.7784444444444443</v>
      </c>
      <c r="N317" s="33">
        <v>0</v>
      </c>
      <c r="O317" s="33">
        <v>0.1081367865225044</v>
      </c>
      <c r="P317" s="33">
        <v>5.9773333333333341</v>
      </c>
      <c r="Q317" s="33">
        <v>0</v>
      </c>
      <c r="R317" s="33">
        <v>0.1352677897913</v>
      </c>
      <c r="S317" s="33">
        <v>4.1099999999999994</v>
      </c>
      <c r="T317" s="33">
        <v>4.0343333333333327</v>
      </c>
      <c r="U317" s="33">
        <v>0</v>
      </c>
      <c r="V317" s="33">
        <v>0.18430726678400802</v>
      </c>
      <c r="W317" s="33">
        <v>1.5498888888888893</v>
      </c>
      <c r="X317" s="33">
        <v>6.9320000000000013</v>
      </c>
      <c r="Y317" s="33">
        <v>0</v>
      </c>
      <c r="Z317" s="33">
        <v>0.19194619059592663</v>
      </c>
      <c r="AA317" s="33">
        <v>0</v>
      </c>
      <c r="AB317" s="33">
        <v>0</v>
      </c>
      <c r="AC317" s="33">
        <v>0</v>
      </c>
      <c r="AD317" s="33">
        <v>0</v>
      </c>
      <c r="AE317" s="33">
        <v>0</v>
      </c>
      <c r="AF317" s="33">
        <v>0</v>
      </c>
      <c r="AG317" s="33">
        <v>0</v>
      </c>
      <c r="AH317" t="s">
        <v>570</v>
      </c>
      <c r="AI317" s="34">
        <v>5</v>
      </c>
    </row>
    <row r="318" spans="1:35" x14ac:dyDescent="0.25">
      <c r="A318" t="s">
        <v>1812</v>
      </c>
      <c r="B318" t="s">
        <v>1224</v>
      </c>
      <c r="C318" t="s">
        <v>1663</v>
      </c>
      <c r="D318" t="s">
        <v>1788</v>
      </c>
      <c r="E318" s="33">
        <v>46.833333333333336</v>
      </c>
      <c r="F318" s="33">
        <v>8.5</v>
      </c>
      <c r="G318" s="33">
        <v>0</v>
      </c>
      <c r="H318" s="33">
        <v>0</v>
      </c>
      <c r="I318" s="33">
        <v>0.17777777777777778</v>
      </c>
      <c r="J318" s="33">
        <v>0</v>
      </c>
      <c r="K318" s="33">
        <v>0</v>
      </c>
      <c r="L318" s="33">
        <v>3.9578888888888888</v>
      </c>
      <c r="M318" s="33">
        <v>4.9772222222222222</v>
      </c>
      <c r="N318" s="33">
        <v>0</v>
      </c>
      <c r="O318" s="33">
        <v>0.10627520759193357</v>
      </c>
      <c r="P318" s="33">
        <v>4.778444444444446</v>
      </c>
      <c r="Q318" s="33">
        <v>0</v>
      </c>
      <c r="R318" s="33">
        <v>0.10203084223013052</v>
      </c>
      <c r="S318" s="33">
        <v>4.6112222222222226</v>
      </c>
      <c r="T318" s="33">
        <v>5.0201111111111114</v>
      </c>
      <c r="U318" s="33">
        <v>0</v>
      </c>
      <c r="V318" s="33">
        <v>0.20565124555160141</v>
      </c>
      <c r="W318" s="33">
        <v>3.1059999999999994</v>
      </c>
      <c r="X318" s="33">
        <v>4.9424444444444449</v>
      </c>
      <c r="Y318" s="33">
        <v>0</v>
      </c>
      <c r="Z318" s="33">
        <v>0.17185290628706998</v>
      </c>
      <c r="AA318" s="33">
        <v>0</v>
      </c>
      <c r="AB318" s="33">
        <v>0</v>
      </c>
      <c r="AC318" s="33">
        <v>0</v>
      </c>
      <c r="AD318" s="33">
        <v>0</v>
      </c>
      <c r="AE318" s="33">
        <v>0</v>
      </c>
      <c r="AF318" s="33">
        <v>0</v>
      </c>
      <c r="AG318" s="33">
        <v>0</v>
      </c>
      <c r="AH318" t="s">
        <v>536</v>
      </c>
      <c r="AI318" s="34">
        <v>5</v>
      </c>
    </row>
    <row r="319" spans="1:35" x14ac:dyDescent="0.25">
      <c r="A319" t="s">
        <v>1812</v>
      </c>
      <c r="B319" t="s">
        <v>1058</v>
      </c>
      <c r="C319" t="s">
        <v>1608</v>
      </c>
      <c r="D319" t="s">
        <v>1746</v>
      </c>
      <c r="E319" s="33">
        <v>35.788888888888891</v>
      </c>
      <c r="F319" s="33">
        <v>9.5444444444444443</v>
      </c>
      <c r="G319" s="33">
        <v>0</v>
      </c>
      <c r="H319" s="33">
        <v>0</v>
      </c>
      <c r="I319" s="33">
        <v>0</v>
      </c>
      <c r="J319" s="33">
        <v>0</v>
      </c>
      <c r="K319" s="33">
        <v>0</v>
      </c>
      <c r="L319" s="33">
        <v>0.52011111111111108</v>
      </c>
      <c r="M319" s="33">
        <v>5.0300000000000011</v>
      </c>
      <c r="N319" s="33">
        <v>0</v>
      </c>
      <c r="O319" s="33">
        <v>0.1405464141570941</v>
      </c>
      <c r="P319" s="33">
        <v>2.9112222222222228</v>
      </c>
      <c r="Q319" s="33">
        <v>0</v>
      </c>
      <c r="R319" s="33">
        <v>8.1344303011487124E-2</v>
      </c>
      <c r="S319" s="33">
        <v>5.0279999999999996</v>
      </c>
      <c r="T319" s="33">
        <v>1.693111111111111</v>
      </c>
      <c r="U319" s="33">
        <v>0</v>
      </c>
      <c r="V319" s="33">
        <v>0.18779882024216077</v>
      </c>
      <c r="W319" s="33">
        <v>0.70177777777777783</v>
      </c>
      <c r="X319" s="33">
        <v>6.2654444444444444</v>
      </c>
      <c r="Y319" s="33">
        <v>0</v>
      </c>
      <c r="Z319" s="33">
        <v>0.19467556659422539</v>
      </c>
      <c r="AA319" s="33">
        <v>0</v>
      </c>
      <c r="AB319" s="33">
        <v>1.0666666666666667</v>
      </c>
      <c r="AC319" s="33">
        <v>0</v>
      </c>
      <c r="AD319" s="33">
        <v>0</v>
      </c>
      <c r="AE319" s="33">
        <v>0</v>
      </c>
      <c r="AF319" s="33">
        <v>0</v>
      </c>
      <c r="AG319" s="33">
        <v>0</v>
      </c>
      <c r="AH319" t="s">
        <v>369</v>
      </c>
      <c r="AI319" s="34">
        <v>5</v>
      </c>
    </row>
    <row r="320" spans="1:35" x14ac:dyDescent="0.25">
      <c r="A320" t="s">
        <v>1812</v>
      </c>
      <c r="B320" t="s">
        <v>800</v>
      </c>
      <c r="C320" t="s">
        <v>1445</v>
      </c>
      <c r="D320" t="s">
        <v>1759</v>
      </c>
      <c r="E320" s="33">
        <v>77.044444444444451</v>
      </c>
      <c r="F320" s="33">
        <v>10.577777777777778</v>
      </c>
      <c r="G320" s="33">
        <v>0</v>
      </c>
      <c r="H320" s="33">
        <v>0</v>
      </c>
      <c r="I320" s="33">
        <v>0.28888888888888886</v>
      </c>
      <c r="J320" s="33">
        <v>0</v>
      </c>
      <c r="K320" s="33">
        <v>0</v>
      </c>
      <c r="L320" s="33">
        <v>4.5378888888888884</v>
      </c>
      <c r="M320" s="33">
        <v>2.8781111111111106</v>
      </c>
      <c r="N320" s="33">
        <v>0</v>
      </c>
      <c r="O320" s="33">
        <v>3.7356504182290154E-2</v>
      </c>
      <c r="P320" s="33">
        <v>9.9704444444444462</v>
      </c>
      <c r="Q320" s="33">
        <v>0</v>
      </c>
      <c r="R320" s="33">
        <v>0.12941159503893856</v>
      </c>
      <c r="S320" s="33">
        <v>4.8408888888888892</v>
      </c>
      <c r="T320" s="33">
        <v>8.810777777777778</v>
      </c>
      <c r="U320" s="33">
        <v>0</v>
      </c>
      <c r="V320" s="33">
        <v>0.17719209691375828</v>
      </c>
      <c r="W320" s="33">
        <v>1.1635555555555557</v>
      </c>
      <c r="X320" s="33">
        <v>11.199888888888889</v>
      </c>
      <c r="Y320" s="33">
        <v>3.8555555555555556</v>
      </c>
      <c r="Z320" s="33">
        <v>0.21051485434092876</v>
      </c>
      <c r="AA320" s="33">
        <v>0</v>
      </c>
      <c r="AB320" s="33">
        <v>0</v>
      </c>
      <c r="AC320" s="33">
        <v>0</v>
      </c>
      <c r="AD320" s="33">
        <v>0</v>
      </c>
      <c r="AE320" s="33">
        <v>0</v>
      </c>
      <c r="AF320" s="33">
        <v>0</v>
      </c>
      <c r="AG320" s="33">
        <v>0</v>
      </c>
      <c r="AH320" t="s">
        <v>111</v>
      </c>
      <c r="AI320" s="34">
        <v>5</v>
      </c>
    </row>
    <row r="321" spans="1:35" x14ac:dyDescent="0.25">
      <c r="A321" t="s">
        <v>1812</v>
      </c>
      <c r="B321" t="s">
        <v>740</v>
      </c>
      <c r="C321" t="s">
        <v>1441</v>
      </c>
      <c r="D321" t="s">
        <v>1721</v>
      </c>
      <c r="E321" s="33">
        <v>85.855555555555554</v>
      </c>
      <c r="F321" s="33">
        <v>6.9444444444444446</v>
      </c>
      <c r="G321" s="33">
        <v>0</v>
      </c>
      <c r="H321" s="33">
        <v>0.20833333333333334</v>
      </c>
      <c r="I321" s="33">
        <v>0.83333333333333337</v>
      </c>
      <c r="J321" s="33">
        <v>0</v>
      </c>
      <c r="K321" s="33">
        <v>8.8888888888888892E-2</v>
      </c>
      <c r="L321" s="33">
        <v>5.2410000000000005</v>
      </c>
      <c r="M321" s="33">
        <v>0</v>
      </c>
      <c r="N321" s="33">
        <v>0</v>
      </c>
      <c r="O321" s="33">
        <v>0</v>
      </c>
      <c r="P321" s="33">
        <v>10.31988888888889</v>
      </c>
      <c r="Q321" s="33">
        <v>0.65022222222222237</v>
      </c>
      <c r="R321" s="33">
        <v>0.12777403908373239</v>
      </c>
      <c r="S321" s="33">
        <v>4.2913333333333314</v>
      </c>
      <c r="T321" s="33">
        <v>10.965</v>
      </c>
      <c r="U321" s="33">
        <v>0</v>
      </c>
      <c r="V321" s="33">
        <v>0.17769768344765105</v>
      </c>
      <c r="W321" s="33">
        <v>3.2732222222222225</v>
      </c>
      <c r="X321" s="33">
        <v>15.967888888888885</v>
      </c>
      <c r="Y321" s="33">
        <v>3.2222222222222223</v>
      </c>
      <c r="Z321" s="33">
        <v>0.26164099909408561</v>
      </c>
      <c r="AA321" s="33">
        <v>0</v>
      </c>
      <c r="AB321" s="33">
        <v>0</v>
      </c>
      <c r="AC321" s="33">
        <v>0</v>
      </c>
      <c r="AD321" s="33">
        <v>0</v>
      </c>
      <c r="AE321" s="33">
        <v>0</v>
      </c>
      <c r="AF321" s="33">
        <v>0</v>
      </c>
      <c r="AG321" s="33">
        <v>0.1111111111111111</v>
      </c>
      <c r="AH321" t="s">
        <v>51</v>
      </c>
      <c r="AI321" s="34">
        <v>5</v>
      </c>
    </row>
    <row r="322" spans="1:35" x14ac:dyDescent="0.25">
      <c r="A322" t="s">
        <v>1812</v>
      </c>
      <c r="B322" t="s">
        <v>1272</v>
      </c>
      <c r="C322" t="s">
        <v>1679</v>
      </c>
      <c r="D322" t="s">
        <v>1797</v>
      </c>
      <c r="E322" s="33">
        <v>36.37777777777778</v>
      </c>
      <c r="F322" s="33">
        <v>13.355555555555556</v>
      </c>
      <c r="G322" s="33">
        <v>0.37777777777777777</v>
      </c>
      <c r="H322" s="33">
        <v>0.15555555555555556</v>
      </c>
      <c r="I322" s="33">
        <v>0.26666666666666666</v>
      </c>
      <c r="J322" s="33">
        <v>0</v>
      </c>
      <c r="K322" s="33">
        <v>0</v>
      </c>
      <c r="L322" s="33">
        <v>0.45744444444444438</v>
      </c>
      <c r="M322" s="33">
        <v>0</v>
      </c>
      <c r="N322" s="33">
        <v>0.43900000000000006</v>
      </c>
      <c r="O322" s="33">
        <v>1.2067806963958462E-2</v>
      </c>
      <c r="P322" s="33">
        <v>4.76877777777778</v>
      </c>
      <c r="Q322" s="33">
        <v>4.6437777777777782</v>
      </c>
      <c r="R322" s="33">
        <v>0.25874465485644477</v>
      </c>
      <c r="S322" s="33">
        <v>0.86511111111111094</v>
      </c>
      <c r="T322" s="33">
        <v>3.6999999999999993</v>
      </c>
      <c r="U322" s="33">
        <v>0</v>
      </c>
      <c r="V322" s="33">
        <v>0.12549175320708611</v>
      </c>
      <c r="W322" s="33">
        <v>1.0363333333333336</v>
      </c>
      <c r="X322" s="33">
        <v>2.3093333333333339</v>
      </c>
      <c r="Y322" s="33">
        <v>0</v>
      </c>
      <c r="Z322" s="33">
        <v>9.1970067196090424E-2</v>
      </c>
      <c r="AA322" s="33">
        <v>0</v>
      </c>
      <c r="AB322" s="33">
        <v>0</v>
      </c>
      <c r="AC322" s="33">
        <v>0</v>
      </c>
      <c r="AD322" s="33">
        <v>0</v>
      </c>
      <c r="AE322" s="33">
        <v>0</v>
      </c>
      <c r="AF322" s="33">
        <v>0</v>
      </c>
      <c r="AG322" s="33">
        <v>0</v>
      </c>
      <c r="AH322" t="s">
        <v>584</v>
      </c>
      <c r="AI322" s="34">
        <v>5</v>
      </c>
    </row>
    <row r="323" spans="1:35" x14ac:dyDescent="0.25">
      <c r="A323" t="s">
        <v>1812</v>
      </c>
      <c r="B323" t="s">
        <v>910</v>
      </c>
      <c r="C323" t="s">
        <v>1551</v>
      </c>
      <c r="D323" t="s">
        <v>1708</v>
      </c>
      <c r="E323" s="33">
        <v>60.233333333333334</v>
      </c>
      <c r="F323" s="33">
        <v>5.6888888888888891</v>
      </c>
      <c r="G323" s="33">
        <v>0</v>
      </c>
      <c r="H323" s="33">
        <v>0</v>
      </c>
      <c r="I323" s="33">
        <v>0.3</v>
      </c>
      <c r="J323" s="33">
        <v>0</v>
      </c>
      <c r="K323" s="33">
        <v>0</v>
      </c>
      <c r="L323" s="33">
        <v>0.77333333333333343</v>
      </c>
      <c r="M323" s="33">
        <v>0</v>
      </c>
      <c r="N323" s="33">
        <v>5.6888888888888891</v>
      </c>
      <c r="O323" s="33">
        <v>9.444751890795057E-2</v>
      </c>
      <c r="P323" s="33">
        <v>0</v>
      </c>
      <c r="Q323" s="33">
        <v>2.8246666666666669</v>
      </c>
      <c r="R323" s="33">
        <v>4.6895406751521859E-2</v>
      </c>
      <c r="S323" s="33">
        <v>6.0117777777777786</v>
      </c>
      <c r="T323" s="33">
        <v>0.55488888888888888</v>
      </c>
      <c r="U323" s="33">
        <v>0</v>
      </c>
      <c r="V323" s="33">
        <v>0.10902047592695076</v>
      </c>
      <c r="W323" s="33">
        <v>5.6888888888888891</v>
      </c>
      <c r="X323" s="33">
        <v>4.7996666666666661</v>
      </c>
      <c r="Y323" s="33">
        <v>0</v>
      </c>
      <c r="Z323" s="33">
        <v>0.17413207895222282</v>
      </c>
      <c r="AA323" s="33">
        <v>0</v>
      </c>
      <c r="AB323" s="33">
        <v>0</v>
      </c>
      <c r="AC323" s="33">
        <v>0</v>
      </c>
      <c r="AD323" s="33">
        <v>44.507666666666665</v>
      </c>
      <c r="AE323" s="33">
        <v>0</v>
      </c>
      <c r="AF323" s="33">
        <v>0</v>
      </c>
      <c r="AG323" s="33">
        <v>0</v>
      </c>
      <c r="AH323" t="s">
        <v>221</v>
      </c>
      <c r="AI323" s="34">
        <v>5</v>
      </c>
    </row>
    <row r="324" spans="1:35" x14ac:dyDescent="0.25">
      <c r="A324" t="s">
        <v>1812</v>
      </c>
      <c r="B324" t="s">
        <v>1157</v>
      </c>
      <c r="C324" t="s">
        <v>1641</v>
      </c>
      <c r="D324" t="s">
        <v>1792</v>
      </c>
      <c r="E324" s="33">
        <v>45.133333333333333</v>
      </c>
      <c r="F324" s="33">
        <v>5.333333333333333</v>
      </c>
      <c r="G324" s="33">
        <v>0</v>
      </c>
      <c r="H324" s="33">
        <v>0.35</v>
      </c>
      <c r="I324" s="33">
        <v>0.27777777777777779</v>
      </c>
      <c r="J324" s="33">
        <v>0</v>
      </c>
      <c r="K324" s="33">
        <v>0</v>
      </c>
      <c r="L324" s="33">
        <v>1.8762222222222225</v>
      </c>
      <c r="M324" s="33">
        <v>0</v>
      </c>
      <c r="N324" s="33">
        <v>4.8444444444444441</v>
      </c>
      <c r="O324" s="33">
        <v>0.10733628754308222</v>
      </c>
      <c r="P324" s="33">
        <v>4.9916666666666663</v>
      </c>
      <c r="Q324" s="33">
        <v>4.8111111111111109</v>
      </c>
      <c r="R324" s="33">
        <v>0.21719596258000984</v>
      </c>
      <c r="S324" s="33">
        <v>0.24555555555555553</v>
      </c>
      <c r="T324" s="33">
        <v>4.8581111111111106</v>
      </c>
      <c r="U324" s="33">
        <v>0</v>
      </c>
      <c r="V324" s="33">
        <v>0.11307976366322009</v>
      </c>
      <c r="W324" s="33">
        <v>0.73699999999999999</v>
      </c>
      <c r="X324" s="33">
        <v>3.807777777777777</v>
      </c>
      <c r="Y324" s="33">
        <v>0</v>
      </c>
      <c r="Z324" s="33">
        <v>0.10069670113244705</v>
      </c>
      <c r="AA324" s="33">
        <v>0</v>
      </c>
      <c r="AB324" s="33">
        <v>0</v>
      </c>
      <c r="AC324" s="33">
        <v>0</v>
      </c>
      <c r="AD324" s="33">
        <v>0</v>
      </c>
      <c r="AE324" s="33">
        <v>0</v>
      </c>
      <c r="AF324" s="33">
        <v>0</v>
      </c>
      <c r="AG324" s="33">
        <v>0</v>
      </c>
      <c r="AH324" t="s">
        <v>469</v>
      </c>
      <c r="AI324" s="34">
        <v>5</v>
      </c>
    </row>
    <row r="325" spans="1:35" x14ac:dyDescent="0.25">
      <c r="A325" t="s">
        <v>1812</v>
      </c>
      <c r="B325" t="s">
        <v>695</v>
      </c>
      <c r="C325" t="s">
        <v>1427</v>
      </c>
      <c r="D325" t="s">
        <v>1750</v>
      </c>
      <c r="E325" s="33">
        <v>58.866666666666667</v>
      </c>
      <c r="F325" s="33">
        <v>5.1555555555555559</v>
      </c>
      <c r="G325" s="33">
        <v>0.22222222222222221</v>
      </c>
      <c r="H325" s="33">
        <v>0.3527777777777778</v>
      </c>
      <c r="I325" s="33">
        <v>0.32222222222222224</v>
      </c>
      <c r="J325" s="33">
        <v>0</v>
      </c>
      <c r="K325" s="33">
        <v>0</v>
      </c>
      <c r="L325" s="33">
        <v>2.673</v>
      </c>
      <c r="M325" s="33">
        <v>0</v>
      </c>
      <c r="N325" s="33">
        <v>10.975</v>
      </c>
      <c r="O325" s="33">
        <v>0.18643827859569648</v>
      </c>
      <c r="P325" s="33">
        <v>5.6638888888888888</v>
      </c>
      <c r="Q325" s="33">
        <v>8.0805555555555557</v>
      </c>
      <c r="R325" s="33">
        <v>0.23348433371083427</v>
      </c>
      <c r="S325" s="33">
        <v>3.9844444444444447</v>
      </c>
      <c r="T325" s="33">
        <v>7.1547777777777783</v>
      </c>
      <c r="U325" s="33">
        <v>0</v>
      </c>
      <c r="V325" s="33">
        <v>0.18922801057002644</v>
      </c>
      <c r="W325" s="33">
        <v>5.2184444444444447</v>
      </c>
      <c r="X325" s="33">
        <v>6.3006666666666673</v>
      </c>
      <c r="Y325" s="33">
        <v>0</v>
      </c>
      <c r="Z325" s="33">
        <v>0.19568138920347303</v>
      </c>
      <c r="AA325" s="33">
        <v>0</v>
      </c>
      <c r="AB325" s="33">
        <v>0</v>
      </c>
      <c r="AC325" s="33">
        <v>0</v>
      </c>
      <c r="AD325" s="33">
        <v>0</v>
      </c>
      <c r="AE325" s="33">
        <v>0</v>
      </c>
      <c r="AF325" s="33">
        <v>0</v>
      </c>
      <c r="AG325" s="33">
        <v>0</v>
      </c>
      <c r="AH325" t="s">
        <v>6</v>
      </c>
      <c r="AI325" s="34">
        <v>5</v>
      </c>
    </row>
    <row r="326" spans="1:35" x14ac:dyDescent="0.25">
      <c r="A326" t="s">
        <v>1812</v>
      </c>
      <c r="B326" t="s">
        <v>842</v>
      </c>
      <c r="C326" t="s">
        <v>1518</v>
      </c>
      <c r="D326" t="s">
        <v>1767</v>
      </c>
      <c r="E326" s="33">
        <v>56.011111111111113</v>
      </c>
      <c r="F326" s="33">
        <v>5.6</v>
      </c>
      <c r="G326" s="33">
        <v>0.13333333333333333</v>
      </c>
      <c r="H326" s="33">
        <v>0.2638888888888889</v>
      </c>
      <c r="I326" s="33">
        <v>0.37777777777777777</v>
      </c>
      <c r="J326" s="33">
        <v>0</v>
      </c>
      <c r="K326" s="33">
        <v>0.27777777777777779</v>
      </c>
      <c r="L326" s="33">
        <v>1.4222222222222225</v>
      </c>
      <c r="M326" s="33">
        <v>6.6666666666666666E-2</v>
      </c>
      <c r="N326" s="33">
        <v>5.5916666666666668</v>
      </c>
      <c r="O326" s="33">
        <v>0.10102162269390993</v>
      </c>
      <c r="P326" s="33">
        <v>2.1194444444444445</v>
      </c>
      <c r="Q326" s="33">
        <v>8.2166666666666668</v>
      </c>
      <c r="R326" s="33">
        <v>0.18453679825431463</v>
      </c>
      <c r="S326" s="33">
        <v>1.6522222222222227</v>
      </c>
      <c r="T326" s="33">
        <v>6.1872222222222222</v>
      </c>
      <c r="U326" s="33">
        <v>0</v>
      </c>
      <c r="V326" s="33">
        <v>0.13996230906566159</v>
      </c>
      <c r="W326" s="33">
        <v>2.2973333333333334</v>
      </c>
      <c r="X326" s="33">
        <v>4.0260000000000007</v>
      </c>
      <c r="Y326" s="33">
        <v>0</v>
      </c>
      <c r="Z326" s="33">
        <v>0.1128942670105138</v>
      </c>
      <c r="AA326" s="33">
        <v>0</v>
      </c>
      <c r="AB326" s="33">
        <v>0</v>
      </c>
      <c r="AC326" s="33">
        <v>0</v>
      </c>
      <c r="AD326" s="33">
        <v>0</v>
      </c>
      <c r="AE326" s="33">
        <v>0</v>
      </c>
      <c r="AF326" s="33">
        <v>0</v>
      </c>
      <c r="AG326" s="33">
        <v>0</v>
      </c>
      <c r="AH326" t="s">
        <v>153</v>
      </c>
      <c r="AI326" s="34">
        <v>5</v>
      </c>
    </row>
    <row r="327" spans="1:35" x14ac:dyDescent="0.25">
      <c r="A327" t="s">
        <v>1812</v>
      </c>
      <c r="B327" t="s">
        <v>707</v>
      </c>
      <c r="C327" t="s">
        <v>1437</v>
      </c>
      <c r="D327" t="s">
        <v>1755</v>
      </c>
      <c r="E327" s="33">
        <v>76.155555555555551</v>
      </c>
      <c r="F327" s="33">
        <v>5.1555555555555559</v>
      </c>
      <c r="G327" s="33">
        <v>0</v>
      </c>
      <c r="H327" s="33">
        <v>0.51111111111111107</v>
      </c>
      <c r="I327" s="33">
        <v>0.5</v>
      </c>
      <c r="J327" s="33">
        <v>0</v>
      </c>
      <c r="K327" s="33">
        <v>0</v>
      </c>
      <c r="L327" s="33">
        <v>1.6343333333333334</v>
      </c>
      <c r="M327" s="33">
        <v>0</v>
      </c>
      <c r="N327" s="33">
        <v>4.875</v>
      </c>
      <c r="O327" s="33">
        <v>6.4013714619200468E-2</v>
      </c>
      <c r="P327" s="33">
        <v>5.4222222222222225</v>
      </c>
      <c r="Q327" s="33">
        <v>18.274999999999999</v>
      </c>
      <c r="R327" s="33">
        <v>0.31116866063612492</v>
      </c>
      <c r="S327" s="33">
        <v>4.8595555555555574</v>
      </c>
      <c r="T327" s="33">
        <v>9.5438888888888869</v>
      </c>
      <c r="U327" s="33">
        <v>0</v>
      </c>
      <c r="V327" s="33">
        <v>0.18913189378465131</v>
      </c>
      <c r="W327" s="33">
        <v>1.6097777777777778</v>
      </c>
      <c r="X327" s="33">
        <v>12.704111111111112</v>
      </c>
      <c r="Y327" s="33">
        <v>0</v>
      </c>
      <c r="Z327" s="33">
        <v>0.18795593813831341</v>
      </c>
      <c r="AA327" s="33">
        <v>0</v>
      </c>
      <c r="AB327" s="33">
        <v>0</v>
      </c>
      <c r="AC327" s="33">
        <v>0</v>
      </c>
      <c r="AD327" s="33">
        <v>0</v>
      </c>
      <c r="AE327" s="33">
        <v>0</v>
      </c>
      <c r="AF327" s="33">
        <v>0</v>
      </c>
      <c r="AG327" s="33">
        <v>0</v>
      </c>
      <c r="AH327" t="s">
        <v>18</v>
      </c>
      <c r="AI327" s="34">
        <v>5</v>
      </c>
    </row>
    <row r="328" spans="1:35" x14ac:dyDescent="0.25">
      <c r="A328" t="s">
        <v>1812</v>
      </c>
      <c r="B328" t="s">
        <v>839</v>
      </c>
      <c r="C328" t="s">
        <v>1516</v>
      </c>
      <c r="D328" t="s">
        <v>1778</v>
      </c>
      <c r="E328" s="33">
        <v>67.277777777777771</v>
      </c>
      <c r="F328" s="33">
        <v>5.4222222222222225</v>
      </c>
      <c r="G328" s="33">
        <v>0.42222222222222222</v>
      </c>
      <c r="H328" s="33">
        <v>0.42222222222222222</v>
      </c>
      <c r="I328" s="33">
        <v>0.4</v>
      </c>
      <c r="J328" s="33">
        <v>0</v>
      </c>
      <c r="K328" s="33">
        <v>0</v>
      </c>
      <c r="L328" s="33">
        <v>0.52122222222222214</v>
      </c>
      <c r="M328" s="33">
        <v>6.6666666666666666E-2</v>
      </c>
      <c r="N328" s="33">
        <v>3.8833333333333333</v>
      </c>
      <c r="O328" s="33">
        <v>5.8711808422791091E-2</v>
      </c>
      <c r="P328" s="33">
        <v>5.7555555555555555</v>
      </c>
      <c r="Q328" s="33">
        <v>13.797222222222222</v>
      </c>
      <c r="R328" s="33">
        <v>0.29062758051197357</v>
      </c>
      <c r="S328" s="33">
        <v>4.9716666666666667</v>
      </c>
      <c r="T328" s="33">
        <v>4.9256666666666664</v>
      </c>
      <c r="U328" s="33">
        <v>0</v>
      </c>
      <c r="V328" s="33">
        <v>0.14711147811725847</v>
      </c>
      <c r="W328" s="33">
        <v>4.267888888888888</v>
      </c>
      <c r="X328" s="33">
        <v>6.8831111111111101</v>
      </c>
      <c r="Y328" s="33">
        <v>0</v>
      </c>
      <c r="Z328" s="33">
        <v>0.16574566473988439</v>
      </c>
      <c r="AA328" s="33">
        <v>0</v>
      </c>
      <c r="AB328" s="33">
        <v>0</v>
      </c>
      <c r="AC328" s="33">
        <v>0</v>
      </c>
      <c r="AD328" s="33">
        <v>0</v>
      </c>
      <c r="AE328" s="33">
        <v>0</v>
      </c>
      <c r="AF328" s="33">
        <v>0</v>
      </c>
      <c r="AG328" s="33">
        <v>0</v>
      </c>
      <c r="AH328" t="s">
        <v>150</v>
      </c>
      <c r="AI328" s="34">
        <v>5</v>
      </c>
    </row>
    <row r="329" spans="1:35" x14ac:dyDescent="0.25">
      <c r="A329" t="s">
        <v>1812</v>
      </c>
      <c r="B329" t="s">
        <v>770</v>
      </c>
      <c r="C329" t="s">
        <v>1476</v>
      </c>
      <c r="D329" t="s">
        <v>1768</v>
      </c>
      <c r="E329" s="33">
        <v>56.9</v>
      </c>
      <c r="F329" s="33">
        <v>5.333333333333333</v>
      </c>
      <c r="G329" s="33">
        <v>0</v>
      </c>
      <c r="H329" s="33">
        <v>0.15555555555555556</v>
      </c>
      <c r="I329" s="33">
        <v>0.32222222222222224</v>
      </c>
      <c r="J329" s="33">
        <v>0</v>
      </c>
      <c r="K329" s="33">
        <v>0</v>
      </c>
      <c r="L329" s="33">
        <v>0.52822222222222226</v>
      </c>
      <c r="M329" s="33">
        <v>0</v>
      </c>
      <c r="N329" s="33">
        <v>5.4222222222222225</v>
      </c>
      <c r="O329" s="33">
        <v>9.5293887912517097E-2</v>
      </c>
      <c r="P329" s="33">
        <v>4.7583333333333337</v>
      </c>
      <c r="Q329" s="33">
        <v>10.386111111111111</v>
      </c>
      <c r="R329" s="33">
        <v>0.26615895332942785</v>
      </c>
      <c r="S329" s="33">
        <v>0.96888888888888891</v>
      </c>
      <c r="T329" s="33">
        <v>5.3463333333333338</v>
      </c>
      <c r="U329" s="33">
        <v>0</v>
      </c>
      <c r="V329" s="33">
        <v>0.11098808826401095</v>
      </c>
      <c r="W329" s="33">
        <v>0.50133333333333341</v>
      </c>
      <c r="X329" s="33">
        <v>8.9883333333333333</v>
      </c>
      <c r="Y329" s="33">
        <v>0</v>
      </c>
      <c r="Z329" s="33">
        <v>0.16677797305213826</v>
      </c>
      <c r="AA329" s="33">
        <v>0</v>
      </c>
      <c r="AB329" s="33">
        <v>0</v>
      </c>
      <c r="AC329" s="33">
        <v>0</v>
      </c>
      <c r="AD329" s="33">
        <v>0</v>
      </c>
      <c r="AE329" s="33">
        <v>0</v>
      </c>
      <c r="AF329" s="33">
        <v>0</v>
      </c>
      <c r="AG329" s="33">
        <v>0</v>
      </c>
      <c r="AH329" t="s">
        <v>81</v>
      </c>
      <c r="AI329" s="34">
        <v>5</v>
      </c>
    </row>
    <row r="330" spans="1:35" x14ac:dyDescent="0.25">
      <c r="A330" t="s">
        <v>1812</v>
      </c>
      <c r="B330" t="s">
        <v>836</v>
      </c>
      <c r="C330" t="s">
        <v>1423</v>
      </c>
      <c r="D330" t="s">
        <v>1748</v>
      </c>
      <c r="E330" s="33">
        <v>59.344444444444441</v>
      </c>
      <c r="F330" s="33">
        <v>5.4222222222222225</v>
      </c>
      <c r="G330" s="33">
        <v>0</v>
      </c>
      <c r="H330" s="33">
        <v>0.15</v>
      </c>
      <c r="I330" s="33">
        <v>0.34444444444444444</v>
      </c>
      <c r="J330" s="33">
        <v>0</v>
      </c>
      <c r="K330" s="33">
        <v>0</v>
      </c>
      <c r="L330" s="33">
        <v>0.6624444444444445</v>
      </c>
      <c r="M330" s="33">
        <v>6.6666666666666666E-2</v>
      </c>
      <c r="N330" s="33">
        <v>5.2444444444444445</v>
      </c>
      <c r="O330" s="33">
        <v>8.949634899831492E-2</v>
      </c>
      <c r="P330" s="33">
        <v>5.666666666666667</v>
      </c>
      <c r="Q330" s="33">
        <v>12.811111111111112</v>
      </c>
      <c r="R330" s="33">
        <v>0.31136491293765212</v>
      </c>
      <c r="S330" s="33">
        <v>5.0265555555555546</v>
      </c>
      <c r="T330" s="33">
        <v>5.4414444444444428</v>
      </c>
      <c r="U330" s="33">
        <v>0</v>
      </c>
      <c r="V330" s="33">
        <v>0.17639393372027706</v>
      </c>
      <c r="W330" s="33">
        <v>4.9118888888888881</v>
      </c>
      <c r="X330" s="33">
        <v>4.5348888888888883</v>
      </c>
      <c r="Y330" s="33">
        <v>0</v>
      </c>
      <c r="Z330" s="33">
        <v>0.15918554577794417</v>
      </c>
      <c r="AA330" s="33">
        <v>0</v>
      </c>
      <c r="AB330" s="33">
        <v>0</v>
      </c>
      <c r="AC330" s="33">
        <v>0</v>
      </c>
      <c r="AD330" s="33">
        <v>0</v>
      </c>
      <c r="AE330" s="33">
        <v>0</v>
      </c>
      <c r="AF330" s="33">
        <v>0</v>
      </c>
      <c r="AG330" s="33">
        <v>0</v>
      </c>
      <c r="AH330" t="s">
        <v>147</v>
      </c>
      <c r="AI330" s="34">
        <v>5</v>
      </c>
    </row>
    <row r="331" spans="1:35" x14ac:dyDescent="0.25">
      <c r="A331" t="s">
        <v>1812</v>
      </c>
      <c r="B331" t="s">
        <v>1130</v>
      </c>
      <c r="C331" t="s">
        <v>1632</v>
      </c>
      <c r="D331" t="s">
        <v>1777</v>
      </c>
      <c r="E331" s="33">
        <v>53.18888888888889</v>
      </c>
      <c r="F331" s="33">
        <v>5.6888888888888891</v>
      </c>
      <c r="G331" s="33">
        <v>0.28888888888888886</v>
      </c>
      <c r="H331" s="33">
        <v>0.37222222222222223</v>
      </c>
      <c r="I331" s="33">
        <v>0.3</v>
      </c>
      <c r="J331" s="33">
        <v>0</v>
      </c>
      <c r="K331" s="33">
        <v>0.28888888888888886</v>
      </c>
      <c r="L331" s="33">
        <v>0.45211111111111119</v>
      </c>
      <c r="M331" s="33">
        <v>5.5555555555555552E-2</v>
      </c>
      <c r="N331" s="33">
        <v>7.7277777777777779</v>
      </c>
      <c r="O331" s="33">
        <v>0.14633382076457072</v>
      </c>
      <c r="P331" s="33">
        <v>4.9638888888888886</v>
      </c>
      <c r="Q331" s="33">
        <v>0</v>
      </c>
      <c r="R331" s="33">
        <v>9.3325673699603082E-2</v>
      </c>
      <c r="S331" s="33">
        <v>0.41266666666666657</v>
      </c>
      <c r="T331" s="33">
        <v>6.0446666666666662</v>
      </c>
      <c r="U331" s="33">
        <v>0</v>
      </c>
      <c r="V331" s="33">
        <v>0.12140380196365154</v>
      </c>
      <c r="W331" s="33">
        <v>3.8278888888888893</v>
      </c>
      <c r="X331" s="33">
        <v>3.6846666666666668</v>
      </c>
      <c r="Y331" s="33">
        <v>0</v>
      </c>
      <c r="Z331" s="33">
        <v>0.1412429496553165</v>
      </c>
      <c r="AA331" s="33">
        <v>0</v>
      </c>
      <c r="AB331" s="33">
        <v>0</v>
      </c>
      <c r="AC331" s="33">
        <v>0</v>
      </c>
      <c r="AD331" s="33">
        <v>0</v>
      </c>
      <c r="AE331" s="33">
        <v>0</v>
      </c>
      <c r="AF331" s="33">
        <v>0</v>
      </c>
      <c r="AG331" s="33">
        <v>0</v>
      </c>
      <c r="AH331" t="s">
        <v>441</v>
      </c>
      <c r="AI331" s="34">
        <v>5</v>
      </c>
    </row>
    <row r="332" spans="1:35" x14ac:dyDescent="0.25">
      <c r="A332" t="s">
        <v>1812</v>
      </c>
      <c r="B332" t="s">
        <v>788</v>
      </c>
      <c r="C332" t="s">
        <v>1486</v>
      </c>
      <c r="D332" t="s">
        <v>1767</v>
      </c>
      <c r="E332" s="33">
        <v>63.522222222222226</v>
      </c>
      <c r="F332" s="33">
        <v>5.5111111111111111</v>
      </c>
      <c r="G332" s="33">
        <v>0.14444444444444443</v>
      </c>
      <c r="H332" s="33">
        <v>0.34166666666666667</v>
      </c>
      <c r="I332" s="33">
        <v>0.36666666666666664</v>
      </c>
      <c r="J332" s="33">
        <v>0</v>
      </c>
      <c r="K332" s="33">
        <v>0</v>
      </c>
      <c r="L332" s="33">
        <v>1.742</v>
      </c>
      <c r="M332" s="33">
        <v>6.6666666666666666E-2</v>
      </c>
      <c r="N332" s="33">
        <v>5.0333333333333332</v>
      </c>
      <c r="O332" s="33">
        <v>8.0286863739723616E-2</v>
      </c>
      <c r="P332" s="33">
        <v>5.1083333333333334</v>
      </c>
      <c r="Q332" s="33">
        <v>8.4083333333333332</v>
      </c>
      <c r="R332" s="33">
        <v>0.21278642644743745</v>
      </c>
      <c r="S332" s="33">
        <v>1.4987777777777773</v>
      </c>
      <c r="T332" s="33">
        <v>7.0648888888888877</v>
      </c>
      <c r="U332" s="33">
        <v>0</v>
      </c>
      <c r="V332" s="33">
        <v>0.13481371348609406</v>
      </c>
      <c r="W332" s="33">
        <v>1.8460000000000005</v>
      </c>
      <c r="X332" s="33">
        <v>5.1405555555555571</v>
      </c>
      <c r="Y332" s="33">
        <v>0</v>
      </c>
      <c r="Z332" s="33">
        <v>0.10998600664684278</v>
      </c>
      <c r="AA332" s="33">
        <v>0</v>
      </c>
      <c r="AB332" s="33">
        <v>0</v>
      </c>
      <c r="AC332" s="33">
        <v>0</v>
      </c>
      <c r="AD332" s="33">
        <v>0</v>
      </c>
      <c r="AE332" s="33">
        <v>0</v>
      </c>
      <c r="AF332" s="33">
        <v>0</v>
      </c>
      <c r="AG332" s="33">
        <v>0</v>
      </c>
      <c r="AH332" t="s">
        <v>99</v>
      </c>
      <c r="AI332" s="34">
        <v>5</v>
      </c>
    </row>
    <row r="333" spans="1:35" x14ac:dyDescent="0.25">
      <c r="A333" t="s">
        <v>1812</v>
      </c>
      <c r="B333" t="s">
        <v>851</v>
      </c>
      <c r="C333" t="s">
        <v>1525</v>
      </c>
      <c r="D333" t="s">
        <v>1762</v>
      </c>
      <c r="E333" s="33">
        <v>59.8</v>
      </c>
      <c r="F333" s="33">
        <v>5.1555555555555559</v>
      </c>
      <c r="G333" s="33">
        <v>0</v>
      </c>
      <c r="H333" s="33">
        <v>0.41388888888888886</v>
      </c>
      <c r="I333" s="33">
        <v>0.34444444444444444</v>
      </c>
      <c r="J333" s="33">
        <v>0</v>
      </c>
      <c r="K333" s="33">
        <v>0</v>
      </c>
      <c r="L333" s="33">
        <v>2.0869999999999993</v>
      </c>
      <c r="M333" s="33">
        <v>0</v>
      </c>
      <c r="N333" s="33">
        <v>5.302777777777778</v>
      </c>
      <c r="O333" s="33">
        <v>8.8675213675213679E-2</v>
      </c>
      <c r="P333" s="33">
        <v>5.6888888888888891</v>
      </c>
      <c r="Q333" s="33">
        <v>4.125</v>
      </c>
      <c r="R333" s="33">
        <v>0.16411185432924566</v>
      </c>
      <c r="S333" s="33">
        <v>0.92333333333333345</v>
      </c>
      <c r="T333" s="33">
        <v>4.2640000000000002</v>
      </c>
      <c r="U333" s="33">
        <v>0</v>
      </c>
      <c r="V333" s="33">
        <v>8.6744704570791545E-2</v>
      </c>
      <c r="W333" s="33">
        <v>1.2524444444444447</v>
      </c>
      <c r="X333" s="33">
        <v>5.0906666666666647</v>
      </c>
      <c r="Y333" s="33">
        <v>0</v>
      </c>
      <c r="Z333" s="33">
        <v>0.10607209215904866</v>
      </c>
      <c r="AA333" s="33">
        <v>0</v>
      </c>
      <c r="AB333" s="33">
        <v>0</v>
      </c>
      <c r="AC333" s="33">
        <v>0</v>
      </c>
      <c r="AD333" s="33">
        <v>0</v>
      </c>
      <c r="AE333" s="33">
        <v>0</v>
      </c>
      <c r="AF333" s="33">
        <v>0</v>
      </c>
      <c r="AG333" s="33">
        <v>0</v>
      </c>
      <c r="AH333" t="s">
        <v>162</v>
      </c>
      <c r="AI333" s="34">
        <v>5</v>
      </c>
    </row>
    <row r="334" spans="1:35" x14ac:dyDescent="0.25">
      <c r="A334" t="s">
        <v>1812</v>
      </c>
      <c r="B334" t="s">
        <v>1236</v>
      </c>
      <c r="C334" t="s">
        <v>1390</v>
      </c>
      <c r="D334" t="s">
        <v>1709</v>
      </c>
      <c r="E334" s="33">
        <v>107.97777777777777</v>
      </c>
      <c r="F334" s="33">
        <v>5.6888888888888891</v>
      </c>
      <c r="G334" s="33">
        <v>0</v>
      </c>
      <c r="H334" s="33">
        <v>0.48888888888888887</v>
      </c>
      <c r="I334" s="33">
        <v>0.67777777777777781</v>
      </c>
      <c r="J334" s="33">
        <v>0</v>
      </c>
      <c r="K334" s="33">
        <v>0</v>
      </c>
      <c r="L334" s="33">
        <v>5.4052222222222204</v>
      </c>
      <c r="M334" s="33">
        <v>0</v>
      </c>
      <c r="N334" s="33">
        <v>5.6888888888888891</v>
      </c>
      <c r="O334" s="33">
        <v>5.2685737806132955E-2</v>
      </c>
      <c r="P334" s="33">
        <v>5.8555555555555552</v>
      </c>
      <c r="Q334" s="33">
        <v>14.686111111111112</v>
      </c>
      <c r="R334" s="33">
        <v>0.19023976126775058</v>
      </c>
      <c r="S334" s="33">
        <v>1.202</v>
      </c>
      <c r="T334" s="33">
        <v>9.6737777777777794</v>
      </c>
      <c r="U334" s="33">
        <v>0</v>
      </c>
      <c r="V334" s="33">
        <v>0.10072237085820129</v>
      </c>
      <c r="W334" s="33">
        <v>5.1426666666666678</v>
      </c>
      <c r="X334" s="33">
        <v>10.313333333333331</v>
      </c>
      <c r="Y334" s="33">
        <v>0</v>
      </c>
      <c r="Z334" s="33">
        <v>0.14314056390203744</v>
      </c>
      <c r="AA334" s="33">
        <v>0</v>
      </c>
      <c r="AB334" s="33">
        <v>0</v>
      </c>
      <c r="AC334" s="33">
        <v>0</v>
      </c>
      <c r="AD334" s="33">
        <v>0</v>
      </c>
      <c r="AE334" s="33">
        <v>0</v>
      </c>
      <c r="AF334" s="33">
        <v>0</v>
      </c>
      <c r="AG334" s="33">
        <v>0</v>
      </c>
      <c r="AH334" t="s">
        <v>548</v>
      </c>
      <c r="AI334" s="34">
        <v>5</v>
      </c>
    </row>
    <row r="335" spans="1:35" x14ac:dyDescent="0.25">
      <c r="A335" t="s">
        <v>1812</v>
      </c>
      <c r="B335" t="s">
        <v>754</v>
      </c>
      <c r="C335" t="s">
        <v>1469</v>
      </c>
      <c r="D335" t="s">
        <v>1707</v>
      </c>
      <c r="E335" s="33">
        <v>43.111111111111114</v>
      </c>
      <c r="F335" s="33">
        <v>5.6888888888888891</v>
      </c>
      <c r="G335" s="33">
        <v>2.2222222222222223E-2</v>
      </c>
      <c r="H335" s="33">
        <v>0.22500000000000001</v>
      </c>
      <c r="I335" s="33">
        <v>0.3</v>
      </c>
      <c r="J335" s="33">
        <v>0</v>
      </c>
      <c r="K335" s="33">
        <v>0</v>
      </c>
      <c r="L335" s="33">
        <v>0.66800000000000037</v>
      </c>
      <c r="M335" s="33">
        <v>6.6666666666666666E-2</v>
      </c>
      <c r="N335" s="33">
        <v>5.552777777777778</v>
      </c>
      <c r="O335" s="33">
        <v>0.13034793814432988</v>
      </c>
      <c r="P335" s="33">
        <v>3.4777777777777779</v>
      </c>
      <c r="Q335" s="33">
        <v>5.4</v>
      </c>
      <c r="R335" s="33">
        <v>0.20592783505154638</v>
      </c>
      <c r="S335" s="33">
        <v>0.52266666666666661</v>
      </c>
      <c r="T335" s="33">
        <v>2.4076666666666662</v>
      </c>
      <c r="U335" s="33">
        <v>0</v>
      </c>
      <c r="V335" s="33">
        <v>6.7971649484536059E-2</v>
      </c>
      <c r="W335" s="33">
        <v>0.49777777777777765</v>
      </c>
      <c r="X335" s="33">
        <v>2.4743333333333339</v>
      </c>
      <c r="Y335" s="33">
        <v>0</v>
      </c>
      <c r="Z335" s="33">
        <v>6.8940721649484532E-2</v>
      </c>
      <c r="AA335" s="33">
        <v>0</v>
      </c>
      <c r="AB335" s="33">
        <v>0</v>
      </c>
      <c r="AC335" s="33">
        <v>0</v>
      </c>
      <c r="AD335" s="33">
        <v>0</v>
      </c>
      <c r="AE335" s="33">
        <v>0</v>
      </c>
      <c r="AF335" s="33">
        <v>0</v>
      </c>
      <c r="AG335" s="33">
        <v>0</v>
      </c>
      <c r="AH335" t="s">
        <v>65</v>
      </c>
      <c r="AI335" s="34">
        <v>5</v>
      </c>
    </row>
    <row r="336" spans="1:35" x14ac:dyDescent="0.25">
      <c r="A336" t="s">
        <v>1812</v>
      </c>
      <c r="B336" t="s">
        <v>719</v>
      </c>
      <c r="C336" t="s">
        <v>1447</v>
      </c>
      <c r="D336" t="s">
        <v>1757</v>
      </c>
      <c r="E336" s="33">
        <v>61.466666666666669</v>
      </c>
      <c r="F336" s="33">
        <v>5.5111111111111111</v>
      </c>
      <c r="G336" s="33">
        <v>0.13333333333333333</v>
      </c>
      <c r="H336" s="33">
        <v>0.20277777777777778</v>
      </c>
      <c r="I336" s="33">
        <v>0.34444444444444444</v>
      </c>
      <c r="J336" s="33">
        <v>0</v>
      </c>
      <c r="K336" s="33">
        <v>0</v>
      </c>
      <c r="L336" s="33">
        <v>2.1724444444444444</v>
      </c>
      <c r="M336" s="33">
        <v>0</v>
      </c>
      <c r="N336" s="33">
        <v>5.2638888888888893</v>
      </c>
      <c r="O336" s="33">
        <v>8.5638105567606662E-2</v>
      </c>
      <c r="P336" s="33">
        <v>4.0999999999999996</v>
      </c>
      <c r="Q336" s="33">
        <v>13.133333333333333</v>
      </c>
      <c r="R336" s="33">
        <v>0.28036876355748375</v>
      </c>
      <c r="S336" s="33">
        <v>2.0475555555555554</v>
      </c>
      <c r="T336" s="33">
        <v>8.3500000000000032</v>
      </c>
      <c r="U336" s="33">
        <v>0</v>
      </c>
      <c r="V336" s="33">
        <v>0.16915762834417938</v>
      </c>
      <c r="W336" s="33">
        <v>3.7959999999999998</v>
      </c>
      <c r="X336" s="33">
        <v>6.0924444444444452</v>
      </c>
      <c r="Y336" s="33">
        <v>0</v>
      </c>
      <c r="Z336" s="33">
        <v>0.16087490961677514</v>
      </c>
      <c r="AA336" s="33">
        <v>0</v>
      </c>
      <c r="AB336" s="33">
        <v>0</v>
      </c>
      <c r="AC336" s="33">
        <v>0</v>
      </c>
      <c r="AD336" s="33">
        <v>0</v>
      </c>
      <c r="AE336" s="33">
        <v>0</v>
      </c>
      <c r="AF336" s="33">
        <v>0</v>
      </c>
      <c r="AG336" s="33">
        <v>0</v>
      </c>
      <c r="AH336" t="s">
        <v>30</v>
      </c>
      <c r="AI336" s="34">
        <v>5</v>
      </c>
    </row>
    <row r="337" spans="1:35" x14ac:dyDescent="0.25">
      <c r="A337" t="s">
        <v>1812</v>
      </c>
      <c r="B337" t="s">
        <v>1016</v>
      </c>
      <c r="C337" t="s">
        <v>1595</v>
      </c>
      <c r="D337" t="s">
        <v>1768</v>
      </c>
      <c r="E337" s="33">
        <v>21.855555555555554</v>
      </c>
      <c r="F337" s="33">
        <v>5.1555555555555559</v>
      </c>
      <c r="G337" s="33">
        <v>0</v>
      </c>
      <c r="H337" s="33">
        <v>9.4444444444444442E-2</v>
      </c>
      <c r="I337" s="33">
        <v>0.31111111111111112</v>
      </c>
      <c r="J337" s="33">
        <v>0</v>
      </c>
      <c r="K337" s="33">
        <v>0</v>
      </c>
      <c r="L337" s="33">
        <v>0.24833333333333343</v>
      </c>
      <c r="M337" s="33">
        <v>3.3333333333333333E-2</v>
      </c>
      <c r="N337" s="33">
        <v>5.6</v>
      </c>
      <c r="O337" s="33">
        <v>0.25775292323335025</v>
      </c>
      <c r="P337" s="33">
        <v>5.6333333333333337</v>
      </c>
      <c r="Q337" s="33">
        <v>5.0805555555555557</v>
      </c>
      <c r="R337" s="33">
        <v>0.4902135231316726</v>
      </c>
      <c r="S337" s="33">
        <v>0.75522222222222235</v>
      </c>
      <c r="T337" s="33">
        <v>3.3372222222222225</v>
      </c>
      <c r="U337" s="33">
        <v>0</v>
      </c>
      <c r="V337" s="33">
        <v>0.1872496187086935</v>
      </c>
      <c r="W337" s="33">
        <v>0.5858888888888889</v>
      </c>
      <c r="X337" s="33">
        <v>3.9143333333333343</v>
      </c>
      <c r="Y337" s="33">
        <v>0</v>
      </c>
      <c r="Z337" s="33">
        <v>0.20590747330960862</v>
      </c>
      <c r="AA337" s="33">
        <v>0</v>
      </c>
      <c r="AB337" s="33">
        <v>0</v>
      </c>
      <c r="AC337" s="33">
        <v>0</v>
      </c>
      <c r="AD337" s="33">
        <v>0</v>
      </c>
      <c r="AE337" s="33">
        <v>0</v>
      </c>
      <c r="AF337" s="33">
        <v>0</v>
      </c>
      <c r="AG337" s="33">
        <v>0</v>
      </c>
      <c r="AH337" t="s">
        <v>327</v>
      </c>
      <c r="AI337" s="34">
        <v>5</v>
      </c>
    </row>
    <row r="338" spans="1:35" x14ac:dyDescent="0.25">
      <c r="A338" t="s">
        <v>1812</v>
      </c>
      <c r="B338" t="s">
        <v>1065</v>
      </c>
      <c r="C338" t="s">
        <v>1611</v>
      </c>
      <c r="D338" t="s">
        <v>1787</v>
      </c>
      <c r="E338" s="33">
        <v>41.955555555555556</v>
      </c>
      <c r="F338" s="33">
        <v>4.0444444444444443</v>
      </c>
      <c r="G338" s="33">
        <v>0</v>
      </c>
      <c r="H338" s="33">
        <v>0.24722222222222223</v>
      </c>
      <c r="I338" s="33">
        <v>0.36666666666666664</v>
      </c>
      <c r="J338" s="33">
        <v>0</v>
      </c>
      <c r="K338" s="33">
        <v>0</v>
      </c>
      <c r="L338" s="33">
        <v>0.5196666666666665</v>
      </c>
      <c r="M338" s="33">
        <v>0</v>
      </c>
      <c r="N338" s="33">
        <v>5.2750000000000004</v>
      </c>
      <c r="O338" s="33">
        <v>0.12572828389830509</v>
      </c>
      <c r="P338" s="33">
        <v>5.3138888888888891</v>
      </c>
      <c r="Q338" s="33">
        <v>5.2388888888888889</v>
      </c>
      <c r="R338" s="33">
        <v>0.25152277542372881</v>
      </c>
      <c r="S338" s="33">
        <v>0.35677777777777775</v>
      </c>
      <c r="T338" s="33">
        <v>4.1043333333333329</v>
      </c>
      <c r="U338" s="33">
        <v>0</v>
      </c>
      <c r="V338" s="33">
        <v>0.10632944915254236</v>
      </c>
      <c r="W338" s="33">
        <v>0.89388888888888896</v>
      </c>
      <c r="X338" s="33">
        <v>5.1732222222222228</v>
      </c>
      <c r="Y338" s="33">
        <v>0</v>
      </c>
      <c r="Z338" s="33">
        <v>0.14460805084745765</v>
      </c>
      <c r="AA338" s="33">
        <v>0</v>
      </c>
      <c r="AB338" s="33">
        <v>0</v>
      </c>
      <c r="AC338" s="33">
        <v>0</v>
      </c>
      <c r="AD338" s="33">
        <v>0</v>
      </c>
      <c r="AE338" s="33">
        <v>0</v>
      </c>
      <c r="AF338" s="33">
        <v>0</v>
      </c>
      <c r="AG338" s="33">
        <v>0</v>
      </c>
      <c r="AH338" t="s">
        <v>376</v>
      </c>
      <c r="AI338" s="34">
        <v>5</v>
      </c>
    </row>
    <row r="339" spans="1:35" x14ac:dyDescent="0.25">
      <c r="A339" t="s">
        <v>1812</v>
      </c>
      <c r="B339" t="s">
        <v>885</v>
      </c>
      <c r="C339" t="s">
        <v>1542</v>
      </c>
      <c r="D339" t="s">
        <v>1712</v>
      </c>
      <c r="E339" s="33">
        <v>58.06666666666667</v>
      </c>
      <c r="F339" s="33">
        <v>5.4666666666666668</v>
      </c>
      <c r="G339" s="33">
        <v>0</v>
      </c>
      <c r="H339" s="33">
        <v>0.25833333333333336</v>
      </c>
      <c r="I339" s="33">
        <v>0.31111111111111112</v>
      </c>
      <c r="J339" s="33">
        <v>0</v>
      </c>
      <c r="K339" s="33">
        <v>0</v>
      </c>
      <c r="L339" s="33">
        <v>1.9423333333333335</v>
      </c>
      <c r="M339" s="33">
        <v>0</v>
      </c>
      <c r="N339" s="33">
        <v>5.677777777777778</v>
      </c>
      <c r="O339" s="33">
        <v>9.7780329123612703E-2</v>
      </c>
      <c r="P339" s="33">
        <v>5.1555555555555559</v>
      </c>
      <c r="Q339" s="33">
        <v>6.5138888888888893</v>
      </c>
      <c r="R339" s="33">
        <v>0.20096632223497893</v>
      </c>
      <c r="S339" s="33">
        <v>1.1785555555555556</v>
      </c>
      <c r="T339" s="33">
        <v>9.1535555555555579</v>
      </c>
      <c r="U339" s="33">
        <v>0</v>
      </c>
      <c r="V339" s="33">
        <v>0.17793532338308463</v>
      </c>
      <c r="W339" s="33">
        <v>1.6425555555555551</v>
      </c>
      <c r="X339" s="33">
        <v>8.8421111111111088</v>
      </c>
      <c r="Y339" s="33">
        <v>0</v>
      </c>
      <c r="Z339" s="33">
        <v>0.18056257175660154</v>
      </c>
      <c r="AA339" s="33">
        <v>0</v>
      </c>
      <c r="AB339" s="33">
        <v>0</v>
      </c>
      <c r="AC339" s="33">
        <v>0</v>
      </c>
      <c r="AD339" s="33">
        <v>0</v>
      </c>
      <c r="AE339" s="33">
        <v>0</v>
      </c>
      <c r="AF339" s="33">
        <v>0</v>
      </c>
      <c r="AG339" s="33">
        <v>0</v>
      </c>
      <c r="AH339" t="s">
        <v>196</v>
      </c>
      <c r="AI339" s="34">
        <v>5</v>
      </c>
    </row>
    <row r="340" spans="1:35" x14ac:dyDescent="0.25">
      <c r="A340" t="s">
        <v>1812</v>
      </c>
      <c r="B340" t="s">
        <v>1006</v>
      </c>
      <c r="C340" t="s">
        <v>1432</v>
      </c>
      <c r="D340" t="s">
        <v>1750</v>
      </c>
      <c r="E340" s="33">
        <v>102.38888888888889</v>
      </c>
      <c r="F340" s="33">
        <v>5.6888888888888891</v>
      </c>
      <c r="G340" s="33">
        <v>0</v>
      </c>
      <c r="H340" s="33">
        <v>0.53888888888888886</v>
      </c>
      <c r="I340" s="33">
        <v>0.93333333333333335</v>
      </c>
      <c r="J340" s="33">
        <v>0</v>
      </c>
      <c r="K340" s="33">
        <v>0</v>
      </c>
      <c r="L340" s="33">
        <v>3.5672222222222216</v>
      </c>
      <c r="M340" s="33">
        <v>0</v>
      </c>
      <c r="N340" s="33">
        <v>5.9638888888888886</v>
      </c>
      <c r="O340" s="33">
        <v>5.8247422680412372E-2</v>
      </c>
      <c r="P340" s="33">
        <v>4.4444444444444446</v>
      </c>
      <c r="Q340" s="33">
        <v>23.122222222222224</v>
      </c>
      <c r="R340" s="33">
        <v>0.26923494302767231</v>
      </c>
      <c r="S340" s="33">
        <v>3.2224444444444456</v>
      </c>
      <c r="T340" s="33">
        <v>5.0075555555555544</v>
      </c>
      <c r="U340" s="33">
        <v>0</v>
      </c>
      <c r="V340" s="33">
        <v>8.0379815518176898E-2</v>
      </c>
      <c r="W340" s="33">
        <v>4.3105555555555553</v>
      </c>
      <c r="X340" s="33">
        <v>7.9235555555555566</v>
      </c>
      <c r="Y340" s="33">
        <v>0</v>
      </c>
      <c r="Z340" s="33">
        <v>0.11948670645686382</v>
      </c>
      <c r="AA340" s="33">
        <v>0</v>
      </c>
      <c r="AB340" s="33">
        <v>0</v>
      </c>
      <c r="AC340" s="33">
        <v>0</v>
      </c>
      <c r="AD340" s="33">
        <v>0</v>
      </c>
      <c r="AE340" s="33">
        <v>4.5111111111111111</v>
      </c>
      <c r="AF340" s="33">
        <v>0</v>
      </c>
      <c r="AG340" s="33">
        <v>0</v>
      </c>
      <c r="AH340" t="s">
        <v>317</v>
      </c>
      <c r="AI340" s="34">
        <v>5</v>
      </c>
    </row>
    <row r="341" spans="1:35" x14ac:dyDescent="0.25">
      <c r="A341" t="s">
        <v>1812</v>
      </c>
      <c r="B341" t="s">
        <v>751</v>
      </c>
      <c r="C341" t="s">
        <v>1466</v>
      </c>
      <c r="D341" t="s">
        <v>1765</v>
      </c>
      <c r="E341" s="33">
        <v>75.055555555555557</v>
      </c>
      <c r="F341" s="33">
        <v>5.4222222222222225</v>
      </c>
      <c r="G341" s="33">
        <v>0</v>
      </c>
      <c r="H341" s="33">
        <v>0.26666666666666666</v>
      </c>
      <c r="I341" s="33">
        <v>0.48888888888888887</v>
      </c>
      <c r="J341" s="33">
        <v>0</v>
      </c>
      <c r="K341" s="33">
        <v>0</v>
      </c>
      <c r="L341" s="33">
        <v>4.4796666666666658</v>
      </c>
      <c r="M341" s="33">
        <v>6.6666666666666666E-2</v>
      </c>
      <c r="N341" s="33">
        <v>8.6777777777777771</v>
      </c>
      <c r="O341" s="33">
        <v>0.11650629163582531</v>
      </c>
      <c r="P341" s="33">
        <v>5.3111111111111109</v>
      </c>
      <c r="Q341" s="33">
        <v>12.138888888888889</v>
      </c>
      <c r="R341" s="33">
        <v>0.23249444855662471</v>
      </c>
      <c r="S341" s="33">
        <v>1.0955555555555554</v>
      </c>
      <c r="T341" s="33">
        <v>16.724777777777781</v>
      </c>
      <c r="U341" s="33">
        <v>0</v>
      </c>
      <c r="V341" s="33">
        <v>0.23742857142857149</v>
      </c>
      <c r="W341" s="33">
        <v>1.3238888888888884</v>
      </c>
      <c r="X341" s="33">
        <v>16.684555555555551</v>
      </c>
      <c r="Y341" s="33">
        <v>0</v>
      </c>
      <c r="Z341" s="33">
        <v>0.23993486306439668</v>
      </c>
      <c r="AA341" s="33">
        <v>0</v>
      </c>
      <c r="AB341" s="33">
        <v>0</v>
      </c>
      <c r="AC341" s="33">
        <v>0</v>
      </c>
      <c r="AD341" s="33">
        <v>0</v>
      </c>
      <c r="AE341" s="33">
        <v>0</v>
      </c>
      <c r="AF341" s="33">
        <v>0</v>
      </c>
      <c r="AG341" s="33">
        <v>0</v>
      </c>
      <c r="AH341" t="s">
        <v>62</v>
      </c>
      <c r="AI341" s="34">
        <v>5</v>
      </c>
    </row>
    <row r="342" spans="1:35" x14ac:dyDescent="0.25">
      <c r="A342" t="s">
        <v>1812</v>
      </c>
      <c r="B342" t="s">
        <v>704</v>
      </c>
      <c r="C342" t="s">
        <v>1434</v>
      </c>
      <c r="D342" t="s">
        <v>1757</v>
      </c>
      <c r="E342" s="33">
        <v>69.533333333333331</v>
      </c>
      <c r="F342" s="33">
        <v>5.4888888888888889</v>
      </c>
      <c r="G342" s="33">
        <v>2.2222222222222223E-2</v>
      </c>
      <c r="H342" s="33">
        <v>0.45</v>
      </c>
      <c r="I342" s="33">
        <v>0.37777777777777777</v>
      </c>
      <c r="J342" s="33">
        <v>0</v>
      </c>
      <c r="K342" s="33">
        <v>0</v>
      </c>
      <c r="L342" s="33">
        <v>1.5236666666666672</v>
      </c>
      <c r="M342" s="33">
        <v>4.4444444444444446E-2</v>
      </c>
      <c r="N342" s="33">
        <v>5.2944444444444443</v>
      </c>
      <c r="O342" s="33">
        <v>7.6781719399169057E-2</v>
      </c>
      <c r="P342" s="33">
        <v>5.0666666666666664</v>
      </c>
      <c r="Q342" s="33">
        <v>13.827777777777778</v>
      </c>
      <c r="R342" s="33">
        <v>0.27173218280600836</v>
      </c>
      <c r="S342" s="33">
        <v>4.5001111111111101</v>
      </c>
      <c r="T342" s="33">
        <v>5.6300000000000008</v>
      </c>
      <c r="U342" s="33">
        <v>0</v>
      </c>
      <c r="V342" s="33">
        <v>0.1456871204857782</v>
      </c>
      <c r="W342" s="33">
        <v>3.4077777777777785</v>
      </c>
      <c r="X342" s="33">
        <v>11.420222222222222</v>
      </c>
      <c r="Y342" s="33">
        <v>0</v>
      </c>
      <c r="Z342" s="33">
        <v>0.21325023969319271</v>
      </c>
      <c r="AA342" s="33">
        <v>0</v>
      </c>
      <c r="AB342" s="33">
        <v>0</v>
      </c>
      <c r="AC342" s="33">
        <v>0</v>
      </c>
      <c r="AD342" s="33">
        <v>0</v>
      </c>
      <c r="AE342" s="33">
        <v>4.3555555555555552</v>
      </c>
      <c r="AF342" s="33">
        <v>0</v>
      </c>
      <c r="AG342" s="33">
        <v>0</v>
      </c>
      <c r="AH342" t="s">
        <v>15</v>
      </c>
      <c r="AI342" s="34">
        <v>5</v>
      </c>
    </row>
    <row r="343" spans="1:35" x14ac:dyDescent="0.25">
      <c r="A343" t="s">
        <v>1812</v>
      </c>
      <c r="B343" t="s">
        <v>759</v>
      </c>
      <c r="C343" t="s">
        <v>1471</v>
      </c>
      <c r="D343" t="s">
        <v>1767</v>
      </c>
      <c r="E343" s="33">
        <v>39.211111111111109</v>
      </c>
      <c r="F343" s="33">
        <v>5.5111111111111111</v>
      </c>
      <c r="G343" s="33">
        <v>1.1111111111111112E-2</v>
      </c>
      <c r="H343" s="33">
        <v>0.17222222222222222</v>
      </c>
      <c r="I343" s="33">
        <v>0.28888888888888886</v>
      </c>
      <c r="J343" s="33">
        <v>0</v>
      </c>
      <c r="K343" s="33">
        <v>0</v>
      </c>
      <c r="L343" s="33">
        <v>0.72744444444444456</v>
      </c>
      <c r="M343" s="33">
        <v>4.4444444444444446E-2</v>
      </c>
      <c r="N343" s="33">
        <v>5.2194444444444441</v>
      </c>
      <c r="O343" s="33">
        <v>0.13424482856333239</v>
      </c>
      <c r="P343" s="33">
        <v>5.2611111111111111</v>
      </c>
      <c r="Q343" s="33">
        <v>3.8833333333333333</v>
      </c>
      <c r="R343" s="33">
        <v>0.23321054122981014</v>
      </c>
      <c r="S343" s="33">
        <v>0.61177777777777764</v>
      </c>
      <c r="T343" s="33">
        <v>4.294999999999999</v>
      </c>
      <c r="U343" s="33">
        <v>0</v>
      </c>
      <c r="V343" s="33">
        <v>0.12513743270048169</v>
      </c>
      <c r="W343" s="33">
        <v>0.85144444444444445</v>
      </c>
      <c r="X343" s="33">
        <v>3.4335555555555559</v>
      </c>
      <c r="Y343" s="33">
        <v>0</v>
      </c>
      <c r="Z343" s="33">
        <v>0.10928024936242563</v>
      </c>
      <c r="AA343" s="33">
        <v>0</v>
      </c>
      <c r="AB343" s="33">
        <v>0</v>
      </c>
      <c r="AC343" s="33">
        <v>0</v>
      </c>
      <c r="AD343" s="33">
        <v>0</v>
      </c>
      <c r="AE343" s="33">
        <v>0</v>
      </c>
      <c r="AF343" s="33">
        <v>0</v>
      </c>
      <c r="AG343" s="33">
        <v>0</v>
      </c>
      <c r="AH343" t="s">
        <v>70</v>
      </c>
      <c r="AI343" s="34">
        <v>5</v>
      </c>
    </row>
    <row r="344" spans="1:35" x14ac:dyDescent="0.25">
      <c r="A344" t="s">
        <v>1812</v>
      </c>
      <c r="B344" t="s">
        <v>708</v>
      </c>
      <c r="C344" t="s">
        <v>1438</v>
      </c>
      <c r="D344" t="s">
        <v>1757</v>
      </c>
      <c r="E344" s="33">
        <v>57.266666666666666</v>
      </c>
      <c r="F344" s="33">
        <v>4.7555555555555555</v>
      </c>
      <c r="G344" s="33">
        <v>2.2222222222222223E-2</v>
      </c>
      <c r="H344" s="33">
        <v>0.28888888888888886</v>
      </c>
      <c r="I344" s="33">
        <v>0.57777777777777772</v>
      </c>
      <c r="J344" s="33">
        <v>0</v>
      </c>
      <c r="K344" s="33">
        <v>0</v>
      </c>
      <c r="L344" s="33">
        <v>2.1872222222222217</v>
      </c>
      <c r="M344" s="33">
        <v>0.1</v>
      </c>
      <c r="N344" s="33">
        <v>4.8</v>
      </c>
      <c r="O344" s="33">
        <v>8.5564610011641437E-2</v>
      </c>
      <c r="P344" s="33">
        <v>4.666666666666667</v>
      </c>
      <c r="Q344" s="33">
        <v>1.3222222222222222</v>
      </c>
      <c r="R344" s="33">
        <v>0.10457896779200621</v>
      </c>
      <c r="S344" s="33">
        <v>4.2691111111111102</v>
      </c>
      <c r="T344" s="33">
        <v>5.1648888888888873</v>
      </c>
      <c r="U344" s="33">
        <v>0</v>
      </c>
      <c r="V344" s="33">
        <v>0.16473806752037248</v>
      </c>
      <c r="W344" s="33">
        <v>3.3823333333333334</v>
      </c>
      <c r="X344" s="33">
        <v>9.0505555555555581</v>
      </c>
      <c r="Y344" s="33">
        <v>0</v>
      </c>
      <c r="Z344" s="33">
        <v>0.21710516103996902</v>
      </c>
      <c r="AA344" s="33">
        <v>0</v>
      </c>
      <c r="AB344" s="33">
        <v>0</v>
      </c>
      <c r="AC344" s="33">
        <v>0</v>
      </c>
      <c r="AD344" s="33">
        <v>0</v>
      </c>
      <c r="AE344" s="33">
        <v>0</v>
      </c>
      <c r="AF344" s="33">
        <v>0</v>
      </c>
      <c r="AG344" s="33">
        <v>0</v>
      </c>
      <c r="AH344" t="s">
        <v>19</v>
      </c>
      <c r="AI344" s="34">
        <v>5</v>
      </c>
    </row>
    <row r="345" spans="1:35" x14ac:dyDescent="0.25">
      <c r="A345" t="s">
        <v>1812</v>
      </c>
      <c r="B345" t="s">
        <v>1239</v>
      </c>
      <c r="C345" t="s">
        <v>1669</v>
      </c>
      <c r="D345" t="s">
        <v>1775</v>
      </c>
      <c r="E345" s="33">
        <v>41.222222222222221</v>
      </c>
      <c r="F345" s="33">
        <v>5.333333333333333</v>
      </c>
      <c r="G345" s="33">
        <v>0</v>
      </c>
      <c r="H345" s="33">
        <v>0.30555555555555558</v>
      </c>
      <c r="I345" s="33">
        <v>0.26666666666666666</v>
      </c>
      <c r="J345" s="33">
        <v>0</v>
      </c>
      <c r="K345" s="33">
        <v>0</v>
      </c>
      <c r="L345" s="33">
        <v>0.25211111111111106</v>
      </c>
      <c r="M345" s="33">
        <v>0</v>
      </c>
      <c r="N345" s="33">
        <v>5.8638888888888889</v>
      </c>
      <c r="O345" s="33">
        <v>0.14225067385444745</v>
      </c>
      <c r="P345" s="33">
        <v>3.0555555555555554</v>
      </c>
      <c r="Q345" s="33">
        <v>5.4222222222222225</v>
      </c>
      <c r="R345" s="33">
        <v>0.20566037735849058</v>
      </c>
      <c r="S345" s="33">
        <v>1.6159999999999999</v>
      </c>
      <c r="T345" s="33">
        <v>3.3518888888888876</v>
      </c>
      <c r="U345" s="33">
        <v>0</v>
      </c>
      <c r="V345" s="33">
        <v>0.12051482479784363</v>
      </c>
      <c r="W345" s="33">
        <v>0.80955555555555558</v>
      </c>
      <c r="X345" s="33">
        <v>4.4745555555555558</v>
      </c>
      <c r="Y345" s="33">
        <v>0</v>
      </c>
      <c r="Z345" s="33">
        <v>0.12818598382749327</v>
      </c>
      <c r="AA345" s="33">
        <v>0</v>
      </c>
      <c r="AB345" s="33">
        <v>0</v>
      </c>
      <c r="AC345" s="33">
        <v>0</v>
      </c>
      <c r="AD345" s="33">
        <v>0</v>
      </c>
      <c r="AE345" s="33">
        <v>0</v>
      </c>
      <c r="AF345" s="33">
        <v>0</v>
      </c>
      <c r="AG345" s="33">
        <v>0</v>
      </c>
      <c r="AH345" t="s">
        <v>551</v>
      </c>
      <c r="AI345" s="34">
        <v>5</v>
      </c>
    </row>
    <row r="346" spans="1:35" x14ac:dyDescent="0.25">
      <c r="A346" t="s">
        <v>1812</v>
      </c>
      <c r="B346" t="s">
        <v>1352</v>
      </c>
      <c r="C346" t="s">
        <v>1630</v>
      </c>
      <c r="D346" t="s">
        <v>1722</v>
      </c>
      <c r="E346" s="33">
        <v>15.888888888888889</v>
      </c>
      <c r="F346" s="33">
        <v>5.6888888888888891</v>
      </c>
      <c r="G346" s="33">
        <v>0.26666666666666666</v>
      </c>
      <c r="H346" s="33">
        <v>0.12222222222222222</v>
      </c>
      <c r="I346" s="33">
        <v>0.26666666666666666</v>
      </c>
      <c r="J346" s="33">
        <v>0</v>
      </c>
      <c r="K346" s="33">
        <v>0</v>
      </c>
      <c r="L346" s="33">
        <v>0</v>
      </c>
      <c r="M346" s="33">
        <v>6.6666666666666666E-2</v>
      </c>
      <c r="N346" s="33">
        <v>6.0916666666666668</v>
      </c>
      <c r="O346" s="33">
        <v>0.38758741258741258</v>
      </c>
      <c r="P346" s="33">
        <v>5.7888888888888888</v>
      </c>
      <c r="Q346" s="33">
        <v>0</v>
      </c>
      <c r="R346" s="33">
        <v>0.36433566433566433</v>
      </c>
      <c r="S346" s="33">
        <v>0</v>
      </c>
      <c r="T346" s="33">
        <v>0</v>
      </c>
      <c r="U346" s="33">
        <v>0</v>
      </c>
      <c r="V346" s="33">
        <v>0</v>
      </c>
      <c r="W346" s="33">
        <v>7.7777777777777779E-2</v>
      </c>
      <c r="X346" s="33">
        <v>0</v>
      </c>
      <c r="Y346" s="33">
        <v>0</v>
      </c>
      <c r="Z346" s="33">
        <v>4.8951048951048947E-3</v>
      </c>
      <c r="AA346" s="33">
        <v>0</v>
      </c>
      <c r="AB346" s="33">
        <v>0</v>
      </c>
      <c r="AC346" s="33">
        <v>0</v>
      </c>
      <c r="AD346" s="33">
        <v>0</v>
      </c>
      <c r="AE346" s="33">
        <v>0</v>
      </c>
      <c r="AF346" s="33">
        <v>0</v>
      </c>
      <c r="AG346" s="33">
        <v>0</v>
      </c>
      <c r="AH346" t="s">
        <v>666</v>
      </c>
      <c r="AI346" s="34">
        <v>5</v>
      </c>
    </row>
    <row r="347" spans="1:35" x14ac:dyDescent="0.25">
      <c r="A347" t="s">
        <v>1812</v>
      </c>
      <c r="B347" t="s">
        <v>1096</v>
      </c>
      <c r="C347" t="s">
        <v>1620</v>
      </c>
      <c r="D347" t="s">
        <v>1745</v>
      </c>
      <c r="E347" s="33">
        <v>61.022222222222226</v>
      </c>
      <c r="F347" s="33">
        <v>5.5111111111111111</v>
      </c>
      <c r="G347" s="33">
        <v>0</v>
      </c>
      <c r="H347" s="33">
        <v>0</v>
      </c>
      <c r="I347" s="33">
        <v>0</v>
      </c>
      <c r="J347" s="33">
        <v>0</v>
      </c>
      <c r="K347" s="33">
        <v>0</v>
      </c>
      <c r="L347" s="33">
        <v>9.0666666666666673E-2</v>
      </c>
      <c r="M347" s="33">
        <v>0</v>
      </c>
      <c r="N347" s="33">
        <v>13.705555555555556</v>
      </c>
      <c r="O347" s="33">
        <v>0.22459941733430444</v>
      </c>
      <c r="P347" s="33">
        <v>0</v>
      </c>
      <c r="Q347" s="33">
        <v>10.605555555555556</v>
      </c>
      <c r="R347" s="33">
        <v>0.17379825200291332</v>
      </c>
      <c r="S347" s="33">
        <v>0.36044444444444451</v>
      </c>
      <c r="T347" s="33">
        <v>0.8442222222222221</v>
      </c>
      <c r="U347" s="33">
        <v>0</v>
      </c>
      <c r="V347" s="33">
        <v>1.9741442097596502E-2</v>
      </c>
      <c r="W347" s="33">
        <v>2.0502222222222213</v>
      </c>
      <c r="X347" s="33">
        <v>0</v>
      </c>
      <c r="Y347" s="33">
        <v>0</v>
      </c>
      <c r="Z347" s="33">
        <v>3.3597960670065534E-2</v>
      </c>
      <c r="AA347" s="33">
        <v>0</v>
      </c>
      <c r="AB347" s="33">
        <v>0</v>
      </c>
      <c r="AC347" s="33">
        <v>0</v>
      </c>
      <c r="AD347" s="33">
        <v>0</v>
      </c>
      <c r="AE347" s="33">
        <v>0</v>
      </c>
      <c r="AF347" s="33">
        <v>0</v>
      </c>
      <c r="AG347" s="33">
        <v>0</v>
      </c>
      <c r="AH347" t="s">
        <v>407</v>
      </c>
      <c r="AI347" s="34">
        <v>5</v>
      </c>
    </row>
    <row r="348" spans="1:35" x14ac:dyDescent="0.25">
      <c r="A348" t="s">
        <v>1812</v>
      </c>
      <c r="B348" t="s">
        <v>1309</v>
      </c>
      <c r="C348" t="s">
        <v>1419</v>
      </c>
      <c r="D348" t="s">
        <v>1712</v>
      </c>
      <c r="E348" s="33">
        <v>47.655555555555559</v>
      </c>
      <c r="F348" s="33">
        <v>5.6888888888888891</v>
      </c>
      <c r="G348" s="33">
        <v>0.43333333333333335</v>
      </c>
      <c r="H348" s="33">
        <v>0.38611111111111113</v>
      </c>
      <c r="I348" s="33">
        <v>0.71111111111111114</v>
      </c>
      <c r="J348" s="33">
        <v>0</v>
      </c>
      <c r="K348" s="33">
        <v>0</v>
      </c>
      <c r="L348" s="33">
        <v>6.8738888888888896</v>
      </c>
      <c r="M348" s="33">
        <v>16.838888888888889</v>
      </c>
      <c r="N348" s="33">
        <v>5.8722222222222218</v>
      </c>
      <c r="O348" s="33">
        <v>0.47656796456050354</v>
      </c>
      <c r="P348" s="33">
        <v>5.6</v>
      </c>
      <c r="Q348" s="33">
        <v>5.2888888888888888</v>
      </c>
      <c r="R348" s="33">
        <v>0.2284914898577757</v>
      </c>
      <c r="S348" s="33">
        <v>3.5526666666666653</v>
      </c>
      <c r="T348" s="33">
        <v>13.222333333333333</v>
      </c>
      <c r="U348" s="33">
        <v>0</v>
      </c>
      <c r="V348" s="33">
        <v>0.35200512940079265</v>
      </c>
      <c r="W348" s="33">
        <v>3.8978888888888901</v>
      </c>
      <c r="X348" s="33">
        <v>13.482999999999997</v>
      </c>
      <c r="Y348" s="33">
        <v>3.5666666666666669</v>
      </c>
      <c r="Z348" s="33">
        <v>0.43956166938680336</v>
      </c>
      <c r="AA348" s="33">
        <v>0</v>
      </c>
      <c r="AB348" s="33">
        <v>0</v>
      </c>
      <c r="AC348" s="33">
        <v>0</v>
      </c>
      <c r="AD348" s="33">
        <v>0</v>
      </c>
      <c r="AE348" s="33">
        <v>0</v>
      </c>
      <c r="AF348" s="33">
        <v>0</v>
      </c>
      <c r="AG348" s="33">
        <v>0</v>
      </c>
      <c r="AH348" t="s">
        <v>621</v>
      </c>
      <c r="AI348" s="34">
        <v>5</v>
      </c>
    </row>
    <row r="349" spans="1:35" x14ac:dyDescent="0.25">
      <c r="A349" t="s">
        <v>1812</v>
      </c>
      <c r="B349" t="s">
        <v>870</v>
      </c>
      <c r="C349" t="s">
        <v>1403</v>
      </c>
      <c r="D349" t="s">
        <v>1711</v>
      </c>
      <c r="E349" s="33">
        <v>80.13333333333334</v>
      </c>
      <c r="F349" s="33">
        <v>19.511111111111113</v>
      </c>
      <c r="G349" s="33">
        <v>0</v>
      </c>
      <c r="H349" s="33">
        <v>0</v>
      </c>
      <c r="I349" s="33">
        <v>4.4222222222222225</v>
      </c>
      <c r="J349" s="33">
        <v>0</v>
      </c>
      <c r="K349" s="33">
        <v>0</v>
      </c>
      <c r="L349" s="33">
        <v>0</v>
      </c>
      <c r="M349" s="33">
        <v>1.6</v>
      </c>
      <c r="N349" s="33">
        <v>4.6427777777777779</v>
      </c>
      <c r="O349" s="33">
        <v>7.7904880754298397E-2</v>
      </c>
      <c r="P349" s="33">
        <v>2.4653333333333332</v>
      </c>
      <c r="Q349" s="33">
        <v>16.759111111111103</v>
      </c>
      <c r="R349" s="33">
        <v>0.23990571270105368</v>
      </c>
      <c r="S349" s="33">
        <v>0</v>
      </c>
      <c r="T349" s="33">
        <v>0</v>
      </c>
      <c r="U349" s="33">
        <v>0</v>
      </c>
      <c r="V349" s="33">
        <v>0</v>
      </c>
      <c r="W349" s="33">
        <v>0</v>
      </c>
      <c r="X349" s="33">
        <v>0</v>
      </c>
      <c r="Y349" s="33">
        <v>0</v>
      </c>
      <c r="Z349" s="33">
        <v>0</v>
      </c>
      <c r="AA349" s="33">
        <v>0</v>
      </c>
      <c r="AB349" s="33">
        <v>0</v>
      </c>
      <c r="AC349" s="33">
        <v>0</v>
      </c>
      <c r="AD349" s="33">
        <v>0</v>
      </c>
      <c r="AE349" s="33">
        <v>0</v>
      </c>
      <c r="AF349" s="33">
        <v>0</v>
      </c>
      <c r="AG349" s="33">
        <v>0</v>
      </c>
      <c r="AH349" t="s">
        <v>181</v>
      </c>
      <c r="AI349" s="34">
        <v>5</v>
      </c>
    </row>
    <row r="350" spans="1:35" x14ac:dyDescent="0.25">
      <c r="A350" t="s">
        <v>1812</v>
      </c>
      <c r="B350" t="s">
        <v>686</v>
      </c>
      <c r="C350" t="s">
        <v>1521</v>
      </c>
      <c r="D350" t="s">
        <v>1725</v>
      </c>
      <c r="E350" s="33">
        <v>72.511111111111106</v>
      </c>
      <c r="F350" s="33">
        <v>5.5111111111111111</v>
      </c>
      <c r="G350" s="33">
        <v>1.1111111111111112E-2</v>
      </c>
      <c r="H350" s="33">
        <v>0.35133333333333339</v>
      </c>
      <c r="I350" s="33">
        <v>0.34444444444444444</v>
      </c>
      <c r="J350" s="33">
        <v>0</v>
      </c>
      <c r="K350" s="33">
        <v>0</v>
      </c>
      <c r="L350" s="33">
        <v>1.65</v>
      </c>
      <c r="M350" s="33">
        <v>4.9777777777777779</v>
      </c>
      <c r="N350" s="33">
        <v>0</v>
      </c>
      <c r="O350" s="33">
        <v>6.8648482991112481E-2</v>
      </c>
      <c r="P350" s="33">
        <v>0</v>
      </c>
      <c r="Q350" s="33">
        <v>13.105555555555556</v>
      </c>
      <c r="R350" s="33">
        <v>0.18073858412503832</v>
      </c>
      <c r="S350" s="33">
        <v>5.7111111111111112</v>
      </c>
      <c r="T350" s="33">
        <v>0.15</v>
      </c>
      <c r="U350" s="33">
        <v>0</v>
      </c>
      <c r="V350" s="33">
        <v>8.0830524057615705E-2</v>
      </c>
      <c r="W350" s="33">
        <v>0.60555555555555551</v>
      </c>
      <c r="X350" s="33">
        <v>9.3027777777777771</v>
      </c>
      <c r="Y350" s="33">
        <v>0</v>
      </c>
      <c r="Z350" s="33">
        <v>0.13664572479313516</v>
      </c>
      <c r="AA350" s="33">
        <v>0</v>
      </c>
      <c r="AB350" s="33">
        <v>0</v>
      </c>
      <c r="AC350" s="33">
        <v>0</v>
      </c>
      <c r="AD350" s="33">
        <v>0</v>
      </c>
      <c r="AE350" s="33">
        <v>0</v>
      </c>
      <c r="AF350" s="33">
        <v>0</v>
      </c>
      <c r="AG350" s="33">
        <v>0</v>
      </c>
      <c r="AH350" t="s">
        <v>466</v>
      </c>
      <c r="AI350" s="34">
        <v>5</v>
      </c>
    </row>
    <row r="351" spans="1:35" x14ac:dyDescent="0.25">
      <c r="A351" t="s">
        <v>1812</v>
      </c>
      <c r="B351" t="s">
        <v>1294</v>
      </c>
      <c r="C351" t="s">
        <v>1690</v>
      </c>
      <c r="D351" t="s">
        <v>1738</v>
      </c>
      <c r="E351" s="33">
        <v>106.76666666666667</v>
      </c>
      <c r="F351" s="33">
        <v>4.0999999999999996</v>
      </c>
      <c r="G351" s="33">
        <v>0</v>
      </c>
      <c r="H351" s="33">
        <v>0.51111111111111107</v>
      </c>
      <c r="I351" s="33">
        <v>5.166666666666667</v>
      </c>
      <c r="J351" s="33">
        <v>0</v>
      </c>
      <c r="K351" s="33">
        <v>0</v>
      </c>
      <c r="L351" s="33">
        <v>0.26700000000000002</v>
      </c>
      <c r="M351" s="33">
        <v>4.7938888888888886</v>
      </c>
      <c r="N351" s="33">
        <v>0</v>
      </c>
      <c r="O351" s="33">
        <v>4.4900614007701109E-2</v>
      </c>
      <c r="P351" s="33">
        <v>4.5166666666666666</v>
      </c>
      <c r="Q351" s="33">
        <v>21.78</v>
      </c>
      <c r="R351" s="33">
        <v>0.24630034342803622</v>
      </c>
      <c r="S351" s="33">
        <v>3.5896666666666666</v>
      </c>
      <c r="T351" s="33">
        <v>0</v>
      </c>
      <c r="U351" s="33">
        <v>0</v>
      </c>
      <c r="V351" s="33">
        <v>3.3621604745551044E-2</v>
      </c>
      <c r="W351" s="33">
        <v>3.273333333333333</v>
      </c>
      <c r="X351" s="33">
        <v>0</v>
      </c>
      <c r="Y351" s="33">
        <v>0</v>
      </c>
      <c r="Z351" s="33">
        <v>3.0658757414923507E-2</v>
      </c>
      <c r="AA351" s="33">
        <v>0</v>
      </c>
      <c r="AB351" s="33">
        <v>0</v>
      </c>
      <c r="AC351" s="33">
        <v>0</v>
      </c>
      <c r="AD351" s="33">
        <v>30.298888888888889</v>
      </c>
      <c r="AE351" s="33">
        <v>0</v>
      </c>
      <c r="AF351" s="33">
        <v>0</v>
      </c>
      <c r="AG351" s="33">
        <v>0</v>
      </c>
      <c r="AH351" t="s">
        <v>606</v>
      </c>
      <c r="AI351" s="34">
        <v>5</v>
      </c>
    </row>
    <row r="352" spans="1:35" x14ac:dyDescent="0.25">
      <c r="A352" t="s">
        <v>1812</v>
      </c>
      <c r="B352" t="s">
        <v>867</v>
      </c>
      <c r="C352" t="s">
        <v>1529</v>
      </c>
      <c r="D352" t="s">
        <v>1707</v>
      </c>
      <c r="E352" s="33">
        <v>66.855555555555554</v>
      </c>
      <c r="F352" s="33">
        <v>40.955555555555556</v>
      </c>
      <c r="G352" s="33">
        <v>0.48888888888888887</v>
      </c>
      <c r="H352" s="33">
        <v>0</v>
      </c>
      <c r="I352" s="33">
        <v>0.15555555555555556</v>
      </c>
      <c r="J352" s="33">
        <v>0</v>
      </c>
      <c r="K352" s="33">
        <v>0</v>
      </c>
      <c r="L352" s="33">
        <v>2.1982222222222227</v>
      </c>
      <c r="M352" s="33">
        <v>0</v>
      </c>
      <c r="N352" s="33">
        <v>5.5111111111111111</v>
      </c>
      <c r="O352" s="33">
        <v>8.2433106199102546E-2</v>
      </c>
      <c r="P352" s="33">
        <v>0</v>
      </c>
      <c r="Q352" s="33">
        <v>7.2472222222222218</v>
      </c>
      <c r="R352" s="33">
        <v>0.10840119660960611</v>
      </c>
      <c r="S352" s="33">
        <v>2.3778888888888887</v>
      </c>
      <c r="T352" s="33">
        <v>7.6851111111111106</v>
      </c>
      <c r="U352" s="33">
        <v>0</v>
      </c>
      <c r="V352" s="33">
        <v>0.15051853082931693</v>
      </c>
      <c r="W352" s="33">
        <v>1.1902222222222223</v>
      </c>
      <c r="X352" s="33">
        <v>10.080333333333332</v>
      </c>
      <c r="Y352" s="33">
        <v>0</v>
      </c>
      <c r="Z352" s="33">
        <v>0.16858068805052348</v>
      </c>
      <c r="AA352" s="33">
        <v>0</v>
      </c>
      <c r="AB352" s="33">
        <v>0</v>
      </c>
      <c r="AC352" s="33">
        <v>0</v>
      </c>
      <c r="AD352" s="33">
        <v>0</v>
      </c>
      <c r="AE352" s="33">
        <v>0</v>
      </c>
      <c r="AF352" s="33">
        <v>0</v>
      </c>
      <c r="AG352" s="33">
        <v>0</v>
      </c>
      <c r="AH352" t="s">
        <v>178</v>
      </c>
      <c r="AI352" s="34">
        <v>5</v>
      </c>
    </row>
    <row r="353" spans="1:35" x14ac:dyDescent="0.25">
      <c r="A353" t="s">
        <v>1812</v>
      </c>
      <c r="B353" t="s">
        <v>914</v>
      </c>
      <c r="C353" t="s">
        <v>1555</v>
      </c>
      <c r="D353" t="s">
        <v>1783</v>
      </c>
      <c r="E353" s="33">
        <v>32.733333333333334</v>
      </c>
      <c r="F353" s="33">
        <v>10.255555555555556</v>
      </c>
      <c r="G353" s="33">
        <v>0</v>
      </c>
      <c r="H353" s="33">
        <v>0</v>
      </c>
      <c r="I353" s="33">
        <v>0</v>
      </c>
      <c r="J353" s="33">
        <v>0</v>
      </c>
      <c r="K353" s="33">
        <v>0</v>
      </c>
      <c r="L353" s="33">
        <v>1.508111111111111</v>
      </c>
      <c r="M353" s="33">
        <v>5.5968888888888895</v>
      </c>
      <c r="N353" s="33">
        <v>0</v>
      </c>
      <c r="O353" s="33">
        <v>0.17098438560760354</v>
      </c>
      <c r="P353" s="33">
        <v>5.4022222222222194</v>
      </c>
      <c r="Q353" s="33">
        <v>0</v>
      </c>
      <c r="R353" s="33">
        <v>0.16503733876442625</v>
      </c>
      <c r="S353" s="33">
        <v>3.2421111111111114</v>
      </c>
      <c r="T353" s="33">
        <v>5.8309999999999995</v>
      </c>
      <c r="U353" s="33">
        <v>0</v>
      </c>
      <c r="V353" s="33">
        <v>0.27718262050237608</v>
      </c>
      <c r="W353" s="33">
        <v>1.0512222222222221</v>
      </c>
      <c r="X353" s="33">
        <v>5.4205555555555547</v>
      </c>
      <c r="Y353" s="33">
        <v>0</v>
      </c>
      <c r="Z353" s="33">
        <v>0.19771215207060416</v>
      </c>
      <c r="AA353" s="33">
        <v>0</v>
      </c>
      <c r="AB353" s="33">
        <v>0</v>
      </c>
      <c r="AC353" s="33">
        <v>0</v>
      </c>
      <c r="AD353" s="33">
        <v>0</v>
      </c>
      <c r="AE353" s="33">
        <v>0</v>
      </c>
      <c r="AF353" s="33">
        <v>0</v>
      </c>
      <c r="AG353" s="33">
        <v>0</v>
      </c>
      <c r="AH353" t="s">
        <v>225</v>
      </c>
      <c r="AI353" s="34">
        <v>5</v>
      </c>
    </row>
    <row r="354" spans="1:35" x14ac:dyDescent="0.25">
      <c r="A354" t="s">
        <v>1812</v>
      </c>
      <c r="B354" t="s">
        <v>1093</v>
      </c>
      <c r="C354" t="s">
        <v>1394</v>
      </c>
      <c r="D354" t="s">
        <v>1781</v>
      </c>
      <c r="E354" s="33">
        <v>65.555555555555557</v>
      </c>
      <c r="F354" s="33">
        <v>16.033333333333335</v>
      </c>
      <c r="G354" s="33">
        <v>0.24444444444444444</v>
      </c>
      <c r="H354" s="33">
        <v>0</v>
      </c>
      <c r="I354" s="33">
        <v>2.7666666666666666</v>
      </c>
      <c r="J354" s="33">
        <v>0</v>
      </c>
      <c r="K354" s="33">
        <v>0</v>
      </c>
      <c r="L354" s="33">
        <v>2.1132222222222219</v>
      </c>
      <c r="M354" s="33">
        <v>1.6</v>
      </c>
      <c r="N354" s="33">
        <v>4.0476666666666663</v>
      </c>
      <c r="O354" s="33">
        <v>8.6150847457627105E-2</v>
      </c>
      <c r="P354" s="33">
        <v>0</v>
      </c>
      <c r="Q354" s="33">
        <v>13.030222222222225</v>
      </c>
      <c r="R354" s="33">
        <v>0.19876610169491529</v>
      </c>
      <c r="S354" s="33">
        <v>2.435777777777778</v>
      </c>
      <c r="T354" s="33">
        <v>6.3163333333333336</v>
      </c>
      <c r="U354" s="33">
        <v>0</v>
      </c>
      <c r="V354" s="33">
        <v>0.13350677966101696</v>
      </c>
      <c r="W354" s="33">
        <v>4.536999999999999</v>
      </c>
      <c r="X354" s="33">
        <v>4.2239999999999993</v>
      </c>
      <c r="Y354" s="33">
        <v>0</v>
      </c>
      <c r="Z354" s="33">
        <v>0.13364237288135591</v>
      </c>
      <c r="AA354" s="33">
        <v>0</v>
      </c>
      <c r="AB354" s="33">
        <v>0</v>
      </c>
      <c r="AC354" s="33">
        <v>0</v>
      </c>
      <c r="AD354" s="33">
        <v>0</v>
      </c>
      <c r="AE354" s="33">
        <v>0</v>
      </c>
      <c r="AF354" s="33">
        <v>0</v>
      </c>
      <c r="AG354" s="33">
        <v>0</v>
      </c>
      <c r="AH354" t="s">
        <v>404</v>
      </c>
      <c r="AI354" s="34">
        <v>5</v>
      </c>
    </row>
    <row r="355" spans="1:35" x14ac:dyDescent="0.25">
      <c r="A355" t="s">
        <v>1812</v>
      </c>
      <c r="B355" t="s">
        <v>1106</v>
      </c>
      <c r="C355" t="s">
        <v>1623</v>
      </c>
      <c r="D355" t="s">
        <v>1728</v>
      </c>
      <c r="E355" s="33">
        <v>34.277777777777779</v>
      </c>
      <c r="F355" s="33">
        <v>6.8888888888888893</v>
      </c>
      <c r="G355" s="33">
        <v>0.31111111111111112</v>
      </c>
      <c r="H355" s="33">
        <v>0.26666666666666666</v>
      </c>
      <c r="I355" s="33">
        <v>0.26666666666666666</v>
      </c>
      <c r="J355" s="33">
        <v>0</v>
      </c>
      <c r="K355" s="33">
        <v>0</v>
      </c>
      <c r="L355" s="33">
        <v>0.34144444444444444</v>
      </c>
      <c r="M355" s="33">
        <v>6.6666666666666666E-2</v>
      </c>
      <c r="N355" s="33">
        <v>4.1333333333333337</v>
      </c>
      <c r="O355" s="33">
        <v>0.12252836304700163</v>
      </c>
      <c r="P355" s="33">
        <v>6.6666666666666666E-2</v>
      </c>
      <c r="Q355" s="33">
        <v>4.3527777777777779</v>
      </c>
      <c r="R355" s="33">
        <v>0.12893030794165317</v>
      </c>
      <c r="S355" s="33">
        <v>1.6666666666666666E-2</v>
      </c>
      <c r="T355" s="33">
        <v>0</v>
      </c>
      <c r="U355" s="33">
        <v>0</v>
      </c>
      <c r="V355" s="33">
        <v>4.8622366288492705E-4</v>
      </c>
      <c r="W355" s="33">
        <v>1.0666666666666667</v>
      </c>
      <c r="X355" s="33">
        <v>1.9871111111111108</v>
      </c>
      <c r="Y355" s="33">
        <v>0</v>
      </c>
      <c r="Z355" s="33">
        <v>8.9089141004862232E-2</v>
      </c>
      <c r="AA355" s="33">
        <v>0</v>
      </c>
      <c r="AB355" s="33">
        <v>0</v>
      </c>
      <c r="AC355" s="33">
        <v>0</v>
      </c>
      <c r="AD355" s="33">
        <v>0</v>
      </c>
      <c r="AE355" s="33">
        <v>0</v>
      </c>
      <c r="AF355" s="33">
        <v>0</v>
      </c>
      <c r="AG355" s="33">
        <v>0</v>
      </c>
      <c r="AH355" t="s">
        <v>417</v>
      </c>
      <c r="AI355" s="34">
        <v>5</v>
      </c>
    </row>
    <row r="356" spans="1:35" x14ac:dyDescent="0.25">
      <c r="A356" t="s">
        <v>1812</v>
      </c>
      <c r="B356" t="s">
        <v>1135</v>
      </c>
      <c r="C356" t="s">
        <v>1399</v>
      </c>
      <c r="D356" t="s">
        <v>1711</v>
      </c>
      <c r="E356" s="33">
        <v>41.611111111111114</v>
      </c>
      <c r="F356" s="33">
        <v>4.9777777777777779</v>
      </c>
      <c r="G356" s="33">
        <v>0.2</v>
      </c>
      <c r="H356" s="33">
        <v>0</v>
      </c>
      <c r="I356" s="33">
        <v>0.42222222222222222</v>
      </c>
      <c r="J356" s="33">
        <v>0</v>
      </c>
      <c r="K356" s="33">
        <v>0</v>
      </c>
      <c r="L356" s="33">
        <v>0.38300000000000012</v>
      </c>
      <c r="M356" s="33">
        <v>4.8222222222222222E-2</v>
      </c>
      <c r="N356" s="33">
        <v>5.298111111111111</v>
      </c>
      <c r="O356" s="33">
        <v>0.1284833110814419</v>
      </c>
      <c r="P356" s="33">
        <v>0</v>
      </c>
      <c r="Q356" s="33">
        <v>4.6730000000000009</v>
      </c>
      <c r="R356" s="33">
        <v>0.11230173564753006</v>
      </c>
      <c r="S356" s="33">
        <v>0.24188888888888893</v>
      </c>
      <c r="T356" s="33">
        <v>3.6226666666666683</v>
      </c>
      <c r="U356" s="33">
        <v>0</v>
      </c>
      <c r="V356" s="33">
        <v>9.2873164218958651E-2</v>
      </c>
      <c r="W356" s="33">
        <v>0.62344444444444425</v>
      </c>
      <c r="X356" s="33">
        <v>2.0041111111111123</v>
      </c>
      <c r="Y356" s="33">
        <v>0</v>
      </c>
      <c r="Z356" s="33">
        <v>6.3145527369826454E-2</v>
      </c>
      <c r="AA356" s="33">
        <v>0</v>
      </c>
      <c r="AB356" s="33">
        <v>0</v>
      </c>
      <c r="AC356" s="33">
        <v>0</v>
      </c>
      <c r="AD356" s="33">
        <v>0</v>
      </c>
      <c r="AE356" s="33">
        <v>0</v>
      </c>
      <c r="AF356" s="33">
        <v>0</v>
      </c>
      <c r="AG356" s="33">
        <v>0</v>
      </c>
      <c r="AH356" t="s">
        <v>446</v>
      </c>
      <c r="AI356" s="34">
        <v>5</v>
      </c>
    </row>
    <row r="357" spans="1:35" x14ac:dyDescent="0.25">
      <c r="A357" t="s">
        <v>1812</v>
      </c>
      <c r="B357" t="s">
        <v>753</v>
      </c>
      <c r="C357" t="s">
        <v>1468</v>
      </c>
      <c r="D357" t="s">
        <v>1753</v>
      </c>
      <c r="E357" s="33">
        <v>126.6</v>
      </c>
      <c r="F357" s="33">
        <v>4.8666666666666663</v>
      </c>
      <c r="G357" s="33">
        <v>0</v>
      </c>
      <c r="H357" s="33">
        <v>0</v>
      </c>
      <c r="I357" s="33">
        <v>3.6</v>
      </c>
      <c r="J357" s="33">
        <v>0</v>
      </c>
      <c r="K357" s="33">
        <v>0</v>
      </c>
      <c r="L357" s="33">
        <v>4.0931111111111109</v>
      </c>
      <c r="M357" s="33">
        <v>5.3888888888888893</v>
      </c>
      <c r="N357" s="33">
        <v>1.2777777777777777</v>
      </c>
      <c r="O357" s="33">
        <v>5.2659294365455508E-2</v>
      </c>
      <c r="P357" s="33">
        <v>8.4861111111111107</v>
      </c>
      <c r="Q357" s="33">
        <v>37.636111111111113</v>
      </c>
      <c r="R357" s="33">
        <v>0.36431455151834297</v>
      </c>
      <c r="S357" s="33">
        <v>4.0998888888888905</v>
      </c>
      <c r="T357" s="33">
        <v>6.9266666666666667</v>
      </c>
      <c r="U357" s="33">
        <v>0</v>
      </c>
      <c r="V357" s="33">
        <v>8.7097595225557323E-2</v>
      </c>
      <c r="W357" s="33">
        <v>4.759333333333335</v>
      </c>
      <c r="X357" s="33">
        <v>7.3264444444444434</v>
      </c>
      <c r="Y357" s="33">
        <v>0</v>
      </c>
      <c r="Z357" s="33">
        <v>9.5464279445322112E-2</v>
      </c>
      <c r="AA357" s="33">
        <v>0</v>
      </c>
      <c r="AB357" s="33">
        <v>0</v>
      </c>
      <c r="AC357" s="33">
        <v>0</v>
      </c>
      <c r="AD357" s="33">
        <v>0</v>
      </c>
      <c r="AE357" s="33">
        <v>0</v>
      </c>
      <c r="AF357" s="33">
        <v>0</v>
      </c>
      <c r="AG357" s="33">
        <v>0</v>
      </c>
      <c r="AH357" t="s">
        <v>64</v>
      </c>
      <c r="AI357" s="34">
        <v>5</v>
      </c>
    </row>
    <row r="358" spans="1:35" x14ac:dyDescent="0.25">
      <c r="A358" t="s">
        <v>1812</v>
      </c>
      <c r="B358" t="s">
        <v>1348</v>
      </c>
      <c r="C358" t="s">
        <v>1517</v>
      </c>
      <c r="D358" t="s">
        <v>1763</v>
      </c>
      <c r="E358" s="33">
        <v>78.5</v>
      </c>
      <c r="F358" s="33">
        <v>5.0666666666666664</v>
      </c>
      <c r="G358" s="33">
        <v>0</v>
      </c>
      <c r="H358" s="33">
        <v>0</v>
      </c>
      <c r="I358" s="33">
        <v>0</v>
      </c>
      <c r="J358" s="33">
        <v>0</v>
      </c>
      <c r="K358" s="33">
        <v>0</v>
      </c>
      <c r="L358" s="33">
        <v>0</v>
      </c>
      <c r="M358" s="33">
        <v>14.355555555555556</v>
      </c>
      <c r="N358" s="33">
        <v>0</v>
      </c>
      <c r="O358" s="33">
        <v>0.18287331917905167</v>
      </c>
      <c r="P358" s="33">
        <v>0</v>
      </c>
      <c r="Q358" s="33">
        <v>4.2805555555555559</v>
      </c>
      <c r="R358" s="33">
        <v>5.4529370134465682E-2</v>
      </c>
      <c r="S358" s="33">
        <v>0</v>
      </c>
      <c r="T358" s="33">
        <v>0</v>
      </c>
      <c r="U358" s="33">
        <v>0</v>
      </c>
      <c r="V358" s="33">
        <v>0</v>
      </c>
      <c r="W358" s="33">
        <v>0</v>
      </c>
      <c r="X358" s="33">
        <v>0</v>
      </c>
      <c r="Y358" s="33">
        <v>0</v>
      </c>
      <c r="Z358" s="33">
        <v>0</v>
      </c>
      <c r="AA358" s="33">
        <v>0</v>
      </c>
      <c r="AB358" s="33">
        <v>0</v>
      </c>
      <c r="AC358" s="33">
        <v>0</v>
      </c>
      <c r="AD358" s="33">
        <v>0</v>
      </c>
      <c r="AE358" s="33">
        <v>0</v>
      </c>
      <c r="AF358" s="33">
        <v>0</v>
      </c>
      <c r="AG358" s="33">
        <v>0</v>
      </c>
      <c r="AH358" t="s">
        <v>662</v>
      </c>
      <c r="AI358" s="34">
        <v>5</v>
      </c>
    </row>
    <row r="359" spans="1:35" x14ac:dyDescent="0.25">
      <c r="A359" t="s">
        <v>1812</v>
      </c>
      <c r="B359" t="s">
        <v>1202</v>
      </c>
      <c r="C359" t="s">
        <v>1653</v>
      </c>
      <c r="D359" t="s">
        <v>1770</v>
      </c>
      <c r="E359" s="33">
        <v>37.5</v>
      </c>
      <c r="F359" s="33">
        <v>7.3444444444444441</v>
      </c>
      <c r="G359" s="33">
        <v>0</v>
      </c>
      <c r="H359" s="33">
        <v>0.15555555555555556</v>
      </c>
      <c r="I359" s="33">
        <v>0.56666666666666665</v>
      </c>
      <c r="J359" s="33">
        <v>0</v>
      </c>
      <c r="K359" s="33">
        <v>0</v>
      </c>
      <c r="L359" s="33">
        <v>1.9394444444444445</v>
      </c>
      <c r="M359" s="33">
        <v>0</v>
      </c>
      <c r="N359" s="33">
        <v>4.083333333333333</v>
      </c>
      <c r="O359" s="33">
        <v>0.10888888888888888</v>
      </c>
      <c r="P359" s="33">
        <v>1.5056666666666669</v>
      </c>
      <c r="Q359" s="33">
        <v>0</v>
      </c>
      <c r="R359" s="33">
        <v>4.0151111111111117E-2</v>
      </c>
      <c r="S359" s="33">
        <v>0.46688888888888891</v>
      </c>
      <c r="T359" s="33">
        <v>3.2495555555555558</v>
      </c>
      <c r="U359" s="33">
        <v>0</v>
      </c>
      <c r="V359" s="33">
        <v>9.9105185185185199E-2</v>
      </c>
      <c r="W359" s="33">
        <v>0.46777777777777785</v>
      </c>
      <c r="X359" s="33">
        <v>2.6886666666666663</v>
      </c>
      <c r="Y359" s="33">
        <v>0</v>
      </c>
      <c r="Z359" s="33">
        <v>8.4171851851851845E-2</v>
      </c>
      <c r="AA359" s="33">
        <v>0</v>
      </c>
      <c r="AB359" s="33">
        <v>0</v>
      </c>
      <c r="AC359" s="33">
        <v>0</v>
      </c>
      <c r="AD359" s="33">
        <v>0</v>
      </c>
      <c r="AE359" s="33">
        <v>0</v>
      </c>
      <c r="AF359" s="33">
        <v>0</v>
      </c>
      <c r="AG359" s="33">
        <v>0</v>
      </c>
      <c r="AH359" t="s">
        <v>514</v>
      </c>
      <c r="AI359" s="34">
        <v>5</v>
      </c>
    </row>
    <row r="360" spans="1:35" x14ac:dyDescent="0.25">
      <c r="A360" t="s">
        <v>1812</v>
      </c>
      <c r="B360" t="s">
        <v>984</v>
      </c>
      <c r="C360" t="s">
        <v>1579</v>
      </c>
      <c r="D360" t="s">
        <v>1753</v>
      </c>
      <c r="E360" s="33">
        <v>59.655555555555559</v>
      </c>
      <c r="F360" s="33">
        <v>0</v>
      </c>
      <c r="G360" s="33">
        <v>0</v>
      </c>
      <c r="H360" s="33">
        <v>0.60555555555555551</v>
      </c>
      <c r="I360" s="33">
        <v>3.4888888888888889</v>
      </c>
      <c r="J360" s="33">
        <v>0</v>
      </c>
      <c r="K360" s="33">
        <v>5</v>
      </c>
      <c r="L360" s="33">
        <v>2.1664444444444442</v>
      </c>
      <c r="M360" s="33">
        <v>8.9083333333333332</v>
      </c>
      <c r="N360" s="33">
        <v>0</v>
      </c>
      <c r="O360" s="33">
        <v>0.14932948407524677</v>
      </c>
      <c r="P360" s="33">
        <v>5.7805555555555559</v>
      </c>
      <c r="Q360" s="33">
        <v>5.3944444444444448</v>
      </c>
      <c r="R360" s="33">
        <v>0.18732538647792885</v>
      </c>
      <c r="S360" s="33">
        <v>3.7422222222222223</v>
      </c>
      <c r="T360" s="33">
        <v>4.8692222222222226</v>
      </c>
      <c r="U360" s="33">
        <v>0</v>
      </c>
      <c r="V360" s="33">
        <v>0.1443527658781896</v>
      </c>
      <c r="W360" s="33">
        <v>5.2126666666666681</v>
      </c>
      <c r="X360" s="33">
        <v>4.0070000000000006</v>
      </c>
      <c r="Y360" s="33">
        <v>0</v>
      </c>
      <c r="Z360" s="33">
        <v>0.15454833302290932</v>
      </c>
      <c r="AA360" s="33">
        <v>0</v>
      </c>
      <c r="AB360" s="33">
        <v>0</v>
      </c>
      <c r="AC360" s="33">
        <v>0</v>
      </c>
      <c r="AD360" s="33">
        <v>0</v>
      </c>
      <c r="AE360" s="33">
        <v>0</v>
      </c>
      <c r="AF360" s="33">
        <v>0</v>
      </c>
      <c r="AG360" s="33">
        <v>0.94444444444444442</v>
      </c>
      <c r="AH360" t="s">
        <v>295</v>
      </c>
      <c r="AI360" s="34">
        <v>5</v>
      </c>
    </row>
    <row r="361" spans="1:35" x14ac:dyDescent="0.25">
      <c r="A361" t="s">
        <v>1812</v>
      </c>
      <c r="B361" t="s">
        <v>1151</v>
      </c>
      <c r="C361" t="s">
        <v>1375</v>
      </c>
      <c r="D361" t="s">
        <v>1712</v>
      </c>
      <c r="E361" s="33">
        <v>65.588888888888889</v>
      </c>
      <c r="F361" s="33">
        <v>2.5111111111111111</v>
      </c>
      <c r="G361" s="33">
        <v>0</v>
      </c>
      <c r="H361" s="33">
        <v>0</v>
      </c>
      <c r="I361" s="33">
        <v>0</v>
      </c>
      <c r="J361" s="33">
        <v>0</v>
      </c>
      <c r="K361" s="33">
        <v>0</v>
      </c>
      <c r="L361" s="33">
        <v>0</v>
      </c>
      <c r="M361" s="33">
        <v>1.2585555555555556</v>
      </c>
      <c r="N361" s="33">
        <v>0.99611111111111117</v>
      </c>
      <c r="O361" s="33">
        <v>3.4375741148568534E-2</v>
      </c>
      <c r="P361" s="33">
        <v>0</v>
      </c>
      <c r="Q361" s="33">
        <v>9.4468888888888909</v>
      </c>
      <c r="R361" s="33">
        <v>0.14403184821277321</v>
      </c>
      <c r="S361" s="33">
        <v>0</v>
      </c>
      <c r="T361" s="33">
        <v>0</v>
      </c>
      <c r="U361" s="33">
        <v>0</v>
      </c>
      <c r="V361" s="33">
        <v>0</v>
      </c>
      <c r="W361" s="33">
        <v>0</v>
      </c>
      <c r="X361" s="33">
        <v>0</v>
      </c>
      <c r="Y361" s="33">
        <v>0</v>
      </c>
      <c r="Z361" s="33">
        <v>0</v>
      </c>
      <c r="AA361" s="33">
        <v>0</v>
      </c>
      <c r="AB361" s="33">
        <v>0</v>
      </c>
      <c r="AC361" s="33">
        <v>0</v>
      </c>
      <c r="AD361" s="33">
        <v>0</v>
      </c>
      <c r="AE361" s="33">
        <v>0</v>
      </c>
      <c r="AF361" s="33">
        <v>0</v>
      </c>
      <c r="AG361" s="33">
        <v>0</v>
      </c>
      <c r="AH361" t="s">
        <v>462</v>
      </c>
      <c r="AI361" s="34">
        <v>5</v>
      </c>
    </row>
    <row r="362" spans="1:35" x14ac:dyDescent="0.25">
      <c r="A362" t="s">
        <v>1812</v>
      </c>
      <c r="B362" t="s">
        <v>820</v>
      </c>
      <c r="C362" t="s">
        <v>1443</v>
      </c>
      <c r="D362" t="s">
        <v>1711</v>
      </c>
      <c r="E362" s="33">
        <v>60.888888888888886</v>
      </c>
      <c r="F362" s="33">
        <v>5.9333333333333336</v>
      </c>
      <c r="G362" s="33">
        <v>0</v>
      </c>
      <c r="H362" s="33">
        <v>0</v>
      </c>
      <c r="I362" s="33">
        <v>0</v>
      </c>
      <c r="J362" s="33">
        <v>0</v>
      </c>
      <c r="K362" s="33">
        <v>0</v>
      </c>
      <c r="L362" s="33">
        <v>1.1899999999999997</v>
      </c>
      <c r="M362" s="33">
        <v>0</v>
      </c>
      <c r="N362" s="33">
        <v>0</v>
      </c>
      <c r="O362" s="33">
        <v>0</v>
      </c>
      <c r="P362" s="33">
        <v>5.2361111111111107</v>
      </c>
      <c r="Q362" s="33">
        <v>4.2027777777777775</v>
      </c>
      <c r="R362" s="33">
        <v>0.15501824817518248</v>
      </c>
      <c r="S362" s="33">
        <v>1.6728888888888886</v>
      </c>
      <c r="T362" s="33">
        <v>2.7651111111111106</v>
      </c>
      <c r="U362" s="33">
        <v>0</v>
      </c>
      <c r="V362" s="33">
        <v>7.2886861313868595E-2</v>
      </c>
      <c r="W362" s="33">
        <v>1.2006666666666663</v>
      </c>
      <c r="X362" s="33">
        <v>6.926444444444444</v>
      </c>
      <c r="Y362" s="33">
        <v>0</v>
      </c>
      <c r="Z362" s="33">
        <v>0.13347445255474452</v>
      </c>
      <c r="AA362" s="33">
        <v>0</v>
      </c>
      <c r="AB362" s="33">
        <v>0</v>
      </c>
      <c r="AC362" s="33">
        <v>0</v>
      </c>
      <c r="AD362" s="33">
        <v>0</v>
      </c>
      <c r="AE362" s="33">
        <v>0</v>
      </c>
      <c r="AF362" s="33">
        <v>0</v>
      </c>
      <c r="AG362" s="33">
        <v>0</v>
      </c>
      <c r="AH362" t="s">
        <v>131</v>
      </c>
      <c r="AI362" s="34">
        <v>5</v>
      </c>
    </row>
    <row r="363" spans="1:35" x14ac:dyDescent="0.25">
      <c r="A363" t="s">
        <v>1812</v>
      </c>
      <c r="B363" t="s">
        <v>1193</v>
      </c>
      <c r="C363" t="s">
        <v>1651</v>
      </c>
      <c r="D363" t="s">
        <v>1730</v>
      </c>
      <c r="E363" s="33">
        <v>54.544444444444444</v>
      </c>
      <c r="F363" s="33">
        <v>5.7333333333333334</v>
      </c>
      <c r="G363" s="33">
        <v>0</v>
      </c>
      <c r="H363" s="33">
        <v>0</v>
      </c>
      <c r="I363" s="33">
        <v>0</v>
      </c>
      <c r="J363" s="33">
        <v>0</v>
      </c>
      <c r="K363" s="33">
        <v>0</v>
      </c>
      <c r="L363" s="33">
        <v>2.104888888888889</v>
      </c>
      <c r="M363" s="33">
        <v>0</v>
      </c>
      <c r="N363" s="33">
        <v>5.666666666666667</v>
      </c>
      <c r="O363" s="33">
        <v>0.10389081279282951</v>
      </c>
      <c r="P363" s="33">
        <v>4.947222222222222</v>
      </c>
      <c r="Q363" s="33">
        <v>5.4361111111111109</v>
      </c>
      <c r="R363" s="33">
        <v>0.19036463638215523</v>
      </c>
      <c r="S363" s="33">
        <v>1.3475555555555556</v>
      </c>
      <c r="T363" s="33">
        <v>4.8771111111111125</v>
      </c>
      <c r="U363" s="33">
        <v>0</v>
      </c>
      <c r="V363" s="33">
        <v>0.11412100224078225</v>
      </c>
      <c r="W363" s="33">
        <v>0.87611111111111106</v>
      </c>
      <c r="X363" s="33">
        <v>6.7598888888888897</v>
      </c>
      <c r="Y363" s="33">
        <v>0</v>
      </c>
      <c r="Z363" s="33">
        <v>0.13999592585047874</v>
      </c>
      <c r="AA363" s="33">
        <v>0</v>
      </c>
      <c r="AB363" s="33">
        <v>0</v>
      </c>
      <c r="AC363" s="33">
        <v>0</v>
      </c>
      <c r="AD363" s="33">
        <v>0</v>
      </c>
      <c r="AE363" s="33">
        <v>0</v>
      </c>
      <c r="AF363" s="33">
        <v>0</v>
      </c>
      <c r="AG363" s="33">
        <v>0</v>
      </c>
      <c r="AH363" t="s">
        <v>505</v>
      </c>
      <c r="AI363" s="34">
        <v>5</v>
      </c>
    </row>
    <row r="364" spans="1:35" x14ac:dyDescent="0.25">
      <c r="A364" t="s">
        <v>1812</v>
      </c>
      <c r="B364" t="s">
        <v>761</v>
      </c>
      <c r="C364" t="s">
        <v>1441</v>
      </c>
      <c r="D364" t="s">
        <v>1721</v>
      </c>
      <c r="E364" s="33">
        <v>104.34444444444445</v>
      </c>
      <c r="F364" s="33">
        <v>18.444444444444443</v>
      </c>
      <c r="G364" s="33">
        <v>0</v>
      </c>
      <c r="H364" s="33">
        <v>0</v>
      </c>
      <c r="I364" s="33">
        <v>0</v>
      </c>
      <c r="J364" s="33">
        <v>0</v>
      </c>
      <c r="K364" s="33">
        <v>0</v>
      </c>
      <c r="L364" s="33">
        <v>0.13055555555555556</v>
      </c>
      <c r="M364" s="33">
        <v>0</v>
      </c>
      <c r="N364" s="33">
        <v>12.05</v>
      </c>
      <c r="O364" s="33">
        <v>0.11548290916835267</v>
      </c>
      <c r="P364" s="33">
        <v>6.2166666666666668</v>
      </c>
      <c r="Q364" s="33">
        <v>8.8138888888888882</v>
      </c>
      <c r="R364" s="33">
        <v>0.1440474922798424</v>
      </c>
      <c r="S364" s="33">
        <v>0.63477777777777777</v>
      </c>
      <c r="T364" s="33">
        <v>1.7962222222222226</v>
      </c>
      <c r="U364" s="33">
        <v>0</v>
      </c>
      <c r="V364" s="33">
        <v>2.3297838355872649E-2</v>
      </c>
      <c r="W364" s="33">
        <v>0.67233333333333345</v>
      </c>
      <c r="X364" s="33">
        <v>4.1398888888888887</v>
      </c>
      <c r="Y364" s="33">
        <v>0</v>
      </c>
      <c r="Z364" s="33">
        <v>4.6118624214673623E-2</v>
      </c>
      <c r="AA364" s="33">
        <v>0</v>
      </c>
      <c r="AB364" s="33">
        <v>0</v>
      </c>
      <c r="AC364" s="33">
        <v>0</v>
      </c>
      <c r="AD364" s="33">
        <v>0</v>
      </c>
      <c r="AE364" s="33">
        <v>0</v>
      </c>
      <c r="AF364" s="33">
        <v>0</v>
      </c>
      <c r="AG364" s="33">
        <v>0</v>
      </c>
      <c r="AH364" t="s">
        <v>72</v>
      </c>
      <c r="AI364" s="34">
        <v>5</v>
      </c>
    </row>
    <row r="365" spans="1:35" x14ac:dyDescent="0.25">
      <c r="A365" t="s">
        <v>1812</v>
      </c>
      <c r="B365" t="s">
        <v>1021</v>
      </c>
      <c r="C365" t="s">
        <v>1408</v>
      </c>
      <c r="D365" t="s">
        <v>1705</v>
      </c>
      <c r="E365" s="33">
        <v>52.588888888888889</v>
      </c>
      <c r="F365" s="33">
        <v>7.5666666666666664</v>
      </c>
      <c r="G365" s="33">
        <v>1.1111111111111112E-2</v>
      </c>
      <c r="H365" s="33">
        <v>0</v>
      </c>
      <c r="I365" s="33">
        <v>0.32222222222222224</v>
      </c>
      <c r="J365" s="33">
        <v>0</v>
      </c>
      <c r="K365" s="33">
        <v>0.13333333333333333</v>
      </c>
      <c r="L365" s="33">
        <v>1.7787777777777782</v>
      </c>
      <c r="M365" s="33">
        <v>1.1111111111111112E-2</v>
      </c>
      <c r="N365" s="33">
        <v>2.7916666666666665</v>
      </c>
      <c r="O365" s="33">
        <v>5.3296006761039509E-2</v>
      </c>
      <c r="P365" s="33">
        <v>5.7416666666666663</v>
      </c>
      <c r="Q365" s="33">
        <v>5.3277777777777775</v>
      </c>
      <c r="R365" s="33">
        <v>0.21049017536446227</v>
      </c>
      <c r="S365" s="33">
        <v>0.94211111111111134</v>
      </c>
      <c r="T365" s="33">
        <v>7.1062222222222244</v>
      </c>
      <c r="U365" s="33">
        <v>0</v>
      </c>
      <c r="V365" s="33">
        <v>0.15304246777942113</v>
      </c>
      <c r="W365" s="33">
        <v>0.63</v>
      </c>
      <c r="X365" s="33">
        <v>3.4581111111111107</v>
      </c>
      <c r="Y365" s="33">
        <v>0</v>
      </c>
      <c r="Z365" s="33">
        <v>7.7737164589055566E-2</v>
      </c>
      <c r="AA365" s="33">
        <v>0</v>
      </c>
      <c r="AB365" s="33">
        <v>0</v>
      </c>
      <c r="AC365" s="33">
        <v>0</v>
      </c>
      <c r="AD365" s="33">
        <v>0</v>
      </c>
      <c r="AE365" s="33">
        <v>0</v>
      </c>
      <c r="AF365" s="33">
        <v>0</v>
      </c>
      <c r="AG365" s="33">
        <v>0.28888888888888886</v>
      </c>
      <c r="AH365" t="s">
        <v>332</v>
      </c>
      <c r="AI365" s="34">
        <v>5</v>
      </c>
    </row>
    <row r="366" spans="1:35" x14ac:dyDescent="0.25">
      <c r="A366" t="s">
        <v>1812</v>
      </c>
      <c r="B366" t="s">
        <v>1136</v>
      </c>
      <c r="C366" t="s">
        <v>1633</v>
      </c>
      <c r="D366" t="s">
        <v>1730</v>
      </c>
      <c r="E366" s="33">
        <v>63.277777777777779</v>
      </c>
      <c r="F366" s="33">
        <v>5.677777777777778</v>
      </c>
      <c r="G366" s="33">
        <v>0.16666666666666666</v>
      </c>
      <c r="H366" s="33">
        <v>0</v>
      </c>
      <c r="I366" s="33">
        <v>7.7777777777777779E-2</v>
      </c>
      <c r="J366" s="33">
        <v>0</v>
      </c>
      <c r="K366" s="33">
        <v>0</v>
      </c>
      <c r="L366" s="33">
        <v>1.6038888888888889</v>
      </c>
      <c r="M366" s="33">
        <v>0.1</v>
      </c>
      <c r="N366" s="33">
        <v>7.7388888888888889</v>
      </c>
      <c r="O366" s="33">
        <v>0.12388059701492536</v>
      </c>
      <c r="P366" s="33">
        <v>4.5777777777777775</v>
      </c>
      <c r="Q366" s="33">
        <v>2.4444444444444446</v>
      </c>
      <c r="R366" s="33">
        <v>0.11097453906935908</v>
      </c>
      <c r="S366" s="33">
        <v>0.72377777777777774</v>
      </c>
      <c r="T366" s="33">
        <v>1.7631111111111115</v>
      </c>
      <c r="U366" s="33">
        <v>0</v>
      </c>
      <c r="V366" s="33">
        <v>3.9301141352063217E-2</v>
      </c>
      <c r="W366" s="33">
        <v>0.49844444444444436</v>
      </c>
      <c r="X366" s="33">
        <v>3.4890000000000003</v>
      </c>
      <c r="Y366" s="33">
        <v>0</v>
      </c>
      <c r="Z366" s="33">
        <v>6.3014925373134328E-2</v>
      </c>
      <c r="AA366" s="33">
        <v>0</v>
      </c>
      <c r="AB366" s="33">
        <v>0</v>
      </c>
      <c r="AC366" s="33">
        <v>0</v>
      </c>
      <c r="AD366" s="33">
        <v>0</v>
      </c>
      <c r="AE366" s="33">
        <v>0</v>
      </c>
      <c r="AF366" s="33">
        <v>0</v>
      </c>
      <c r="AG366" s="33">
        <v>2.2222222222222223E-2</v>
      </c>
      <c r="AH366" t="s">
        <v>447</v>
      </c>
      <c r="AI366" s="34">
        <v>5</v>
      </c>
    </row>
    <row r="367" spans="1:35" x14ac:dyDescent="0.25">
      <c r="A367" t="s">
        <v>1812</v>
      </c>
      <c r="B367" t="s">
        <v>994</v>
      </c>
      <c r="C367" t="s">
        <v>1585</v>
      </c>
      <c r="D367" t="s">
        <v>1724</v>
      </c>
      <c r="E367" s="33">
        <v>66.022222222222226</v>
      </c>
      <c r="F367" s="33">
        <v>3.1333333333333333</v>
      </c>
      <c r="G367" s="33">
        <v>0</v>
      </c>
      <c r="H367" s="33">
        <v>0</v>
      </c>
      <c r="I367" s="33">
        <v>0</v>
      </c>
      <c r="J367" s="33">
        <v>0</v>
      </c>
      <c r="K367" s="33">
        <v>0</v>
      </c>
      <c r="L367" s="33">
        <v>4.7680000000000007</v>
      </c>
      <c r="M367" s="33">
        <v>0</v>
      </c>
      <c r="N367" s="33">
        <v>4.8250000000000002</v>
      </c>
      <c r="O367" s="33">
        <v>7.3081454055873449E-2</v>
      </c>
      <c r="P367" s="33">
        <v>5.5388888888888888</v>
      </c>
      <c r="Q367" s="33">
        <v>10.458333333333334</v>
      </c>
      <c r="R367" s="33">
        <v>0.24230057219791318</v>
      </c>
      <c r="S367" s="33">
        <v>1.5798888888888891</v>
      </c>
      <c r="T367" s="33">
        <v>4.0776666666666666</v>
      </c>
      <c r="U367" s="33">
        <v>0</v>
      </c>
      <c r="V367" s="33">
        <v>8.5691686300908787E-2</v>
      </c>
      <c r="W367" s="33">
        <v>3.4954444444444444</v>
      </c>
      <c r="X367" s="33">
        <v>6.7843333333333327</v>
      </c>
      <c r="Y367" s="33">
        <v>0</v>
      </c>
      <c r="Z367" s="33">
        <v>0.15570178391114101</v>
      </c>
      <c r="AA367" s="33">
        <v>0</v>
      </c>
      <c r="AB367" s="33">
        <v>0</v>
      </c>
      <c r="AC367" s="33">
        <v>0</v>
      </c>
      <c r="AD367" s="33">
        <v>0</v>
      </c>
      <c r="AE367" s="33">
        <v>0</v>
      </c>
      <c r="AF367" s="33">
        <v>0</v>
      </c>
      <c r="AG367" s="33">
        <v>0</v>
      </c>
      <c r="AH367" t="s">
        <v>305</v>
      </c>
      <c r="AI367" s="34">
        <v>5</v>
      </c>
    </row>
    <row r="368" spans="1:35" x14ac:dyDescent="0.25">
      <c r="A368" t="s">
        <v>1812</v>
      </c>
      <c r="B368" t="s">
        <v>949</v>
      </c>
      <c r="C368" t="s">
        <v>1567</v>
      </c>
      <c r="D368" t="s">
        <v>1711</v>
      </c>
      <c r="E368" s="33">
        <v>42.333333333333336</v>
      </c>
      <c r="F368" s="33">
        <v>3.0222222222222221</v>
      </c>
      <c r="G368" s="33">
        <v>0</v>
      </c>
      <c r="H368" s="33">
        <v>0</v>
      </c>
      <c r="I368" s="33">
        <v>0</v>
      </c>
      <c r="J368" s="33">
        <v>0</v>
      </c>
      <c r="K368" s="33">
        <v>0</v>
      </c>
      <c r="L368" s="33">
        <v>1.0211111111111111</v>
      </c>
      <c r="M368" s="33">
        <v>0</v>
      </c>
      <c r="N368" s="33">
        <v>5.4444444444444446</v>
      </c>
      <c r="O368" s="33">
        <v>0.12860892388451442</v>
      </c>
      <c r="P368" s="33">
        <v>3.5638888888888891</v>
      </c>
      <c r="Q368" s="33">
        <v>5.6</v>
      </c>
      <c r="R368" s="33">
        <v>0.21646981627296585</v>
      </c>
      <c r="S368" s="33">
        <v>0.72277777777777774</v>
      </c>
      <c r="T368" s="33">
        <v>3.6058888888888898</v>
      </c>
      <c r="U368" s="33">
        <v>0</v>
      </c>
      <c r="V368" s="33">
        <v>0.10225196850393703</v>
      </c>
      <c r="W368" s="33">
        <v>1.5354444444444444</v>
      </c>
      <c r="X368" s="33">
        <v>2.3811111111111107</v>
      </c>
      <c r="Y368" s="33">
        <v>0</v>
      </c>
      <c r="Z368" s="33">
        <v>9.2517060367454051E-2</v>
      </c>
      <c r="AA368" s="33">
        <v>0</v>
      </c>
      <c r="AB368" s="33">
        <v>0</v>
      </c>
      <c r="AC368" s="33">
        <v>0</v>
      </c>
      <c r="AD368" s="33">
        <v>0</v>
      </c>
      <c r="AE368" s="33">
        <v>0</v>
      </c>
      <c r="AF368" s="33">
        <v>0</v>
      </c>
      <c r="AG368" s="33">
        <v>0</v>
      </c>
      <c r="AH368" t="s">
        <v>260</v>
      </c>
      <c r="AI368" s="34">
        <v>5</v>
      </c>
    </row>
    <row r="369" spans="1:35" x14ac:dyDescent="0.25">
      <c r="A369" t="s">
        <v>1812</v>
      </c>
      <c r="B369" t="s">
        <v>1261</v>
      </c>
      <c r="C369" t="s">
        <v>1659</v>
      </c>
      <c r="D369" t="s">
        <v>1788</v>
      </c>
      <c r="E369" s="33">
        <v>27.777777777777779</v>
      </c>
      <c r="F369" s="33">
        <v>5.7666666666666666</v>
      </c>
      <c r="G369" s="33">
        <v>0</v>
      </c>
      <c r="H369" s="33">
        <v>0</v>
      </c>
      <c r="I369" s="33">
        <v>0</v>
      </c>
      <c r="J369" s="33">
        <v>0</v>
      </c>
      <c r="K369" s="33">
        <v>0</v>
      </c>
      <c r="L369" s="33">
        <v>0.98233333333333317</v>
      </c>
      <c r="M369" s="33">
        <v>0</v>
      </c>
      <c r="N369" s="33">
        <v>1.5944444444444446</v>
      </c>
      <c r="O369" s="33">
        <v>5.74E-2</v>
      </c>
      <c r="P369" s="33">
        <v>5.7111111111111112</v>
      </c>
      <c r="Q369" s="33">
        <v>5.4027777777777777</v>
      </c>
      <c r="R369" s="33">
        <v>0.40010000000000001</v>
      </c>
      <c r="S369" s="33">
        <v>0.70744444444444454</v>
      </c>
      <c r="T369" s="33">
        <v>3.4692222222222235</v>
      </c>
      <c r="U369" s="33">
        <v>0</v>
      </c>
      <c r="V369" s="33">
        <v>0.15036000000000002</v>
      </c>
      <c r="W369" s="33">
        <v>0.50988888888888895</v>
      </c>
      <c r="X369" s="33">
        <v>3.409666666666666</v>
      </c>
      <c r="Y369" s="33">
        <v>0</v>
      </c>
      <c r="Z369" s="33">
        <v>0.14110399999999998</v>
      </c>
      <c r="AA369" s="33">
        <v>0</v>
      </c>
      <c r="AB369" s="33">
        <v>0</v>
      </c>
      <c r="AC369" s="33">
        <v>0</v>
      </c>
      <c r="AD369" s="33">
        <v>0</v>
      </c>
      <c r="AE369" s="33">
        <v>0</v>
      </c>
      <c r="AF369" s="33">
        <v>0</v>
      </c>
      <c r="AG369" s="33">
        <v>0</v>
      </c>
      <c r="AH369" t="s">
        <v>573</v>
      </c>
      <c r="AI369" s="34">
        <v>5</v>
      </c>
    </row>
    <row r="370" spans="1:35" x14ac:dyDescent="0.25">
      <c r="A370" t="s">
        <v>1812</v>
      </c>
      <c r="B370" t="s">
        <v>1094</v>
      </c>
      <c r="C370" t="s">
        <v>1374</v>
      </c>
      <c r="D370" t="s">
        <v>1788</v>
      </c>
      <c r="E370" s="33">
        <v>73.733333333333334</v>
      </c>
      <c r="F370" s="33">
        <v>5.2555555555555555</v>
      </c>
      <c r="G370" s="33">
        <v>4.4444444444444446E-2</v>
      </c>
      <c r="H370" s="33">
        <v>0</v>
      </c>
      <c r="I370" s="33">
        <v>0</v>
      </c>
      <c r="J370" s="33">
        <v>0</v>
      </c>
      <c r="K370" s="33">
        <v>0</v>
      </c>
      <c r="L370" s="33">
        <v>2.580222222222222</v>
      </c>
      <c r="M370" s="33">
        <v>7.7777777777777779E-2</v>
      </c>
      <c r="N370" s="33">
        <v>4.9888888888888889</v>
      </c>
      <c r="O370" s="33">
        <v>6.8716094032549718E-2</v>
      </c>
      <c r="P370" s="33">
        <v>5.0055555555555555</v>
      </c>
      <c r="Q370" s="33">
        <v>6.208333333333333</v>
      </c>
      <c r="R370" s="33">
        <v>0.15208710066305003</v>
      </c>
      <c r="S370" s="33">
        <v>1.5157777777777777</v>
      </c>
      <c r="T370" s="33">
        <v>9.1537777777777762</v>
      </c>
      <c r="U370" s="33">
        <v>0</v>
      </c>
      <c r="V370" s="33">
        <v>0.14470464135021094</v>
      </c>
      <c r="W370" s="33">
        <v>1.2005555555555556</v>
      </c>
      <c r="X370" s="33">
        <v>9.0436666666666685</v>
      </c>
      <c r="Y370" s="33">
        <v>0</v>
      </c>
      <c r="Z370" s="33">
        <v>0.13893610608800483</v>
      </c>
      <c r="AA370" s="33">
        <v>0</v>
      </c>
      <c r="AB370" s="33">
        <v>0</v>
      </c>
      <c r="AC370" s="33">
        <v>0</v>
      </c>
      <c r="AD370" s="33">
        <v>0</v>
      </c>
      <c r="AE370" s="33">
        <v>0</v>
      </c>
      <c r="AF370" s="33">
        <v>0</v>
      </c>
      <c r="AG370" s="33">
        <v>0.5444444444444444</v>
      </c>
      <c r="AH370" t="s">
        <v>405</v>
      </c>
      <c r="AI370" s="34">
        <v>5</v>
      </c>
    </row>
    <row r="371" spans="1:35" x14ac:dyDescent="0.25">
      <c r="A371" t="s">
        <v>1812</v>
      </c>
      <c r="B371" t="s">
        <v>1342</v>
      </c>
      <c r="C371" t="s">
        <v>1701</v>
      </c>
      <c r="D371" t="s">
        <v>1721</v>
      </c>
      <c r="E371" s="33">
        <v>43.06666666666667</v>
      </c>
      <c r="F371" s="33">
        <v>7.5888888888888886</v>
      </c>
      <c r="G371" s="33">
        <v>0</v>
      </c>
      <c r="H371" s="33">
        <v>0</v>
      </c>
      <c r="I371" s="33">
        <v>0</v>
      </c>
      <c r="J371" s="33">
        <v>0</v>
      </c>
      <c r="K371" s="33">
        <v>0</v>
      </c>
      <c r="L371" s="33">
        <v>4.2040000000000015</v>
      </c>
      <c r="M371" s="33">
        <v>0</v>
      </c>
      <c r="N371" s="33">
        <v>4.5861111111111112</v>
      </c>
      <c r="O371" s="33">
        <v>0.10648864809081526</v>
      </c>
      <c r="P371" s="33">
        <v>1.6555555555555554</v>
      </c>
      <c r="Q371" s="33">
        <v>0</v>
      </c>
      <c r="R371" s="33">
        <v>3.8441692466460266E-2</v>
      </c>
      <c r="S371" s="33">
        <v>1.5315555555555556</v>
      </c>
      <c r="T371" s="33">
        <v>3.8114444444444442</v>
      </c>
      <c r="U371" s="33">
        <v>0</v>
      </c>
      <c r="V371" s="33">
        <v>0.12406346749226005</v>
      </c>
      <c r="W371" s="33">
        <v>0.77677777777777757</v>
      </c>
      <c r="X371" s="33">
        <v>3.1176666666666675</v>
      </c>
      <c r="Y371" s="33">
        <v>0</v>
      </c>
      <c r="Z371" s="33">
        <v>9.0428276573787408E-2</v>
      </c>
      <c r="AA371" s="33">
        <v>0</v>
      </c>
      <c r="AB371" s="33">
        <v>0</v>
      </c>
      <c r="AC371" s="33">
        <v>0</v>
      </c>
      <c r="AD371" s="33">
        <v>0</v>
      </c>
      <c r="AE371" s="33">
        <v>0</v>
      </c>
      <c r="AF371" s="33">
        <v>0</v>
      </c>
      <c r="AG371" s="33">
        <v>0</v>
      </c>
      <c r="AH371" t="s">
        <v>656</v>
      </c>
      <c r="AI371" s="34">
        <v>5</v>
      </c>
    </row>
    <row r="372" spans="1:35" x14ac:dyDescent="0.25">
      <c r="A372" t="s">
        <v>1812</v>
      </c>
      <c r="B372" t="s">
        <v>948</v>
      </c>
      <c r="C372" t="s">
        <v>1566</v>
      </c>
      <c r="D372" t="s">
        <v>1711</v>
      </c>
      <c r="E372" s="33">
        <v>79</v>
      </c>
      <c r="F372" s="33">
        <v>5.2666666666666666</v>
      </c>
      <c r="G372" s="33">
        <v>0.37777777777777777</v>
      </c>
      <c r="H372" s="33">
        <v>7.7777777777777779E-2</v>
      </c>
      <c r="I372" s="33">
        <v>0.25555555555555554</v>
      </c>
      <c r="J372" s="33">
        <v>0</v>
      </c>
      <c r="K372" s="33">
        <v>0</v>
      </c>
      <c r="L372" s="33">
        <v>1.5158888888888893</v>
      </c>
      <c r="M372" s="33">
        <v>4.4444444444444446E-2</v>
      </c>
      <c r="N372" s="33">
        <v>10.797222222222222</v>
      </c>
      <c r="O372" s="33">
        <v>0.13723628691983122</v>
      </c>
      <c r="P372" s="33">
        <v>5.05</v>
      </c>
      <c r="Q372" s="33">
        <v>6.9055555555555559</v>
      </c>
      <c r="R372" s="33">
        <v>0.15133614627285513</v>
      </c>
      <c r="S372" s="33">
        <v>0.7002222222222223</v>
      </c>
      <c r="T372" s="33">
        <v>3.4787777777777782</v>
      </c>
      <c r="U372" s="33">
        <v>0</v>
      </c>
      <c r="V372" s="33">
        <v>5.2898734177215197E-2</v>
      </c>
      <c r="W372" s="33">
        <v>2.3682222222222227</v>
      </c>
      <c r="X372" s="33">
        <v>4.8810000000000002</v>
      </c>
      <c r="Y372" s="33">
        <v>0</v>
      </c>
      <c r="Z372" s="33">
        <v>9.1762306610407879E-2</v>
      </c>
      <c r="AA372" s="33">
        <v>0</v>
      </c>
      <c r="AB372" s="33">
        <v>0</v>
      </c>
      <c r="AC372" s="33">
        <v>0</v>
      </c>
      <c r="AD372" s="33">
        <v>0</v>
      </c>
      <c r="AE372" s="33">
        <v>0</v>
      </c>
      <c r="AF372" s="33">
        <v>0</v>
      </c>
      <c r="AG372" s="33">
        <v>0.14444444444444443</v>
      </c>
      <c r="AH372" t="s">
        <v>259</v>
      </c>
      <c r="AI372" s="34">
        <v>5</v>
      </c>
    </row>
    <row r="373" spans="1:35" x14ac:dyDescent="0.25">
      <c r="A373" t="s">
        <v>1812</v>
      </c>
      <c r="B373" t="s">
        <v>1185</v>
      </c>
      <c r="C373" t="s">
        <v>1417</v>
      </c>
      <c r="D373" t="s">
        <v>1745</v>
      </c>
      <c r="E373" s="33">
        <v>125.7</v>
      </c>
      <c r="F373" s="33">
        <v>5.6888888888888891</v>
      </c>
      <c r="G373" s="33">
        <v>0</v>
      </c>
      <c r="H373" s="33">
        <v>0.46111111111111114</v>
      </c>
      <c r="I373" s="33">
        <v>4.9777777777777779</v>
      </c>
      <c r="J373" s="33">
        <v>0</v>
      </c>
      <c r="K373" s="33">
        <v>0</v>
      </c>
      <c r="L373" s="33">
        <v>3.9124444444444446</v>
      </c>
      <c r="M373" s="33">
        <v>4.583333333333333</v>
      </c>
      <c r="N373" s="33">
        <v>0</v>
      </c>
      <c r="O373" s="33">
        <v>3.6462476796605671E-2</v>
      </c>
      <c r="P373" s="33">
        <v>4.25</v>
      </c>
      <c r="Q373" s="33">
        <v>2.9502222222222221</v>
      </c>
      <c r="R373" s="33">
        <v>5.7281004154512503E-2</v>
      </c>
      <c r="S373" s="33">
        <v>6.5078888888888882</v>
      </c>
      <c r="T373" s="33">
        <v>10.832111111111111</v>
      </c>
      <c r="U373" s="33">
        <v>0</v>
      </c>
      <c r="V373" s="33">
        <v>0.13794749403341289</v>
      </c>
      <c r="W373" s="33">
        <v>10.080888888888888</v>
      </c>
      <c r="X373" s="33">
        <v>14.919222222222228</v>
      </c>
      <c r="Y373" s="33">
        <v>0</v>
      </c>
      <c r="Z373" s="33">
        <v>0.19888712101122608</v>
      </c>
      <c r="AA373" s="33">
        <v>0</v>
      </c>
      <c r="AB373" s="33">
        <v>0</v>
      </c>
      <c r="AC373" s="33">
        <v>0</v>
      </c>
      <c r="AD373" s="33">
        <v>0</v>
      </c>
      <c r="AE373" s="33">
        <v>0</v>
      </c>
      <c r="AF373" s="33">
        <v>0</v>
      </c>
      <c r="AG373" s="33">
        <v>0</v>
      </c>
      <c r="AH373" t="s">
        <v>497</v>
      </c>
      <c r="AI373" s="34">
        <v>5</v>
      </c>
    </row>
    <row r="374" spans="1:35" x14ac:dyDescent="0.25">
      <c r="A374" t="s">
        <v>1812</v>
      </c>
      <c r="B374" t="s">
        <v>1228</v>
      </c>
      <c r="C374" t="s">
        <v>1493</v>
      </c>
      <c r="D374" t="s">
        <v>1769</v>
      </c>
      <c r="E374" s="33">
        <v>28.544444444444444</v>
      </c>
      <c r="F374" s="33">
        <v>6.9888888888888889</v>
      </c>
      <c r="G374" s="33">
        <v>0.13333333333333333</v>
      </c>
      <c r="H374" s="33">
        <v>0.2</v>
      </c>
      <c r="I374" s="33">
        <v>2.8888888888888888</v>
      </c>
      <c r="J374" s="33">
        <v>0</v>
      </c>
      <c r="K374" s="33">
        <v>0</v>
      </c>
      <c r="L374" s="33">
        <v>5.8333333333333334E-2</v>
      </c>
      <c r="M374" s="33">
        <v>1.0694444444444444</v>
      </c>
      <c r="N374" s="33">
        <v>0</v>
      </c>
      <c r="O374" s="33">
        <v>3.7465940054495911E-2</v>
      </c>
      <c r="P374" s="33">
        <v>5.1388888888888893</v>
      </c>
      <c r="Q374" s="33">
        <v>4.7</v>
      </c>
      <c r="R374" s="33">
        <v>0.34468664850136238</v>
      </c>
      <c r="S374" s="33">
        <v>0.55000000000000004</v>
      </c>
      <c r="T374" s="33">
        <v>2.0388888888888888</v>
      </c>
      <c r="U374" s="33">
        <v>0</v>
      </c>
      <c r="V374" s="33">
        <v>9.0696769170883595E-2</v>
      </c>
      <c r="W374" s="33">
        <v>0.44722222222222224</v>
      </c>
      <c r="X374" s="33">
        <v>3.7638888888888888</v>
      </c>
      <c r="Y374" s="33">
        <v>0</v>
      </c>
      <c r="Z374" s="33">
        <v>0.14752822109770339</v>
      </c>
      <c r="AA374" s="33">
        <v>0</v>
      </c>
      <c r="AB374" s="33">
        <v>0</v>
      </c>
      <c r="AC374" s="33">
        <v>0</v>
      </c>
      <c r="AD374" s="33">
        <v>0</v>
      </c>
      <c r="AE374" s="33">
        <v>0</v>
      </c>
      <c r="AF374" s="33">
        <v>0</v>
      </c>
      <c r="AG374" s="33">
        <v>0</v>
      </c>
      <c r="AH374" t="s">
        <v>540</v>
      </c>
      <c r="AI374" s="34">
        <v>5</v>
      </c>
    </row>
    <row r="375" spans="1:35" x14ac:dyDescent="0.25">
      <c r="A375" t="s">
        <v>1812</v>
      </c>
      <c r="B375" t="s">
        <v>755</v>
      </c>
      <c r="C375" t="s">
        <v>1390</v>
      </c>
      <c r="D375" t="s">
        <v>1709</v>
      </c>
      <c r="E375" s="33">
        <v>76.477777777777774</v>
      </c>
      <c r="F375" s="33">
        <v>21.566666666666666</v>
      </c>
      <c r="G375" s="33">
        <v>0</v>
      </c>
      <c r="H375" s="33">
        <v>0</v>
      </c>
      <c r="I375" s="33">
        <v>4.2444444444444445</v>
      </c>
      <c r="J375" s="33">
        <v>0</v>
      </c>
      <c r="K375" s="33">
        <v>0</v>
      </c>
      <c r="L375" s="33">
        <v>4.9202222222222236</v>
      </c>
      <c r="M375" s="33">
        <v>6.3361111111111112</v>
      </c>
      <c r="N375" s="33">
        <v>0</v>
      </c>
      <c r="O375" s="33">
        <v>8.2849048380066834E-2</v>
      </c>
      <c r="P375" s="33">
        <v>3.8522222222222222</v>
      </c>
      <c r="Q375" s="33">
        <v>14.998111111111113</v>
      </c>
      <c r="R375" s="33">
        <v>0.24648118552956563</v>
      </c>
      <c r="S375" s="33">
        <v>3.5503333333333322</v>
      </c>
      <c r="T375" s="33">
        <v>11.563111111111114</v>
      </c>
      <c r="U375" s="33">
        <v>0</v>
      </c>
      <c r="V375" s="33">
        <v>0.19761877088478866</v>
      </c>
      <c r="W375" s="33">
        <v>5.2175555555555544</v>
      </c>
      <c r="X375" s="33">
        <v>3.667999999999997</v>
      </c>
      <c r="Y375" s="33">
        <v>0</v>
      </c>
      <c r="Z375" s="33">
        <v>0.11618480313816645</v>
      </c>
      <c r="AA375" s="33">
        <v>0</v>
      </c>
      <c r="AB375" s="33">
        <v>0</v>
      </c>
      <c r="AC375" s="33">
        <v>0</v>
      </c>
      <c r="AD375" s="33">
        <v>0</v>
      </c>
      <c r="AE375" s="33">
        <v>0</v>
      </c>
      <c r="AF375" s="33">
        <v>0</v>
      </c>
      <c r="AG375" s="33">
        <v>0</v>
      </c>
      <c r="AH375" t="s">
        <v>66</v>
      </c>
      <c r="AI375" s="34">
        <v>5</v>
      </c>
    </row>
    <row r="376" spans="1:35" x14ac:dyDescent="0.25">
      <c r="A376" t="s">
        <v>1812</v>
      </c>
      <c r="B376" t="s">
        <v>1350</v>
      </c>
      <c r="C376" t="s">
        <v>1405</v>
      </c>
      <c r="D376" t="s">
        <v>1748</v>
      </c>
      <c r="E376" s="33">
        <v>13.311111111111112</v>
      </c>
      <c r="F376" s="33">
        <v>5.6</v>
      </c>
      <c r="G376" s="33">
        <v>0</v>
      </c>
      <c r="H376" s="33">
        <v>0.31666666666666665</v>
      </c>
      <c r="I376" s="33">
        <v>0.53333333333333333</v>
      </c>
      <c r="J376" s="33">
        <v>0</v>
      </c>
      <c r="K376" s="33">
        <v>0</v>
      </c>
      <c r="L376" s="33">
        <v>0.42144444444444434</v>
      </c>
      <c r="M376" s="33">
        <v>0</v>
      </c>
      <c r="N376" s="33">
        <v>5.5111111111111111</v>
      </c>
      <c r="O376" s="33">
        <v>0.4140233722871452</v>
      </c>
      <c r="P376" s="33">
        <v>5.0055555555555555</v>
      </c>
      <c r="Q376" s="33">
        <v>9.6055555555555561</v>
      </c>
      <c r="R376" s="33">
        <v>1.0976627712854756</v>
      </c>
      <c r="S376" s="33">
        <v>1.5455555555555556</v>
      </c>
      <c r="T376" s="33">
        <v>9.3555555555555558E-2</v>
      </c>
      <c r="U376" s="33">
        <v>0</v>
      </c>
      <c r="V376" s="33">
        <v>0.12313856427378965</v>
      </c>
      <c r="W376" s="33">
        <v>2.2585555555555556</v>
      </c>
      <c r="X376" s="33">
        <v>2.4350000000000005</v>
      </c>
      <c r="Y376" s="33">
        <v>0</v>
      </c>
      <c r="Z376" s="33">
        <v>0.3526043405676127</v>
      </c>
      <c r="AA376" s="33">
        <v>0</v>
      </c>
      <c r="AB376" s="33">
        <v>0</v>
      </c>
      <c r="AC376" s="33">
        <v>0</v>
      </c>
      <c r="AD376" s="33">
        <v>0</v>
      </c>
      <c r="AE376" s="33">
        <v>0</v>
      </c>
      <c r="AF376" s="33">
        <v>0</v>
      </c>
      <c r="AG376" s="33">
        <v>0</v>
      </c>
      <c r="AH376" t="s">
        <v>664</v>
      </c>
      <c r="AI376" s="34">
        <v>5</v>
      </c>
    </row>
    <row r="377" spans="1:35" x14ac:dyDescent="0.25">
      <c r="A377" t="s">
        <v>1812</v>
      </c>
      <c r="B377" t="s">
        <v>1007</v>
      </c>
      <c r="C377" t="s">
        <v>1522</v>
      </c>
      <c r="D377" t="s">
        <v>1779</v>
      </c>
      <c r="E377" s="33">
        <v>128.24444444444444</v>
      </c>
      <c r="F377" s="33">
        <v>5.1555555555555559</v>
      </c>
      <c r="G377" s="33">
        <v>6.6666666666666666E-2</v>
      </c>
      <c r="H377" s="33">
        <v>0.53333333333333333</v>
      </c>
      <c r="I377" s="33">
        <v>0.53333333333333333</v>
      </c>
      <c r="J377" s="33">
        <v>0</v>
      </c>
      <c r="K377" s="33">
        <v>0.28888888888888886</v>
      </c>
      <c r="L377" s="33">
        <v>5.3893333333333313</v>
      </c>
      <c r="M377" s="33">
        <v>5.4638888888888886</v>
      </c>
      <c r="N377" s="33">
        <v>4.5222222222222221</v>
      </c>
      <c r="O377" s="33">
        <v>7.7867787211921682E-2</v>
      </c>
      <c r="P377" s="33">
        <v>5.3777777777777782</v>
      </c>
      <c r="Q377" s="33">
        <v>12.136111111111111</v>
      </c>
      <c r="R377" s="33">
        <v>0.13656645295442732</v>
      </c>
      <c r="S377" s="33">
        <v>9.3203333333333287</v>
      </c>
      <c r="T377" s="33">
        <v>20.638333333333332</v>
      </c>
      <c r="U377" s="33">
        <v>0</v>
      </c>
      <c r="V377" s="33">
        <v>0.23360596083867607</v>
      </c>
      <c r="W377" s="33">
        <v>4.9948888888888883</v>
      </c>
      <c r="X377" s="33">
        <v>15.274888888888889</v>
      </c>
      <c r="Y377" s="33">
        <v>1.4111111111111112</v>
      </c>
      <c r="Z377" s="33">
        <v>0.16905908854617915</v>
      </c>
      <c r="AA377" s="33">
        <v>0</v>
      </c>
      <c r="AB377" s="33">
        <v>0</v>
      </c>
      <c r="AC377" s="33">
        <v>0</v>
      </c>
      <c r="AD377" s="33">
        <v>0</v>
      </c>
      <c r="AE377" s="33">
        <v>0</v>
      </c>
      <c r="AF377" s="33">
        <v>0</v>
      </c>
      <c r="AG377" s="33">
        <v>0</v>
      </c>
      <c r="AH377" t="s">
        <v>318</v>
      </c>
      <c r="AI377" s="34">
        <v>5</v>
      </c>
    </row>
    <row r="378" spans="1:35" x14ac:dyDescent="0.25">
      <c r="A378" t="s">
        <v>1812</v>
      </c>
      <c r="B378" t="s">
        <v>847</v>
      </c>
      <c r="C378" t="s">
        <v>1522</v>
      </c>
      <c r="D378" t="s">
        <v>1779</v>
      </c>
      <c r="E378" s="33">
        <v>48.855555555555554</v>
      </c>
      <c r="F378" s="33">
        <v>14.688888888888888</v>
      </c>
      <c r="G378" s="33">
        <v>0</v>
      </c>
      <c r="H378" s="33">
        <v>0</v>
      </c>
      <c r="I378" s="33">
        <v>0</v>
      </c>
      <c r="J378" s="33">
        <v>0</v>
      </c>
      <c r="K378" s="33">
        <v>0</v>
      </c>
      <c r="L378" s="33">
        <v>0.90988888888888875</v>
      </c>
      <c r="M378" s="33">
        <v>5.7825555555555539</v>
      </c>
      <c r="N378" s="33">
        <v>9.4222222222222221E-2</v>
      </c>
      <c r="O378" s="33">
        <v>0.12028883329542867</v>
      </c>
      <c r="P378" s="33">
        <v>7.8451111111111134</v>
      </c>
      <c r="Q378" s="33">
        <v>0</v>
      </c>
      <c r="R378" s="33">
        <v>0.16057766659085745</v>
      </c>
      <c r="S378" s="33">
        <v>1.0249999999999999</v>
      </c>
      <c r="T378" s="33">
        <v>5.7125555555555545</v>
      </c>
      <c r="U378" s="33">
        <v>0</v>
      </c>
      <c r="V378" s="33">
        <v>0.13790766431657947</v>
      </c>
      <c r="W378" s="33">
        <v>2.7172222222222224</v>
      </c>
      <c r="X378" s="33">
        <v>7.6598888888888883</v>
      </c>
      <c r="Y378" s="33">
        <v>0</v>
      </c>
      <c r="Z378" s="33">
        <v>0.21240391175801682</v>
      </c>
      <c r="AA378" s="33">
        <v>0</v>
      </c>
      <c r="AB378" s="33">
        <v>0</v>
      </c>
      <c r="AC378" s="33">
        <v>0</v>
      </c>
      <c r="AD378" s="33">
        <v>0</v>
      </c>
      <c r="AE378" s="33">
        <v>0</v>
      </c>
      <c r="AF378" s="33">
        <v>0</v>
      </c>
      <c r="AG378" s="33">
        <v>0</v>
      </c>
      <c r="AH378" t="s">
        <v>158</v>
      </c>
      <c r="AI378" s="34">
        <v>5</v>
      </c>
    </row>
    <row r="379" spans="1:35" x14ac:dyDescent="0.25">
      <c r="A379" t="s">
        <v>1812</v>
      </c>
      <c r="B379" t="s">
        <v>1358</v>
      </c>
      <c r="C379" t="s">
        <v>1431</v>
      </c>
      <c r="D379" t="s">
        <v>1754</v>
      </c>
      <c r="E379" s="33">
        <v>91.63333333333334</v>
      </c>
      <c r="F379" s="33">
        <v>5.6888888888888891</v>
      </c>
      <c r="G379" s="33">
        <v>0</v>
      </c>
      <c r="H379" s="33">
        <v>0</v>
      </c>
      <c r="I379" s="33">
        <v>0</v>
      </c>
      <c r="J379" s="33">
        <v>0</v>
      </c>
      <c r="K379" s="33">
        <v>0</v>
      </c>
      <c r="L379" s="33">
        <v>0</v>
      </c>
      <c r="M379" s="33">
        <v>0</v>
      </c>
      <c r="N379" s="33">
        <v>0</v>
      </c>
      <c r="O379" s="33">
        <v>0</v>
      </c>
      <c r="P379" s="33">
        <v>0.25</v>
      </c>
      <c r="Q379" s="33">
        <v>12.930999999999999</v>
      </c>
      <c r="R379" s="33">
        <v>0.14384503455802108</v>
      </c>
      <c r="S379" s="33">
        <v>0</v>
      </c>
      <c r="T379" s="33">
        <v>0</v>
      </c>
      <c r="U379" s="33">
        <v>0</v>
      </c>
      <c r="V379" s="33">
        <v>0</v>
      </c>
      <c r="W379" s="33">
        <v>0</v>
      </c>
      <c r="X379" s="33">
        <v>0</v>
      </c>
      <c r="Y379" s="33">
        <v>0</v>
      </c>
      <c r="Z379" s="33">
        <v>0</v>
      </c>
      <c r="AA379" s="33">
        <v>23.288888888888888</v>
      </c>
      <c r="AB379" s="33">
        <v>0</v>
      </c>
      <c r="AC379" s="33">
        <v>0</v>
      </c>
      <c r="AD379" s="33">
        <v>0</v>
      </c>
      <c r="AE379" s="33">
        <v>0</v>
      </c>
      <c r="AF379" s="33">
        <v>0</v>
      </c>
      <c r="AG379" s="33">
        <v>0</v>
      </c>
      <c r="AH379" t="s">
        <v>672</v>
      </c>
      <c r="AI379" s="34">
        <v>5</v>
      </c>
    </row>
    <row r="380" spans="1:35" x14ac:dyDescent="0.25">
      <c r="A380" t="s">
        <v>1812</v>
      </c>
      <c r="B380" t="s">
        <v>1124</v>
      </c>
      <c r="C380" t="s">
        <v>1383</v>
      </c>
      <c r="D380" t="s">
        <v>1730</v>
      </c>
      <c r="E380" s="33">
        <v>23.377777777777776</v>
      </c>
      <c r="F380" s="33">
        <v>5.5777777777777775</v>
      </c>
      <c r="G380" s="33">
        <v>0</v>
      </c>
      <c r="H380" s="33">
        <v>0.11011111111111112</v>
      </c>
      <c r="I380" s="33">
        <v>0.18888888888888888</v>
      </c>
      <c r="J380" s="33">
        <v>0</v>
      </c>
      <c r="K380" s="33">
        <v>0</v>
      </c>
      <c r="L380" s="33">
        <v>0.16755555555555557</v>
      </c>
      <c r="M380" s="33">
        <v>0</v>
      </c>
      <c r="N380" s="33">
        <v>4.6161111111111115</v>
      </c>
      <c r="O380" s="33">
        <v>0.19745722433460078</v>
      </c>
      <c r="P380" s="33">
        <v>0</v>
      </c>
      <c r="Q380" s="33">
        <v>0</v>
      </c>
      <c r="R380" s="33">
        <v>0</v>
      </c>
      <c r="S380" s="33">
        <v>8.8333333333333333E-2</v>
      </c>
      <c r="T380" s="33">
        <v>0.44711111111111107</v>
      </c>
      <c r="U380" s="33">
        <v>0</v>
      </c>
      <c r="V380" s="33">
        <v>2.2903992395437261E-2</v>
      </c>
      <c r="W380" s="33">
        <v>0.11144444444444446</v>
      </c>
      <c r="X380" s="33">
        <v>2.2297777777777767</v>
      </c>
      <c r="Y380" s="33">
        <v>0</v>
      </c>
      <c r="Z380" s="33">
        <v>0.10014733840304178</v>
      </c>
      <c r="AA380" s="33">
        <v>0</v>
      </c>
      <c r="AB380" s="33">
        <v>0</v>
      </c>
      <c r="AC380" s="33">
        <v>0</v>
      </c>
      <c r="AD380" s="33">
        <v>0</v>
      </c>
      <c r="AE380" s="33">
        <v>0</v>
      </c>
      <c r="AF380" s="33">
        <v>0</v>
      </c>
      <c r="AG380" s="33">
        <v>0</v>
      </c>
      <c r="AH380" t="s">
        <v>435</v>
      </c>
      <c r="AI380" s="34">
        <v>5</v>
      </c>
    </row>
    <row r="381" spans="1:35" x14ac:dyDescent="0.25">
      <c r="A381" t="s">
        <v>1812</v>
      </c>
      <c r="B381" t="s">
        <v>1070</v>
      </c>
      <c r="C381" t="s">
        <v>1444</v>
      </c>
      <c r="D381" t="s">
        <v>1745</v>
      </c>
      <c r="E381" s="33">
        <v>119.13333333333334</v>
      </c>
      <c r="F381" s="33">
        <v>43.87777777777778</v>
      </c>
      <c r="G381" s="33">
        <v>0</v>
      </c>
      <c r="H381" s="33">
        <v>0</v>
      </c>
      <c r="I381" s="33">
        <v>0</v>
      </c>
      <c r="J381" s="33">
        <v>0</v>
      </c>
      <c r="K381" s="33">
        <v>0</v>
      </c>
      <c r="L381" s="33">
        <v>4.5698888888888893</v>
      </c>
      <c r="M381" s="33">
        <v>5.7099999999999982</v>
      </c>
      <c r="N381" s="33">
        <v>20.582222222222221</v>
      </c>
      <c r="O381" s="33">
        <v>0.22069576571535157</v>
      </c>
      <c r="P381" s="33">
        <v>4.9766666666666657</v>
      </c>
      <c r="Q381" s="33">
        <v>8.0911111111111182</v>
      </c>
      <c r="R381" s="33">
        <v>0.10969035627681407</v>
      </c>
      <c r="S381" s="33">
        <v>5.1557777777777769</v>
      </c>
      <c r="T381" s="33">
        <v>11.124888888888888</v>
      </c>
      <c r="U381" s="33">
        <v>0</v>
      </c>
      <c r="V381" s="33">
        <v>0.13665920537213205</v>
      </c>
      <c r="W381" s="33">
        <v>5.2330000000000005</v>
      </c>
      <c r="X381" s="33">
        <v>9.1508888888888862</v>
      </c>
      <c r="Y381" s="33">
        <v>0.9</v>
      </c>
      <c r="Z381" s="33">
        <v>0.128292296213393</v>
      </c>
      <c r="AA381" s="33">
        <v>0.61111111111111116</v>
      </c>
      <c r="AB381" s="33">
        <v>0</v>
      </c>
      <c r="AC381" s="33">
        <v>0</v>
      </c>
      <c r="AD381" s="33">
        <v>0</v>
      </c>
      <c r="AE381" s="33">
        <v>0</v>
      </c>
      <c r="AF381" s="33">
        <v>0</v>
      </c>
      <c r="AG381" s="33">
        <v>0</v>
      </c>
      <c r="AH381" t="s">
        <v>381</v>
      </c>
      <c r="AI381" s="34">
        <v>5</v>
      </c>
    </row>
    <row r="382" spans="1:35" x14ac:dyDescent="0.25">
      <c r="A382" t="s">
        <v>1812</v>
      </c>
      <c r="B382" t="s">
        <v>1166</v>
      </c>
      <c r="C382" t="s">
        <v>1500</v>
      </c>
      <c r="D382" t="s">
        <v>1725</v>
      </c>
      <c r="E382" s="33">
        <v>54.744444444444447</v>
      </c>
      <c r="F382" s="33">
        <v>5.6888888888888891</v>
      </c>
      <c r="G382" s="33">
        <v>0</v>
      </c>
      <c r="H382" s="33">
        <v>0.21944444444444444</v>
      </c>
      <c r="I382" s="33">
        <v>0.35555555555555557</v>
      </c>
      <c r="J382" s="33">
        <v>0</v>
      </c>
      <c r="K382" s="33">
        <v>0</v>
      </c>
      <c r="L382" s="33">
        <v>2.6333333333333334E-2</v>
      </c>
      <c r="M382" s="33">
        <v>0</v>
      </c>
      <c r="N382" s="33">
        <v>5.6694444444444443</v>
      </c>
      <c r="O382" s="33">
        <v>0.10356200527704484</v>
      </c>
      <c r="P382" s="33">
        <v>5.4854444444444459</v>
      </c>
      <c r="Q382" s="33">
        <v>0</v>
      </c>
      <c r="R382" s="33">
        <v>0.1002009336310128</v>
      </c>
      <c r="S382" s="33">
        <v>0.58955555555555572</v>
      </c>
      <c r="T382" s="33">
        <v>3.6102222222222231</v>
      </c>
      <c r="U382" s="33">
        <v>0</v>
      </c>
      <c r="V382" s="33">
        <v>7.6716054394154673E-2</v>
      </c>
      <c r="W382" s="33">
        <v>0.7744444444444446</v>
      </c>
      <c r="X382" s="33">
        <v>2.8287777777777787</v>
      </c>
      <c r="Y382" s="33">
        <v>0</v>
      </c>
      <c r="Z382" s="33">
        <v>6.5818956768824863E-2</v>
      </c>
      <c r="AA382" s="33">
        <v>0</v>
      </c>
      <c r="AB382" s="33">
        <v>0</v>
      </c>
      <c r="AC382" s="33">
        <v>0</v>
      </c>
      <c r="AD382" s="33">
        <v>0</v>
      </c>
      <c r="AE382" s="33">
        <v>0</v>
      </c>
      <c r="AF382" s="33">
        <v>0</v>
      </c>
      <c r="AG382" s="33">
        <v>0</v>
      </c>
      <c r="AH382" t="s">
        <v>478</v>
      </c>
      <c r="AI382" s="34">
        <v>5</v>
      </c>
    </row>
    <row r="383" spans="1:35" x14ac:dyDescent="0.25">
      <c r="A383" t="s">
        <v>1812</v>
      </c>
      <c r="B383" t="s">
        <v>979</v>
      </c>
      <c r="C383" t="s">
        <v>1576</v>
      </c>
      <c r="D383" t="s">
        <v>1749</v>
      </c>
      <c r="E383" s="33">
        <v>63.655555555555559</v>
      </c>
      <c r="F383" s="33">
        <v>4.8555555555555552</v>
      </c>
      <c r="G383" s="33">
        <v>2.2222222222222223E-2</v>
      </c>
      <c r="H383" s="33">
        <v>0.27500000000000002</v>
      </c>
      <c r="I383" s="33">
        <v>0.62222222222222223</v>
      </c>
      <c r="J383" s="33">
        <v>0</v>
      </c>
      <c r="K383" s="33">
        <v>0</v>
      </c>
      <c r="L383" s="33">
        <v>0.50222222222222224</v>
      </c>
      <c r="M383" s="33">
        <v>4.5555555555555554</v>
      </c>
      <c r="N383" s="33">
        <v>0</v>
      </c>
      <c r="O383" s="33">
        <v>7.156571827544074E-2</v>
      </c>
      <c r="P383" s="33">
        <v>5.1527777777777777</v>
      </c>
      <c r="Q383" s="33">
        <v>8.4583333333333339</v>
      </c>
      <c r="R383" s="33">
        <v>0.21382440216442658</v>
      </c>
      <c r="S383" s="33">
        <v>0.59644444444444455</v>
      </c>
      <c r="T383" s="33">
        <v>2.7826666666666671</v>
      </c>
      <c r="U383" s="33">
        <v>0</v>
      </c>
      <c r="V383" s="33">
        <v>5.3084307907139118E-2</v>
      </c>
      <c r="W383" s="33">
        <v>0.92622222222222206</v>
      </c>
      <c r="X383" s="33">
        <v>6.0508888888888883</v>
      </c>
      <c r="Y383" s="33">
        <v>0</v>
      </c>
      <c r="Z383" s="33">
        <v>0.10960726130214696</v>
      </c>
      <c r="AA383" s="33">
        <v>0</v>
      </c>
      <c r="AB383" s="33">
        <v>0</v>
      </c>
      <c r="AC383" s="33">
        <v>0</v>
      </c>
      <c r="AD383" s="33">
        <v>0</v>
      </c>
      <c r="AE383" s="33">
        <v>0</v>
      </c>
      <c r="AF383" s="33">
        <v>0</v>
      </c>
      <c r="AG383" s="33">
        <v>0</v>
      </c>
      <c r="AH383" t="s">
        <v>290</v>
      </c>
      <c r="AI383" s="34">
        <v>5</v>
      </c>
    </row>
    <row r="384" spans="1:35" x14ac:dyDescent="0.25">
      <c r="A384" t="s">
        <v>1812</v>
      </c>
      <c r="B384" t="s">
        <v>1282</v>
      </c>
      <c r="C384" t="s">
        <v>1504</v>
      </c>
      <c r="D384" t="s">
        <v>1757</v>
      </c>
      <c r="E384" s="33">
        <v>45.033333333333331</v>
      </c>
      <c r="F384" s="33">
        <v>4.7555555555555555</v>
      </c>
      <c r="G384" s="33">
        <v>0</v>
      </c>
      <c r="H384" s="33">
        <v>0.22500000000000001</v>
      </c>
      <c r="I384" s="33">
        <v>0.6</v>
      </c>
      <c r="J384" s="33">
        <v>0</v>
      </c>
      <c r="K384" s="33">
        <v>0</v>
      </c>
      <c r="L384" s="33">
        <v>1.4760000000000004</v>
      </c>
      <c r="M384" s="33">
        <v>4.9972222222222218</v>
      </c>
      <c r="N384" s="33">
        <v>5.1444444444444448</v>
      </c>
      <c r="O384" s="33">
        <v>0.22520355292376015</v>
      </c>
      <c r="P384" s="33">
        <v>5.3250000000000002</v>
      </c>
      <c r="Q384" s="33">
        <v>14.838888888888889</v>
      </c>
      <c r="R384" s="33">
        <v>0.44775474956822109</v>
      </c>
      <c r="S384" s="33">
        <v>4.2248888888888896</v>
      </c>
      <c r="T384" s="33">
        <v>1.4182222222222223</v>
      </c>
      <c r="U384" s="33">
        <v>0</v>
      </c>
      <c r="V384" s="33">
        <v>0.12530964717493218</v>
      </c>
      <c r="W384" s="33">
        <v>1.2888888888888888</v>
      </c>
      <c r="X384" s="33">
        <v>4.315777777777777</v>
      </c>
      <c r="Y384" s="33">
        <v>0</v>
      </c>
      <c r="Z384" s="33">
        <v>0.12445595854922278</v>
      </c>
      <c r="AA384" s="33">
        <v>0</v>
      </c>
      <c r="AB384" s="33">
        <v>0</v>
      </c>
      <c r="AC384" s="33">
        <v>0</v>
      </c>
      <c r="AD384" s="33">
        <v>0</v>
      </c>
      <c r="AE384" s="33">
        <v>0</v>
      </c>
      <c r="AF384" s="33">
        <v>0</v>
      </c>
      <c r="AG384" s="33">
        <v>0</v>
      </c>
      <c r="AH384" t="s">
        <v>594</v>
      </c>
      <c r="AI384" s="34">
        <v>5</v>
      </c>
    </row>
    <row r="385" spans="1:35" x14ac:dyDescent="0.25">
      <c r="A385" t="s">
        <v>1812</v>
      </c>
      <c r="B385" t="s">
        <v>1288</v>
      </c>
      <c r="C385" t="s">
        <v>1687</v>
      </c>
      <c r="D385" t="s">
        <v>1708</v>
      </c>
      <c r="E385" s="33">
        <v>59.12222222222222</v>
      </c>
      <c r="F385" s="33">
        <v>5.6888888888888891</v>
      </c>
      <c r="G385" s="33">
        <v>0</v>
      </c>
      <c r="H385" s="33">
        <v>0</v>
      </c>
      <c r="I385" s="33">
        <v>0.26666666666666666</v>
      </c>
      <c r="J385" s="33">
        <v>0</v>
      </c>
      <c r="K385" s="33">
        <v>0</v>
      </c>
      <c r="L385" s="33">
        <v>3.0227777777777773</v>
      </c>
      <c r="M385" s="33">
        <v>0</v>
      </c>
      <c r="N385" s="33">
        <v>5.5111111111111111</v>
      </c>
      <c r="O385" s="33">
        <v>9.3215560984777304E-2</v>
      </c>
      <c r="P385" s="33">
        <v>0</v>
      </c>
      <c r="Q385" s="33">
        <v>16.24988888888889</v>
      </c>
      <c r="R385" s="33">
        <v>0.2748524713399737</v>
      </c>
      <c r="S385" s="33">
        <v>0.60688888888888892</v>
      </c>
      <c r="T385" s="33">
        <v>4.7883333333333331</v>
      </c>
      <c r="U385" s="33">
        <v>0</v>
      </c>
      <c r="V385" s="33">
        <v>9.1255403119714348E-2</v>
      </c>
      <c r="W385" s="33">
        <v>4.9673333333333325</v>
      </c>
      <c r="X385" s="33">
        <v>5.062777777777776</v>
      </c>
      <c r="Y385" s="33">
        <v>0</v>
      </c>
      <c r="Z385" s="33">
        <v>0.16965044164630702</v>
      </c>
      <c r="AA385" s="33">
        <v>0</v>
      </c>
      <c r="AB385" s="33">
        <v>0</v>
      </c>
      <c r="AC385" s="33">
        <v>0</v>
      </c>
      <c r="AD385" s="33">
        <v>51.8091111111111</v>
      </c>
      <c r="AE385" s="33">
        <v>0</v>
      </c>
      <c r="AF385" s="33">
        <v>0</v>
      </c>
      <c r="AG385" s="33">
        <v>0</v>
      </c>
      <c r="AH385" t="s">
        <v>600</v>
      </c>
      <c r="AI385" s="34">
        <v>5</v>
      </c>
    </row>
    <row r="386" spans="1:35" x14ac:dyDescent="0.25">
      <c r="A386" t="s">
        <v>1812</v>
      </c>
      <c r="B386" t="s">
        <v>1180</v>
      </c>
      <c r="C386" t="s">
        <v>1649</v>
      </c>
      <c r="D386" t="s">
        <v>1738</v>
      </c>
      <c r="E386" s="33">
        <v>43.777777777777779</v>
      </c>
      <c r="F386" s="33">
        <v>5.0666666666666664</v>
      </c>
      <c r="G386" s="33">
        <v>0.8666666666666667</v>
      </c>
      <c r="H386" s="33">
        <v>0.2361111111111111</v>
      </c>
      <c r="I386" s="33">
        <v>5.6888888888888891</v>
      </c>
      <c r="J386" s="33">
        <v>0</v>
      </c>
      <c r="K386" s="33">
        <v>0</v>
      </c>
      <c r="L386" s="33">
        <v>4.983666666666668</v>
      </c>
      <c r="M386" s="33">
        <v>9.6666666666666661</v>
      </c>
      <c r="N386" s="33">
        <v>0</v>
      </c>
      <c r="O386" s="33">
        <v>0.22081218274111675</v>
      </c>
      <c r="P386" s="33">
        <v>21.744444444444444</v>
      </c>
      <c r="Q386" s="33">
        <v>3.9166666666666665</v>
      </c>
      <c r="R386" s="33">
        <v>0.58616751269035527</v>
      </c>
      <c r="S386" s="33">
        <v>4.9586666666666668</v>
      </c>
      <c r="T386" s="33">
        <v>10.516444444444444</v>
      </c>
      <c r="U386" s="33">
        <v>0</v>
      </c>
      <c r="V386" s="33">
        <v>0.35349238578680203</v>
      </c>
      <c r="W386" s="33">
        <v>5.2031111111111112</v>
      </c>
      <c r="X386" s="33">
        <v>17.755666666666663</v>
      </c>
      <c r="Y386" s="33">
        <v>0</v>
      </c>
      <c r="Z386" s="33">
        <v>0.52443908629441616</v>
      </c>
      <c r="AA386" s="33">
        <v>0</v>
      </c>
      <c r="AB386" s="33">
        <v>0</v>
      </c>
      <c r="AC386" s="33">
        <v>0</v>
      </c>
      <c r="AD386" s="33">
        <v>0</v>
      </c>
      <c r="AE386" s="33">
        <v>0</v>
      </c>
      <c r="AF386" s="33">
        <v>0</v>
      </c>
      <c r="AG386" s="33">
        <v>0</v>
      </c>
      <c r="AH386" t="s">
        <v>492</v>
      </c>
      <c r="AI386" s="34">
        <v>5</v>
      </c>
    </row>
    <row r="387" spans="1:35" x14ac:dyDescent="0.25">
      <c r="A387" t="s">
        <v>1812</v>
      </c>
      <c r="B387" t="s">
        <v>737</v>
      </c>
      <c r="C387" t="s">
        <v>1444</v>
      </c>
      <c r="D387" t="s">
        <v>1745</v>
      </c>
      <c r="E387" s="33">
        <v>95.166666666666671</v>
      </c>
      <c r="F387" s="33">
        <v>16.577777777777779</v>
      </c>
      <c r="G387" s="33">
        <v>0</v>
      </c>
      <c r="H387" s="33">
        <v>0</v>
      </c>
      <c r="I387" s="33">
        <v>0</v>
      </c>
      <c r="J387" s="33">
        <v>0</v>
      </c>
      <c r="K387" s="33">
        <v>0</v>
      </c>
      <c r="L387" s="33">
        <v>0.23299999999999998</v>
      </c>
      <c r="M387" s="33">
        <v>5.6055555555555552</v>
      </c>
      <c r="N387" s="33">
        <v>11.108333333333333</v>
      </c>
      <c r="O387" s="33">
        <v>0.17562755399883245</v>
      </c>
      <c r="P387" s="33">
        <v>0</v>
      </c>
      <c r="Q387" s="33">
        <v>9.8083333333333336</v>
      </c>
      <c r="R387" s="33">
        <v>0.10306479859894921</v>
      </c>
      <c r="S387" s="33">
        <v>2.2101111111111109</v>
      </c>
      <c r="T387" s="33">
        <v>0.89466666666666661</v>
      </c>
      <c r="U387" s="33">
        <v>0</v>
      </c>
      <c r="V387" s="33">
        <v>3.2624635143023932E-2</v>
      </c>
      <c r="W387" s="33">
        <v>5.2888888888888888</v>
      </c>
      <c r="X387" s="33">
        <v>0.83722222222222242</v>
      </c>
      <c r="Y387" s="33">
        <v>0</v>
      </c>
      <c r="Z387" s="33">
        <v>6.4372446001167538E-2</v>
      </c>
      <c r="AA387" s="33">
        <v>0</v>
      </c>
      <c r="AB387" s="33">
        <v>0</v>
      </c>
      <c r="AC387" s="33">
        <v>0</v>
      </c>
      <c r="AD387" s="33">
        <v>0</v>
      </c>
      <c r="AE387" s="33">
        <v>0</v>
      </c>
      <c r="AF387" s="33">
        <v>0</v>
      </c>
      <c r="AG387" s="33">
        <v>0</v>
      </c>
      <c r="AH387" t="s">
        <v>48</v>
      </c>
      <c r="AI387" s="34">
        <v>5</v>
      </c>
    </row>
    <row r="388" spans="1:35" x14ac:dyDescent="0.25">
      <c r="A388" t="s">
        <v>1812</v>
      </c>
      <c r="B388" t="s">
        <v>746</v>
      </c>
      <c r="C388" t="s">
        <v>1462</v>
      </c>
      <c r="D388" t="s">
        <v>1742</v>
      </c>
      <c r="E388" s="33">
        <v>85.355555555555554</v>
      </c>
      <c r="F388" s="33">
        <v>47.411111111111111</v>
      </c>
      <c r="G388" s="33">
        <v>0</v>
      </c>
      <c r="H388" s="33">
        <v>0</v>
      </c>
      <c r="I388" s="33">
        <v>0.58888888888888891</v>
      </c>
      <c r="J388" s="33">
        <v>0</v>
      </c>
      <c r="K388" s="33">
        <v>0</v>
      </c>
      <c r="L388" s="33">
        <v>1.4157777777777776</v>
      </c>
      <c r="M388" s="33">
        <v>0</v>
      </c>
      <c r="N388" s="33">
        <v>5.1555555555555559</v>
      </c>
      <c r="O388" s="33">
        <v>6.0400937255922944E-2</v>
      </c>
      <c r="P388" s="33">
        <v>0</v>
      </c>
      <c r="Q388" s="33">
        <v>11.602777777777778</v>
      </c>
      <c r="R388" s="33">
        <v>0.13593465243426192</v>
      </c>
      <c r="S388" s="33">
        <v>4.453666666666666</v>
      </c>
      <c r="T388" s="33">
        <v>9.5736666666666679</v>
      </c>
      <c r="U388" s="33">
        <v>0</v>
      </c>
      <c r="V388" s="33">
        <v>0.16434001562093206</v>
      </c>
      <c r="W388" s="33">
        <v>4.7020000000000017</v>
      </c>
      <c r="X388" s="33">
        <v>16.439555555555554</v>
      </c>
      <c r="Y388" s="33">
        <v>0</v>
      </c>
      <c r="Z388" s="33">
        <v>0.24768810205675607</v>
      </c>
      <c r="AA388" s="33">
        <v>0</v>
      </c>
      <c r="AB388" s="33">
        <v>0</v>
      </c>
      <c r="AC388" s="33">
        <v>0</v>
      </c>
      <c r="AD388" s="33">
        <v>0</v>
      </c>
      <c r="AE388" s="33">
        <v>0</v>
      </c>
      <c r="AF388" s="33">
        <v>0</v>
      </c>
      <c r="AG388" s="33">
        <v>0</v>
      </c>
      <c r="AH388" t="s">
        <v>57</v>
      </c>
      <c r="AI388" s="34">
        <v>5</v>
      </c>
    </row>
    <row r="389" spans="1:35" x14ac:dyDescent="0.25">
      <c r="A389" t="s">
        <v>1812</v>
      </c>
      <c r="B389" t="s">
        <v>947</v>
      </c>
      <c r="C389" t="s">
        <v>1444</v>
      </c>
      <c r="D389" t="s">
        <v>1745</v>
      </c>
      <c r="E389" s="33">
        <v>123.61111111111111</v>
      </c>
      <c r="F389" s="33">
        <v>5.6888888888888891</v>
      </c>
      <c r="G389" s="33">
        <v>0</v>
      </c>
      <c r="H389" s="33">
        <v>0</v>
      </c>
      <c r="I389" s="33">
        <v>2</v>
      </c>
      <c r="J389" s="33">
        <v>0</v>
      </c>
      <c r="K389" s="33">
        <v>0</v>
      </c>
      <c r="L389" s="33">
        <v>7.9645555555555552</v>
      </c>
      <c r="M389" s="33">
        <v>5.6305555555555555</v>
      </c>
      <c r="N389" s="33">
        <v>0</v>
      </c>
      <c r="O389" s="33">
        <v>4.5550561797752805E-2</v>
      </c>
      <c r="P389" s="33">
        <v>4.1555555555555559</v>
      </c>
      <c r="Q389" s="33">
        <v>21.944444444444443</v>
      </c>
      <c r="R389" s="33">
        <v>0.2111460674157303</v>
      </c>
      <c r="S389" s="33">
        <v>4.8423333333333334</v>
      </c>
      <c r="T389" s="33">
        <v>7.0287777777777745</v>
      </c>
      <c r="U389" s="33">
        <v>0</v>
      </c>
      <c r="V389" s="33">
        <v>9.6035955056179748E-2</v>
      </c>
      <c r="W389" s="33">
        <v>5.52111111111111</v>
      </c>
      <c r="X389" s="33">
        <v>9.3745555555555544</v>
      </c>
      <c r="Y389" s="33">
        <v>0.65555555555555556</v>
      </c>
      <c r="Z389" s="33">
        <v>0.12580764044943818</v>
      </c>
      <c r="AA389" s="33">
        <v>0</v>
      </c>
      <c r="AB389" s="33">
        <v>0</v>
      </c>
      <c r="AC389" s="33">
        <v>0</v>
      </c>
      <c r="AD389" s="33">
        <v>0</v>
      </c>
      <c r="AE389" s="33">
        <v>0</v>
      </c>
      <c r="AF389" s="33">
        <v>0</v>
      </c>
      <c r="AG389" s="33">
        <v>0</v>
      </c>
      <c r="AH389" t="s">
        <v>258</v>
      </c>
      <c r="AI389" s="34">
        <v>5</v>
      </c>
    </row>
    <row r="390" spans="1:35" x14ac:dyDescent="0.25">
      <c r="A390" t="s">
        <v>1812</v>
      </c>
      <c r="B390" t="s">
        <v>1025</v>
      </c>
      <c r="C390" t="s">
        <v>1412</v>
      </c>
      <c r="D390" t="s">
        <v>1754</v>
      </c>
      <c r="E390" s="33">
        <v>94.288888888888891</v>
      </c>
      <c r="F390" s="33">
        <v>44.87777777777778</v>
      </c>
      <c r="G390" s="33">
        <v>0</v>
      </c>
      <c r="H390" s="33">
        <v>0.23333333333333334</v>
      </c>
      <c r="I390" s="33">
        <v>1.9444444444444444</v>
      </c>
      <c r="J390" s="33">
        <v>0</v>
      </c>
      <c r="K390" s="33">
        <v>0</v>
      </c>
      <c r="L390" s="33">
        <v>4.2687777777777773</v>
      </c>
      <c r="M390" s="33">
        <v>5.2444444444444445</v>
      </c>
      <c r="N390" s="33">
        <v>2.6811111111111114</v>
      </c>
      <c r="O390" s="33">
        <v>8.4056092387461714E-2</v>
      </c>
      <c r="P390" s="33">
        <v>5.0666666666666664</v>
      </c>
      <c r="Q390" s="33">
        <v>7.0329999999999977</v>
      </c>
      <c r="R390" s="33">
        <v>0.12832547725665799</v>
      </c>
      <c r="S390" s="33">
        <v>6.8696666666666637</v>
      </c>
      <c r="T390" s="33">
        <v>12.516222222222225</v>
      </c>
      <c r="U390" s="33">
        <v>0</v>
      </c>
      <c r="V390" s="33">
        <v>0.20560098986566108</v>
      </c>
      <c r="W390" s="33">
        <v>7.6076666666666686</v>
      </c>
      <c r="X390" s="33">
        <v>8.0901111111111117</v>
      </c>
      <c r="Y390" s="33">
        <v>0</v>
      </c>
      <c r="Z390" s="33">
        <v>0.1664859769031346</v>
      </c>
      <c r="AA390" s="33">
        <v>0</v>
      </c>
      <c r="AB390" s="33">
        <v>0</v>
      </c>
      <c r="AC390" s="33">
        <v>0</v>
      </c>
      <c r="AD390" s="33">
        <v>0</v>
      </c>
      <c r="AE390" s="33">
        <v>0</v>
      </c>
      <c r="AF390" s="33">
        <v>0</v>
      </c>
      <c r="AG390" s="33">
        <v>0.1111111111111111</v>
      </c>
      <c r="AH390" t="s">
        <v>336</v>
      </c>
      <c r="AI390" s="34">
        <v>5</v>
      </c>
    </row>
    <row r="391" spans="1:35" x14ac:dyDescent="0.25">
      <c r="A391" t="s">
        <v>1812</v>
      </c>
      <c r="B391" t="s">
        <v>775</v>
      </c>
      <c r="C391" t="s">
        <v>1481</v>
      </c>
      <c r="D391" t="s">
        <v>1745</v>
      </c>
      <c r="E391" s="33">
        <v>147.3111111111111</v>
      </c>
      <c r="F391" s="33">
        <v>5.1555555555555559</v>
      </c>
      <c r="G391" s="33">
        <v>0</v>
      </c>
      <c r="H391" s="33">
        <v>0</v>
      </c>
      <c r="I391" s="33">
        <v>0</v>
      </c>
      <c r="J391" s="33">
        <v>0</v>
      </c>
      <c r="K391" s="33">
        <v>0</v>
      </c>
      <c r="L391" s="33">
        <v>3.5717777777777782</v>
      </c>
      <c r="M391" s="33">
        <v>5.9194444444444443</v>
      </c>
      <c r="N391" s="33">
        <v>5.4027777777777777</v>
      </c>
      <c r="O391" s="33">
        <v>7.685925478956103E-2</v>
      </c>
      <c r="P391" s="33">
        <v>5.5777777777777775</v>
      </c>
      <c r="Q391" s="33">
        <v>21.027777777777779</v>
      </c>
      <c r="R391" s="33">
        <v>0.18060793483179968</v>
      </c>
      <c r="S391" s="33">
        <v>5.0527777777777771</v>
      </c>
      <c r="T391" s="33">
        <v>8.7915555555555525</v>
      </c>
      <c r="U391" s="33">
        <v>0</v>
      </c>
      <c r="V391" s="33">
        <v>9.3980238346658598E-2</v>
      </c>
      <c r="W391" s="33">
        <v>8.9965555555555543</v>
      </c>
      <c r="X391" s="33">
        <v>11.799555555555555</v>
      </c>
      <c r="Y391" s="33">
        <v>0</v>
      </c>
      <c r="Z391" s="33">
        <v>0.14117136823050233</v>
      </c>
      <c r="AA391" s="33">
        <v>0</v>
      </c>
      <c r="AB391" s="33">
        <v>0</v>
      </c>
      <c r="AC391" s="33">
        <v>0</v>
      </c>
      <c r="AD391" s="33">
        <v>0</v>
      </c>
      <c r="AE391" s="33">
        <v>82.6</v>
      </c>
      <c r="AF391" s="33">
        <v>0</v>
      </c>
      <c r="AG391" s="33">
        <v>0</v>
      </c>
      <c r="AH391" t="s">
        <v>86</v>
      </c>
      <c r="AI391" s="34">
        <v>5</v>
      </c>
    </row>
    <row r="392" spans="1:35" x14ac:dyDescent="0.25">
      <c r="A392" t="s">
        <v>1812</v>
      </c>
      <c r="B392" t="s">
        <v>818</v>
      </c>
      <c r="C392" t="s">
        <v>1503</v>
      </c>
      <c r="D392" t="s">
        <v>1745</v>
      </c>
      <c r="E392" s="33">
        <v>154.86666666666667</v>
      </c>
      <c r="F392" s="33">
        <v>11.488888888888889</v>
      </c>
      <c r="G392" s="33">
        <v>0</v>
      </c>
      <c r="H392" s="33">
        <v>0</v>
      </c>
      <c r="I392" s="33">
        <v>5.4222222222222225</v>
      </c>
      <c r="J392" s="33">
        <v>0</v>
      </c>
      <c r="K392" s="33">
        <v>0</v>
      </c>
      <c r="L392" s="33">
        <v>2.3693333333333326</v>
      </c>
      <c r="M392" s="33">
        <v>23.155333333333335</v>
      </c>
      <c r="N392" s="33">
        <v>51.863888888888887</v>
      </c>
      <c r="O392" s="33">
        <v>0.48441168029846465</v>
      </c>
      <c r="P392" s="33">
        <v>4.5583333333333336</v>
      </c>
      <c r="Q392" s="33">
        <v>12.808333333333334</v>
      </c>
      <c r="R392" s="33">
        <v>0.11213947481704692</v>
      </c>
      <c r="S392" s="33">
        <v>3.5793333333333317</v>
      </c>
      <c r="T392" s="33">
        <v>1.1153333333333333</v>
      </c>
      <c r="U392" s="33">
        <v>0</v>
      </c>
      <c r="V392" s="33">
        <v>3.0314248816185954E-2</v>
      </c>
      <c r="W392" s="33">
        <v>5.3026666666666653</v>
      </c>
      <c r="X392" s="33">
        <v>7.1781111111111118</v>
      </c>
      <c r="Y392" s="33">
        <v>0</v>
      </c>
      <c r="Z392" s="33">
        <v>8.0590472090687329E-2</v>
      </c>
      <c r="AA392" s="33">
        <v>0</v>
      </c>
      <c r="AB392" s="33">
        <v>0</v>
      </c>
      <c r="AC392" s="33">
        <v>0</v>
      </c>
      <c r="AD392" s="33">
        <v>0</v>
      </c>
      <c r="AE392" s="33">
        <v>45.822222222222223</v>
      </c>
      <c r="AF392" s="33">
        <v>0</v>
      </c>
      <c r="AG392" s="33">
        <v>0</v>
      </c>
      <c r="AH392" t="s">
        <v>129</v>
      </c>
      <c r="AI392" s="34">
        <v>5</v>
      </c>
    </row>
    <row r="393" spans="1:35" x14ac:dyDescent="0.25">
      <c r="A393" t="s">
        <v>1812</v>
      </c>
      <c r="B393" t="s">
        <v>1118</v>
      </c>
      <c r="C393" t="s">
        <v>1545</v>
      </c>
      <c r="D393" t="s">
        <v>1721</v>
      </c>
      <c r="E393" s="33">
        <v>52.266666666666666</v>
      </c>
      <c r="F393" s="33">
        <v>5.4111111111111114</v>
      </c>
      <c r="G393" s="33">
        <v>0</v>
      </c>
      <c r="H393" s="33">
        <v>0.22222222222222221</v>
      </c>
      <c r="I393" s="33">
        <v>0.26666666666666666</v>
      </c>
      <c r="J393" s="33">
        <v>0</v>
      </c>
      <c r="K393" s="33">
        <v>0</v>
      </c>
      <c r="L393" s="33">
        <v>2.5194444444444444</v>
      </c>
      <c r="M393" s="33">
        <v>0</v>
      </c>
      <c r="N393" s="33">
        <v>5.4888888888888889</v>
      </c>
      <c r="O393" s="33">
        <v>0.10501700680272109</v>
      </c>
      <c r="P393" s="33">
        <v>7.1749999999999998</v>
      </c>
      <c r="Q393" s="33">
        <v>4.9805555555555552</v>
      </c>
      <c r="R393" s="33">
        <v>0.23256802721088435</v>
      </c>
      <c r="S393" s="33">
        <v>1.7857777777777777</v>
      </c>
      <c r="T393" s="33">
        <v>2.0092222222222222</v>
      </c>
      <c r="U393" s="33">
        <v>0</v>
      </c>
      <c r="V393" s="33">
        <v>7.2608418367346939E-2</v>
      </c>
      <c r="W393" s="33">
        <v>0.39099999999999996</v>
      </c>
      <c r="X393" s="33">
        <v>0.95733333333333326</v>
      </c>
      <c r="Y393" s="33">
        <v>0</v>
      </c>
      <c r="Z393" s="33">
        <v>2.5797193877551017E-2</v>
      </c>
      <c r="AA393" s="33">
        <v>0</v>
      </c>
      <c r="AB393" s="33">
        <v>0</v>
      </c>
      <c r="AC393" s="33">
        <v>0</v>
      </c>
      <c r="AD393" s="33">
        <v>0</v>
      </c>
      <c r="AE393" s="33">
        <v>0</v>
      </c>
      <c r="AF393" s="33">
        <v>0</v>
      </c>
      <c r="AG393" s="33">
        <v>0</v>
      </c>
      <c r="AH393" t="s">
        <v>429</v>
      </c>
      <c r="AI393" s="34">
        <v>5</v>
      </c>
    </row>
    <row r="394" spans="1:35" x14ac:dyDescent="0.25">
      <c r="A394" t="s">
        <v>1812</v>
      </c>
      <c r="B394" t="s">
        <v>796</v>
      </c>
      <c r="C394" t="s">
        <v>1481</v>
      </c>
      <c r="D394" t="s">
        <v>1745</v>
      </c>
      <c r="E394" s="33">
        <v>200.96666666666667</v>
      </c>
      <c r="F394" s="33">
        <v>5.5111111111111111</v>
      </c>
      <c r="G394" s="33">
        <v>0.35555555555555557</v>
      </c>
      <c r="H394" s="33">
        <v>0.36900000000000011</v>
      </c>
      <c r="I394" s="33">
        <v>0.8</v>
      </c>
      <c r="J394" s="33">
        <v>0</v>
      </c>
      <c r="K394" s="33">
        <v>0</v>
      </c>
      <c r="L394" s="33">
        <v>0</v>
      </c>
      <c r="M394" s="33">
        <v>5.4388888888888891</v>
      </c>
      <c r="N394" s="33">
        <v>9.9944444444444436</v>
      </c>
      <c r="O394" s="33">
        <v>7.6795488472383475E-2</v>
      </c>
      <c r="P394" s="33">
        <v>10.822222222222223</v>
      </c>
      <c r="Q394" s="33">
        <v>19.922222222222221</v>
      </c>
      <c r="R394" s="33">
        <v>0.15298280532979489</v>
      </c>
      <c r="S394" s="33">
        <v>0</v>
      </c>
      <c r="T394" s="33">
        <v>0.49988888888888883</v>
      </c>
      <c r="U394" s="33">
        <v>0</v>
      </c>
      <c r="V394" s="33">
        <v>2.4874219052358044E-3</v>
      </c>
      <c r="W394" s="33">
        <v>0.41933333333333334</v>
      </c>
      <c r="X394" s="33">
        <v>0</v>
      </c>
      <c r="Y394" s="33">
        <v>0</v>
      </c>
      <c r="Z394" s="33">
        <v>2.0865815226405707E-3</v>
      </c>
      <c r="AA394" s="33">
        <v>0</v>
      </c>
      <c r="AB394" s="33">
        <v>0</v>
      </c>
      <c r="AC394" s="33">
        <v>0</v>
      </c>
      <c r="AD394" s="33">
        <v>0</v>
      </c>
      <c r="AE394" s="33">
        <v>1.3888888888888888</v>
      </c>
      <c r="AF394" s="33">
        <v>0</v>
      </c>
      <c r="AG394" s="33">
        <v>0</v>
      </c>
      <c r="AH394" t="s">
        <v>107</v>
      </c>
      <c r="AI394" s="34">
        <v>5</v>
      </c>
    </row>
    <row r="395" spans="1:35" x14ac:dyDescent="0.25">
      <c r="A395" t="s">
        <v>1812</v>
      </c>
      <c r="B395" t="s">
        <v>1121</v>
      </c>
      <c r="C395" t="s">
        <v>1629</v>
      </c>
      <c r="D395" t="s">
        <v>1745</v>
      </c>
      <c r="E395" s="33">
        <v>87.288888888888891</v>
      </c>
      <c r="F395" s="33">
        <v>45.5</v>
      </c>
      <c r="G395" s="33">
        <v>0.26666666666666666</v>
      </c>
      <c r="H395" s="33">
        <v>0.26666666666666666</v>
      </c>
      <c r="I395" s="33">
        <v>1.7</v>
      </c>
      <c r="J395" s="33">
        <v>0</v>
      </c>
      <c r="K395" s="33">
        <v>0</v>
      </c>
      <c r="L395" s="33">
        <v>4.0426666666666673</v>
      </c>
      <c r="M395" s="33">
        <v>5.5499999999999989</v>
      </c>
      <c r="N395" s="33">
        <v>4.597777777777778</v>
      </c>
      <c r="O395" s="33">
        <v>0.11625509164969448</v>
      </c>
      <c r="P395" s="33">
        <v>5.6888888888888891</v>
      </c>
      <c r="Q395" s="33">
        <v>22.721111111111107</v>
      </c>
      <c r="R395" s="33">
        <v>0.32547097759674132</v>
      </c>
      <c r="S395" s="33">
        <v>15.525777777777785</v>
      </c>
      <c r="T395" s="33">
        <v>8.5697777777777802</v>
      </c>
      <c r="U395" s="33">
        <v>0</v>
      </c>
      <c r="V395" s="33">
        <v>0.2760437881873728</v>
      </c>
      <c r="W395" s="33">
        <v>16.317</v>
      </c>
      <c r="X395" s="33">
        <v>13.411111111111108</v>
      </c>
      <c r="Y395" s="33">
        <v>0</v>
      </c>
      <c r="Z395" s="33">
        <v>0.34057153767820769</v>
      </c>
      <c r="AA395" s="33">
        <v>0</v>
      </c>
      <c r="AB395" s="33">
        <v>0</v>
      </c>
      <c r="AC395" s="33">
        <v>0</v>
      </c>
      <c r="AD395" s="33">
        <v>0</v>
      </c>
      <c r="AE395" s="33">
        <v>0</v>
      </c>
      <c r="AF395" s="33">
        <v>0</v>
      </c>
      <c r="AG395" s="33">
        <v>0</v>
      </c>
      <c r="AH395" t="s">
        <v>432</v>
      </c>
      <c r="AI395" s="34">
        <v>5</v>
      </c>
    </row>
    <row r="396" spans="1:35" x14ac:dyDescent="0.25">
      <c r="A396" t="s">
        <v>1812</v>
      </c>
      <c r="B396" t="s">
        <v>1281</v>
      </c>
      <c r="C396" t="s">
        <v>1685</v>
      </c>
      <c r="D396" t="s">
        <v>1764</v>
      </c>
      <c r="E396" s="33">
        <v>58.833333333333336</v>
      </c>
      <c r="F396" s="33">
        <v>4.2666666666666666</v>
      </c>
      <c r="G396" s="33">
        <v>1.3333333333333333</v>
      </c>
      <c r="H396" s="33">
        <v>0.24888888888888888</v>
      </c>
      <c r="I396" s="33">
        <v>0.26666666666666666</v>
      </c>
      <c r="J396" s="33">
        <v>0</v>
      </c>
      <c r="K396" s="33">
        <v>0</v>
      </c>
      <c r="L396" s="33">
        <v>0.29444444444444451</v>
      </c>
      <c r="M396" s="33">
        <v>0</v>
      </c>
      <c r="N396" s="33">
        <v>0</v>
      </c>
      <c r="O396" s="33">
        <v>0</v>
      </c>
      <c r="P396" s="33">
        <v>0</v>
      </c>
      <c r="Q396" s="33">
        <v>7.4305555555555554</v>
      </c>
      <c r="R396" s="33">
        <v>0.12629839471199245</v>
      </c>
      <c r="S396" s="33">
        <v>5.2370000000000019</v>
      </c>
      <c r="T396" s="33">
        <v>4.527111111111112</v>
      </c>
      <c r="U396" s="33">
        <v>0</v>
      </c>
      <c r="V396" s="33">
        <v>0.16596222851746933</v>
      </c>
      <c r="W396" s="33">
        <v>4.3407777777777783</v>
      </c>
      <c r="X396" s="33">
        <v>4.1053333333333333</v>
      </c>
      <c r="Y396" s="33">
        <v>0</v>
      </c>
      <c r="Z396" s="33">
        <v>0.14355996222851747</v>
      </c>
      <c r="AA396" s="33">
        <v>0</v>
      </c>
      <c r="AB396" s="33">
        <v>0</v>
      </c>
      <c r="AC396" s="33">
        <v>0</v>
      </c>
      <c r="AD396" s="33">
        <v>0</v>
      </c>
      <c r="AE396" s="33">
        <v>0</v>
      </c>
      <c r="AF396" s="33">
        <v>0</v>
      </c>
      <c r="AG396" s="33">
        <v>0</v>
      </c>
      <c r="AH396" t="s">
        <v>593</v>
      </c>
      <c r="AI396" s="34">
        <v>5</v>
      </c>
    </row>
    <row r="397" spans="1:35" x14ac:dyDescent="0.25">
      <c r="A397" t="s">
        <v>1812</v>
      </c>
      <c r="B397" t="s">
        <v>1208</v>
      </c>
      <c r="C397" t="s">
        <v>1410</v>
      </c>
      <c r="D397" t="s">
        <v>1760</v>
      </c>
      <c r="E397" s="33">
        <v>106.72222222222223</v>
      </c>
      <c r="F397" s="33">
        <v>5.6888888888888891</v>
      </c>
      <c r="G397" s="33">
        <v>3.4888888888888889</v>
      </c>
      <c r="H397" s="33">
        <v>0.87222222222222223</v>
      </c>
      <c r="I397" s="33">
        <v>0.77777777777777779</v>
      </c>
      <c r="J397" s="33">
        <v>0</v>
      </c>
      <c r="K397" s="33">
        <v>0</v>
      </c>
      <c r="L397" s="33">
        <v>4.5563333333333329</v>
      </c>
      <c r="M397" s="33">
        <v>10.936111111111112</v>
      </c>
      <c r="N397" s="33">
        <v>19.747222222222224</v>
      </c>
      <c r="O397" s="33">
        <v>0.28750650702758984</v>
      </c>
      <c r="P397" s="33">
        <v>6.0305555555555559</v>
      </c>
      <c r="Q397" s="33">
        <v>15.161111111111111</v>
      </c>
      <c r="R397" s="33">
        <v>0.19856845393024464</v>
      </c>
      <c r="S397" s="33">
        <v>6.1479999999999997</v>
      </c>
      <c r="T397" s="33">
        <v>14.938444444444439</v>
      </c>
      <c r="U397" s="33">
        <v>0</v>
      </c>
      <c r="V397" s="33">
        <v>0.19758250910983857</v>
      </c>
      <c r="W397" s="33">
        <v>4.4675555555555553</v>
      </c>
      <c r="X397" s="33">
        <v>13.444000000000003</v>
      </c>
      <c r="Y397" s="33">
        <v>4.177777777777778</v>
      </c>
      <c r="Z397" s="33">
        <v>0.20697969807391983</v>
      </c>
      <c r="AA397" s="33">
        <v>0</v>
      </c>
      <c r="AB397" s="33">
        <v>0</v>
      </c>
      <c r="AC397" s="33">
        <v>0</v>
      </c>
      <c r="AD397" s="33">
        <v>0</v>
      </c>
      <c r="AE397" s="33">
        <v>0</v>
      </c>
      <c r="AF397" s="33">
        <v>0</v>
      </c>
      <c r="AG397" s="33">
        <v>0</v>
      </c>
      <c r="AH397" t="s">
        <v>520</v>
      </c>
      <c r="AI397" s="34">
        <v>5</v>
      </c>
    </row>
    <row r="398" spans="1:35" x14ac:dyDescent="0.25">
      <c r="A398" t="s">
        <v>1812</v>
      </c>
      <c r="B398" t="s">
        <v>782</v>
      </c>
      <c r="C398" t="s">
        <v>1483</v>
      </c>
      <c r="D398" t="s">
        <v>1738</v>
      </c>
      <c r="E398" s="33">
        <v>16.899999999999999</v>
      </c>
      <c r="F398" s="33">
        <v>11.377777777777778</v>
      </c>
      <c r="G398" s="33">
        <v>0</v>
      </c>
      <c r="H398" s="33">
        <v>0.16666666666666666</v>
      </c>
      <c r="I398" s="33">
        <v>0</v>
      </c>
      <c r="J398" s="33">
        <v>0</v>
      </c>
      <c r="K398" s="33">
        <v>0</v>
      </c>
      <c r="L398" s="33">
        <v>0.20555555555555555</v>
      </c>
      <c r="M398" s="33">
        <v>0</v>
      </c>
      <c r="N398" s="33">
        <v>0</v>
      </c>
      <c r="O398" s="33">
        <v>0</v>
      </c>
      <c r="P398" s="33">
        <v>0</v>
      </c>
      <c r="Q398" s="33">
        <v>12.488888888888889</v>
      </c>
      <c r="R398" s="33">
        <v>0.73898750821827752</v>
      </c>
      <c r="S398" s="33">
        <v>0.16666666666666666</v>
      </c>
      <c r="T398" s="33">
        <v>0</v>
      </c>
      <c r="U398" s="33">
        <v>5.1222222222222218</v>
      </c>
      <c r="V398" s="33">
        <v>0.31295200525969757</v>
      </c>
      <c r="W398" s="33">
        <v>7.6027777777777779</v>
      </c>
      <c r="X398" s="33">
        <v>0</v>
      </c>
      <c r="Y398" s="33">
        <v>0</v>
      </c>
      <c r="Z398" s="33">
        <v>0.44986850756081531</v>
      </c>
      <c r="AA398" s="33">
        <v>0</v>
      </c>
      <c r="AB398" s="33">
        <v>0</v>
      </c>
      <c r="AC398" s="33">
        <v>0</v>
      </c>
      <c r="AD398" s="33">
        <v>0</v>
      </c>
      <c r="AE398" s="33">
        <v>0</v>
      </c>
      <c r="AF398" s="33">
        <v>0</v>
      </c>
      <c r="AG398" s="33">
        <v>0</v>
      </c>
      <c r="AH398" t="s">
        <v>93</v>
      </c>
      <c r="AI398" s="34">
        <v>5</v>
      </c>
    </row>
    <row r="399" spans="1:35" x14ac:dyDescent="0.25">
      <c r="A399" t="s">
        <v>1812</v>
      </c>
      <c r="B399" t="s">
        <v>996</v>
      </c>
      <c r="C399" t="s">
        <v>1505</v>
      </c>
      <c r="D399" t="s">
        <v>1736</v>
      </c>
      <c r="E399" s="33">
        <v>69.233333333333334</v>
      </c>
      <c r="F399" s="33">
        <v>16.600000000000001</v>
      </c>
      <c r="G399" s="33">
        <v>0</v>
      </c>
      <c r="H399" s="33">
        <v>0</v>
      </c>
      <c r="I399" s="33">
        <v>0</v>
      </c>
      <c r="J399" s="33">
        <v>0</v>
      </c>
      <c r="K399" s="33">
        <v>0</v>
      </c>
      <c r="L399" s="33">
        <v>1.6949999999999994</v>
      </c>
      <c r="M399" s="33">
        <v>2.0822222222222222</v>
      </c>
      <c r="N399" s="33">
        <v>0</v>
      </c>
      <c r="O399" s="33">
        <v>3.0075429305087466E-2</v>
      </c>
      <c r="P399" s="33">
        <v>0</v>
      </c>
      <c r="Q399" s="33">
        <v>2.132222222222222</v>
      </c>
      <c r="R399" s="33">
        <v>3.0797624779329156E-2</v>
      </c>
      <c r="S399" s="33">
        <v>0.67544444444444462</v>
      </c>
      <c r="T399" s="33">
        <v>3.0843333333333338</v>
      </c>
      <c r="U399" s="33">
        <v>0</v>
      </c>
      <c r="V399" s="33">
        <v>5.4305889905312155E-2</v>
      </c>
      <c r="W399" s="33">
        <v>5.708333333333333</v>
      </c>
      <c r="X399" s="33">
        <v>5.8029999999999999</v>
      </c>
      <c r="Y399" s="33">
        <v>0</v>
      </c>
      <c r="Z399" s="33">
        <v>0.16626865671641791</v>
      </c>
      <c r="AA399" s="33">
        <v>0</v>
      </c>
      <c r="AB399" s="33">
        <v>0</v>
      </c>
      <c r="AC399" s="33">
        <v>0</v>
      </c>
      <c r="AD399" s="33">
        <v>0</v>
      </c>
      <c r="AE399" s="33">
        <v>32.644444444444446</v>
      </c>
      <c r="AF399" s="33">
        <v>0</v>
      </c>
      <c r="AG399" s="33">
        <v>0</v>
      </c>
      <c r="AH399" t="s">
        <v>307</v>
      </c>
      <c r="AI399" s="34">
        <v>5</v>
      </c>
    </row>
    <row r="400" spans="1:35" x14ac:dyDescent="0.25">
      <c r="A400" t="s">
        <v>1812</v>
      </c>
      <c r="B400" t="s">
        <v>1044</v>
      </c>
      <c r="C400" t="s">
        <v>1604</v>
      </c>
      <c r="D400" t="s">
        <v>1745</v>
      </c>
      <c r="E400" s="33">
        <v>24.6</v>
      </c>
      <c r="F400" s="33">
        <v>5.333333333333333</v>
      </c>
      <c r="G400" s="33">
        <v>0.12222222222222222</v>
      </c>
      <c r="H400" s="33">
        <v>0.25555555555555554</v>
      </c>
      <c r="I400" s="33">
        <v>0.52222222222222225</v>
      </c>
      <c r="J400" s="33">
        <v>0</v>
      </c>
      <c r="K400" s="33">
        <v>0</v>
      </c>
      <c r="L400" s="33">
        <v>1.4937777777777774</v>
      </c>
      <c r="M400" s="33">
        <v>5.5111111111111111</v>
      </c>
      <c r="N400" s="33">
        <v>0</v>
      </c>
      <c r="O400" s="33">
        <v>0.22402890695573621</v>
      </c>
      <c r="P400" s="33">
        <v>10.144444444444444</v>
      </c>
      <c r="Q400" s="33">
        <v>0</v>
      </c>
      <c r="R400" s="33">
        <v>0.41237579042457084</v>
      </c>
      <c r="S400" s="33">
        <v>4.9735555555555546</v>
      </c>
      <c r="T400" s="33">
        <v>4.7444444444444445</v>
      </c>
      <c r="U400" s="33">
        <v>0</v>
      </c>
      <c r="V400" s="33">
        <v>0.39504065040650405</v>
      </c>
      <c r="W400" s="33">
        <v>5.0351111111111111</v>
      </c>
      <c r="X400" s="33">
        <v>3.2197777777777783</v>
      </c>
      <c r="Y400" s="33">
        <v>0</v>
      </c>
      <c r="Z400" s="33">
        <v>0.33556458897922309</v>
      </c>
      <c r="AA400" s="33">
        <v>0</v>
      </c>
      <c r="AB400" s="33">
        <v>0</v>
      </c>
      <c r="AC400" s="33">
        <v>0</v>
      </c>
      <c r="AD400" s="33">
        <v>0</v>
      </c>
      <c r="AE400" s="33">
        <v>0</v>
      </c>
      <c r="AF400" s="33">
        <v>0</v>
      </c>
      <c r="AG400" s="33">
        <v>0</v>
      </c>
      <c r="AH400" t="s">
        <v>355</v>
      </c>
      <c r="AI400" s="34">
        <v>5</v>
      </c>
    </row>
    <row r="401" spans="1:35" x14ac:dyDescent="0.25">
      <c r="A401" t="s">
        <v>1812</v>
      </c>
      <c r="B401" t="s">
        <v>688</v>
      </c>
      <c r="C401" t="s">
        <v>1444</v>
      </c>
      <c r="D401" t="s">
        <v>1745</v>
      </c>
      <c r="E401" s="33">
        <v>36.022222222222226</v>
      </c>
      <c r="F401" s="33">
        <v>5.2444444444444445</v>
      </c>
      <c r="G401" s="33">
        <v>0</v>
      </c>
      <c r="H401" s="33">
        <v>0</v>
      </c>
      <c r="I401" s="33">
        <v>0</v>
      </c>
      <c r="J401" s="33">
        <v>0</v>
      </c>
      <c r="K401" s="33">
        <v>0</v>
      </c>
      <c r="L401" s="33">
        <v>0.22444444444444447</v>
      </c>
      <c r="M401" s="33">
        <v>5.72888888888889</v>
      </c>
      <c r="N401" s="33">
        <v>0</v>
      </c>
      <c r="O401" s="33">
        <v>0.1590376310919186</v>
      </c>
      <c r="P401" s="33">
        <v>5.1855555555555561</v>
      </c>
      <c r="Q401" s="33">
        <v>6.1266666666666678</v>
      </c>
      <c r="R401" s="33">
        <v>0.31403454657618757</v>
      </c>
      <c r="S401" s="33">
        <v>2.8161111111111108</v>
      </c>
      <c r="T401" s="33">
        <v>0</v>
      </c>
      <c r="U401" s="33">
        <v>0</v>
      </c>
      <c r="V401" s="33">
        <v>7.8177051202961118E-2</v>
      </c>
      <c r="W401" s="33">
        <v>2.29788888888889</v>
      </c>
      <c r="X401" s="33">
        <v>0</v>
      </c>
      <c r="Y401" s="33">
        <v>0</v>
      </c>
      <c r="Z401" s="33">
        <v>6.3790869833436181E-2</v>
      </c>
      <c r="AA401" s="33">
        <v>0</v>
      </c>
      <c r="AB401" s="33">
        <v>0</v>
      </c>
      <c r="AC401" s="33">
        <v>0</v>
      </c>
      <c r="AD401" s="33">
        <v>0</v>
      </c>
      <c r="AE401" s="33">
        <v>0</v>
      </c>
      <c r="AF401" s="33">
        <v>0</v>
      </c>
      <c r="AG401" s="33">
        <v>0.51111111111111107</v>
      </c>
      <c r="AH401" t="s">
        <v>653</v>
      </c>
      <c r="AI401" s="34">
        <v>5</v>
      </c>
    </row>
    <row r="402" spans="1:35" x14ac:dyDescent="0.25">
      <c r="A402" t="s">
        <v>1812</v>
      </c>
      <c r="B402" t="s">
        <v>1343</v>
      </c>
      <c r="C402" t="s">
        <v>1569</v>
      </c>
      <c r="D402" t="s">
        <v>1745</v>
      </c>
      <c r="E402" s="33">
        <v>39.244444444444447</v>
      </c>
      <c r="F402" s="33">
        <v>5.6888888888888891</v>
      </c>
      <c r="G402" s="33">
        <v>0.14444444444444443</v>
      </c>
      <c r="H402" s="33">
        <v>0</v>
      </c>
      <c r="I402" s="33">
        <v>0.52222222222222225</v>
      </c>
      <c r="J402" s="33">
        <v>0</v>
      </c>
      <c r="K402" s="33">
        <v>0</v>
      </c>
      <c r="L402" s="33">
        <v>0</v>
      </c>
      <c r="M402" s="33">
        <v>4.4444444444444446E-2</v>
      </c>
      <c r="N402" s="33">
        <v>3.2877777777777761</v>
      </c>
      <c r="O402" s="33">
        <v>8.4909399773499386E-2</v>
      </c>
      <c r="P402" s="33">
        <v>0</v>
      </c>
      <c r="Q402" s="33">
        <v>8.32</v>
      </c>
      <c r="R402" s="33">
        <v>0.21200453001132502</v>
      </c>
      <c r="S402" s="33">
        <v>0</v>
      </c>
      <c r="T402" s="33">
        <v>0</v>
      </c>
      <c r="U402" s="33">
        <v>0</v>
      </c>
      <c r="V402" s="33">
        <v>0</v>
      </c>
      <c r="W402" s="33">
        <v>0</v>
      </c>
      <c r="X402" s="33">
        <v>0</v>
      </c>
      <c r="Y402" s="33">
        <v>9.344444444444445</v>
      </c>
      <c r="Z402" s="33">
        <v>0.23810872027180069</v>
      </c>
      <c r="AA402" s="33">
        <v>0</v>
      </c>
      <c r="AB402" s="33">
        <v>0</v>
      </c>
      <c r="AC402" s="33">
        <v>0</v>
      </c>
      <c r="AD402" s="33">
        <v>0</v>
      </c>
      <c r="AE402" s="33">
        <v>0</v>
      </c>
      <c r="AF402" s="33">
        <v>0</v>
      </c>
      <c r="AG402" s="33">
        <v>0</v>
      </c>
      <c r="AH402" t="s">
        <v>657</v>
      </c>
      <c r="AI402" s="34">
        <v>5</v>
      </c>
    </row>
    <row r="403" spans="1:35" x14ac:dyDescent="0.25">
      <c r="A403" t="s">
        <v>1812</v>
      </c>
      <c r="B403" t="s">
        <v>1203</v>
      </c>
      <c r="C403" t="s">
        <v>1444</v>
      </c>
      <c r="D403" t="s">
        <v>1745</v>
      </c>
      <c r="E403" s="33">
        <v>83.977777777777774</v>
      </c>
      <c r="F403" s="33">
        <v>25.6</v>
      </c>
      <c r="G403" s="33">
        <v>0</v>
      </c>
      <c r="H403" s="33">
        <v>0</v>
      </c>
      <c r="I403" s="33">
        <v>0</v>
      </c>
      <c r="J403" s="33">
        <v>0</v>
      </c>
      <c r="K403" s="33">
        <v>0</v>
      </c>
      <c r="L403" s="33">
        <v>5.163555555555555</v>
      </c>
      <c r="M403" s="33">
        <v>0</v>
      </c>
      <c r="N403" s="33">
        <v>0</v>
      </c>
      <c r="O403" s="33">
        <v>0</v>
      </c>
      <c r="P403" s="33">
        <v>6.4222222222222225</v>
      </c>
      <c r="Q403" s="33">
        <v>16.75</v>
      </c>
      <c r="R403" s="33">
        <v>0.2759327864514422</v>
      </c>
      <c r="S403" s="33">
        <v>4.6175555555555556</v>
      </c>
      <c r="T403" s="33">
        <v>2.9423333333333339</v>
      </c>
      <c r="U403" s="33">
        <v>0</v>
      </c>
      <c r="V403" s="33">
        <v>9.002249272294259E-2</v>
      </c>
      <c r="W403" s="33">
        <v>2.1406666666666663</v>
      </c>
      <c r="X403" s="33">
        <v>5.2673333333333323</v>
      </c>
      <c r="Y403" s="33">
        <v>0</v>
      </c>
      <c r="Z403" s="33">
        <v>8.8213813178089434E-2</v>
      </c>
      <c r="AA403" s="33">
        <v>0</v>
      </c>
      <c r="AB403" s="33">
        <v>0</v>
      </c>
      <c r="AC403" s="33">
        <v>0</v>
      </c>
      <c r="AD403" s="33">
        <v>0</v>
      </c>
      <c r="AE403" s="33">
        <v>0</v>
      </c>
      <c r="AF403" s="33">
        <v>0</v>
      </c>
      <c r="AG403" s="33">
        <v>0</v>
      </c>
      <c r="AH403" t="s">
        <v>515</v>
      </c>
      <c r="AI403" s="34">
        <v>5</v>
      </c>
    </row>
    <row r="404" spans="1:35" x14ac:dyDescent="0.25">
      <c r="A404" t="s">
        <v>1812</v>
      </c>
      <c r="B404" t="s">
        <v>906</v>
      </c>
      <c r="C404" t="s">
        <v>1422</v>
      </c>
      <c r="D404" t="s">
        <v>1735</v>
      </c>
      <c r="E404" s="33">
        <v>54.711111111111109</v>
      </c>
      <c r="F404" s="33">
        <v>26.844444444444445</v>
      </c>
      <c r="G404" s="33">
        <v>0.26666666666666666</v>
      </c>
      <c r="H404" s="33">
        <v>0.2</v>
      </c>
      <c r="I404" s="33">
        <v>0.72222222222222221</v>
      </c>
      <c r="J404" s="33">
        <v>0</v>
      </c>
      <c r="K404" s="33">
        <v>0</v>
      </c>
      <c r="L404" s="33">
        <v>3.0437777777777777</v>
      </c>
      <c r="M404" s="33">
        <v>6.6666666666666666E-2</v>
      </c>
      <c r="N404" s="33">
        <v>5.6722222222222225</v>
      </c>
      <c r="O404" s="33">
        <v>0.10489439480097482</v>
      </c>
      <c r="P404" s="33">
        <v>5.5638888888888891</v>
      </c>
      <c r="Q404" s="33">
        <v>3.3138888888888891</v>
      </c>
      <c r="R404" s="33">
        <v>0.1622664500406174</v>
      </c>
      <c r="S404" s="33">
        <v>1.7815555555555553</v>
      </c>
      <c r="T404" s="33">
        <v>9.7383333333333333</v>
      </c>
      <c r="U404" s="33">
        <v>0</v>
      </c>
      <c r="V404" s="33">
        <v>0.21055848903330629</v>
      </c>
      <c r="W404" s="33">
        <v>3.1656666666666662</v>
      </c>
      <c r="X404" s="33">
        <v>5.7563333333333322</v>
      </c>
      <c r="Y404" s="33">
        <v>0</v>
      </c>
      <c r="Z404" s="33">
        <v>0.16307473598700242</v>
      </c>
      <c r="AA404" s="33">
        <v>0</v>
      </c>
      <c r="AB404" s="33">
        <v>0</v>
      </c>
      <c r="AC404" s="33">
        <v>0</v>
      </c>
      <c r="AD404" s="33">
        <v>0</v>
      </c>
      <c r="AE404" s="33">
        <v>0</v>
      </c>
      <c r="AF404" s="33">
        <v>0</v>
      </c>
      <c r="AG404" s="33">
        <v>0</v>
      </c>
      <c r="AH404" t="s">
        <v>217</v>
      </c>
      <c r="AI404" s="34">
        <v>5</v>
      </c>
    </row>
    <row r="405" spans="1:35" x14ac:dyDescent="0.25">
      <c r="A405" t="s">
        <v>1812</v>
      </c>
      <c r="B405" t="s">
        <v>701</v>
      </c>
      <c r="C405" t="s">
        <v>1432</v>
      </c>
      <c r="D405" t="s">
        <v>1750</v>
      </c>
      <c r="E405" s="33">
        <v>83.077777777777783</v>
      </c>
      <c r="F405" s="33">
        <v>29.255555555555556</v>
      </c>
      <c r="G405" s="33">
        <v>0.57777777777777772</v>
      </c>
      <c r="H405" s="33">
        <v>0.28888888888888886</v>
      </c>
      <c r="I405" s="33">
        <v>1.4777777777777779</v>
      </c>
      <c r="J405" s="33">
        <v>0</v>
      </c>
      <c r="K405" s="33">
        <v>0</v>
      </c>
      <c r="L405" s="33">
        <v>2.7225555555555547</v>
      </c>
      <c r="M405" s="33">
        <v>6.6666666666666666E-2</v>
      </c>
      <c r="N405" s="33">
        <v>5.552777777777778</v>
      </c>
      <c r="O405" s="33">
        <v>6.764076501270562E-2</v>
      </c>
      <c r="P405" s="33">
        <v>6.9416666666666664</v>
      </c>
      <c r="Q405" s="33">
        <v>21.822222222222223</v>
      </c>
      <c r="R405" s="33">
        <v>0.34622843386384911</v>
      </c>
      <c r="S405" s="33">
        <v>2.4169999999999994</v>
      </c>
      <c r="T405" s="33">
        <v>9.7401111111111103</v>
      </c>
      <c r="U405" s="33">
        <v>0</v>
      </c>
      <c r="V405" s="33">
        <v>0.14633409121305335</v>
      </c>
      <c r="W405" s="33">
        <v>5.3121111111111112</v>
      </c>
      <c r="X405" s="33">
        <v>10.008111111111115</v>
      </c>
      <c r="Y405" s="33">
        <v>2.2222222222222223E-2</v>
      </c>
      <c r="Z405" s="33">
        <v>0.18467567206098706</v>
      </c>
      <c r="AA405" s="33">
        <v>0</v>
      </c>
      <c r="AB405" s="33">
        <v>0</v>
      </c>
      <c r="AC405" s="33">
        <v>0</v>
      </c>
      <c r="AD405" s="33">
        <v>0</v>
      </c>
      <c r="AE405" s="33">
        <v>0</v>
      </c>
      <c r="AF405" s="33">
        <v>0</v>
      </c>
      <c r="AG405" s="33">
        <v>0</v>
      </c>
      <c r="AH405" t="s">
        <v>12</v>
      </c>
      <c r="AI405" s="34">
        <v>5</v>
      </c>
    </row>
    <row r="406" spans="1:35" x14ac:dyDescent="0.25">
      <c r="A406" t="s">
        <v>1812</v>
      </c>
      <c r="B406" t="s">
        <v>1164</v>
      </c>
      <c r="C406" t="s">
        <v>1375</v>
      </c>
      <c r="D406" t="s">
        <v>1712</v>
      </c>
      <c r="E406" s="33">
        <v>76.74444444444444</v>
      </c>
      <c r="F406" s="33">
        <v>34.200000000000003</v>
      </c>
      <c r="G406" s="33">
        <v>0.3888888888888889</v>
      </c>
      <c r="H406" s="33">
        <v>0.46666666666666667</v>
      </c>
      <c r="I406" s="33">
        <v>0.96666666666666667</v>
      </c>
      <c r="J406" s="33">
        <v>0</v>
      </c>
      <c r="K406" s="33">
        <v>0</v>
      </c>
      <c r="L406" s="33">
        <v>2.8700000000000014</v>
      </c>
      <c r="M406" s="33">
        <v>3.0861111111111112</v>
      </c>
      <c r="N406" s="33">
        <v>0</v>
      </c>
      <c r="O406" s="33">
        <v>4.0212827566237154E-2</v>
      </c>
      <c r="P406" s="33">
        <v>5.0083333333333337</v>
      </c>
      <c r="Q406" s="33">
        <v>14.666666666666666</v>
      </c>
      <c r="R406" s="33">
        <v>0.25637034892138411</v>
      </c>
      <c r="S406" s="33">
        <v>3.5504444444444458</v>
      </c>
      <c r="T406" s="33">
        <v>12.090222222222222</v>
      </c>
      <c r="U406" s="33">
        <v>0</v>
      </c>
      <c r="V406" s="33">
        <v>0.2038019400608079</v>
      </c>
      <c r="W406" s="33">
        <v>3.1233333333333322</v>
      </c>
      <c r="X406" s="33">
        <v>9.9783333333333335</v>
      </c>
      <c r="Y406" s="33">
        <v>0</v>
      </c>
      <c r="Z406" s="33">
        <v>0.17071811206022877</v>
      </c>
      <c r="AA406" s="33">
        <v>0</v>
      </c>
      <c r="AB406" s="33">
        <v>0</v>
      </c>
      <c r="AC406" s="33">
        <v>0</v>
      </c>
      <c r="AD406" s="33">
        <v>0</v>
      </c>
      <c r="AE406" s="33">
        <v>0</v>
      </c>
      <c r="AF406" s="33">
        <v>0</v>
      </c>
      <c r="AG406" s="33">
        <v>0</v>
      </c>
      <c r="AH406" t="s">
        <v>476</v>
      </c>
      <c r="AI406" s="34">
        <v>5</v>
      </c>
    </row>
    <row r="407" spans="1:35" x14ac:dyDescent="0.25">
      <c r="A407" t="s">
        <v>1812</v>
      </c>
      <c r="B407" t="s">
        <v>1192</v>
      </c>
      <c r="C407" t="s">
        <v>1375</v>
      </c>
      <c r="D407" t="s">
        <v>1712</v>
      </c>
      <c r="E407" s="33">
        <v>107.01111111111111</v>
      </c>
      <c r="F407" s="33">
        <v>30.9</v>
      </c>
      <c r="G407" s="33">
        <v>0.7</v>
      </c>
      <c r="H407" s="33">
        <v>0.48888888888888887</v>
      </c>
      <c r="I407" s="33">
        <v>0.87777777777777777</v>
      </c>
      <c r="J407" s="33">
        <v>0</v>
      </c>
      <c r="K407" s="33">
        <v>0</v>
      </c>
      <c r="L407" s="33">
        <v>1.4043333333333332</v>
      </c>
      <c r="M407" s="33">
        <v>5.3444444444444441</v>
      </c>
      <c r="N407" s="33">
        <v>2.5527777777777776</v>
      </c>
      <c r="O407" s="33">
        <v>7.3798151801474407E-2</v>
      </c>
      <c r="P407" s="33">
        <v>5.6916666666666664</v>
      </c>
      <c r="Q407" s="33">
        <v>22.841666666666665</v>
      </c>
      <c r="R407" s="33">
        <v>0.26663897829924205</v>
      </c>
      <c r="S407" s="33">
        <v>2.6979999999999995</v>
      </c>
      <c r="T407" s="33">
        <v>7.570111111111113</v>
      </c>
      <c r="U407" s="33">
        <v>0</v>
      </c>
      <c r="V407" s="33">
        <v>9.5953691205482319E-2</v>
      </c>
      <c r="W407" s="33">
        <v>1.8149999999999997</v>
      </c>
      <c r="X407" s="33">
        <v>10.40144444444444</v>
      </c>
      <c r="Y407" s="33">
        <v>0</v>
      </c>
      <c r="Z407" s="33">
        <v>0.11416052331014429</v>
      </c>
      <c r="AA407" s="33">
        <v>0</v>
      </c>
      <c r="AB407" s="33">
        <v>0</v>
      </c>
      <c r="AC407" s="33">
        <v>0</v>
      </c>
      <c r="AD407" s="33">
        <v>0</v>
      </c>
      <c r="AE407" s="33">
        <v>0</v>
      </c>
      <c r="AF407" s="33">
        <v>0</v>
      </c>
      <c r="AG407" s="33">
        <v>0</v>
      </c>
      <c r="AH407" t="s">
        <v>504</v>
      </c>
      <c r="AI407" s="34">
        <v>5</v>
      </c>
    </row>
    <row r="408" spans="1:35" x14ac:dyDescent="0.25">
      <c r="A408" t="s">
        <v>1812</v>
      </c>
      <c r="B408" t="s">
        <v>823</v>
      </c>
      <c r="C408" t="s">
        <v>1396</v>
      </c>
      <c r="D408" t="s">
        <v>1768</v>
      </c>
      <c r="E408" s="33">
        <v>55.533333333333331</v>
      </c>
      <c r="F408" s="33">
        <v>22.577777777777779</v>
      </c>
      <c r="G408" s="33">
        <v>0.57777777777777772</v>
      </c>
      <c r="H408" s="33">
        <v>0.2</v>
      </c>
      <c r="I408" s="33">
        <v>0.7</v>
      </c>
      <c r="J408" s="33">
        <v>0</v>
      </c>
      <c r="K408" s="33">
        <v>0</v>
      </c>
      <c r="L408" s="33">
        <v>1.5346666666666664</v>
      </c>
      <c r="M408" s="33">
        <v>5.9972222222222218</v>
      </c>
      <c r="N408" s="33">
        <v>0</v>
      </c>
      <c r="O408" s="33">
        <v>0.10799319727891156</v>
      </c>
      <c r="P408" s="33">
        <v>1.7333333333333334</v>
      </c>
      <c r="Q408" s="33">
        <v>23.808333333333334</v>
      </c>
      <c r="R408" s="33">
        <v>0.45993397358943583</v>
      </c>
      <c r="S408" s="33">
        <v>1.4455555555555555</v>
      </c>
      <c r="T408" s="33">
        <v>7.6827777777777797</v>
      </c>
      <c r="U408" s="33">
        <v>0</v>
      </c>
      <c r="V408" s="33">
        <v>0.16437575030012008</v>
      </c>
      <c r="W408" s="33">
        <v>1.9418888888888888</v>
      </c>
      <c r="X408" s="33">
        <v>8.9383333333333344</v>
      </c>
      <c r="Y408" s="33">
        <v>4.4444444444444446E-2</v>
      </c>
      <c r="Z408" s="33">
        <v>0.19672268907563026</v>
      </c>
      <c r="AA408" s="33">
        <v>0</v>
      </c>
      <c r="AB408" s="33">
        <v>0</v>
      </c>
      <c r="AC408" s="33">
        <v>0</v>
      </c>
      <c r="AD408" s="33">
        <v>0</v>
      </c>
      <c r="AE408" s="33">
        <v>0</v>
      </c>
      <c r="AF408" s="33">
        <v>0</v>
      </c>
      <c r="AG408" s="33">
        <v>0</v>
      </c>
      <c r="AH408" t="s">
        <v>134</v>
      </c>
      <c r="AI408" s="34">
        <v>5</v>
      </c>
    </row>
    <row r="409" spans="1:35" x14ac:dyDescent="0.25">
      <c r="A409" t="s">
        <v>1812</v>
      </c>
      <c r="B409" t="s">
        <v>1339</v>
      </c>
      <c r="C409" t="s">
        <v>1427</v>
      </c>
      <c r="D409" t="s">
        <v>1750</v>
      </c>
      <c r="E409" s="33">
        <v>19.377777777777776</v>
      </c>
      <c r="F409" s="33">
        <v>5.4666666666666668</v>
      </c>
      <c r="G409" s="33">
        <v>0.2</v>
      </c>
      <c r="H409" s="33">
        <v>6.1444444444444447E-2</v>
      </c>
      <c r="I409" s="33">
        <v>2.2222222222222223E-2</v>
      </c>
      <c r="J409" s="33">
        <v>0</v>
      </c>
      <c r="K409" s="33">
        <v>0</v>
      </c>
      <c r="L409" s="33">
        <v>0.33833333333333343</v>
      </c>
      <c r="M409" s="33">
        <v>5.333333333333333</v>
      </c>
      <c r="N409" s="33">
        <v>0</v>
      </c>
      <c r="O409" s="33">
        <v>0.27522935779816515</v>
      </c>
      <c r="P409" s="33">
        <v>0.58333333333333337</v>
      </c>
      <c r="Q409" s="33">
        <v>15.352777777777778</v>
      </c>
      <c r="R409" s="33">
        <v>0.82239105504587162</v>
      </c>
      <c r="S409" s="33">
        <v>0.65900000000000003</v>
      </c>
      <c r="T409" s="33">
        <v>2.1203333333333334</v>
      </c>
      <c r="U409" s="33">
        <v>0</v>
      </c>
      <c r="V409" s="33">
        <v>0.14342889908256884</v>
      </c>
      <c r="W409" s="33">
        <v>1.3304444444444441</v>
      </c>
      <c r="X409" s="33">
        <v>5.266</v>
      </c>
      <c r="Y409" s="33">
        <v>0</v>
      </c>
      <c r="Z409" s="33">
        <v>0.34041284403669725</v>
      </c>
      <c r="AA409" s="33">
        <v>0</v>
      </c>
      <c r="AB409" s="33">
        <v>0</v>
      </c>
      <c r="AC409" s="33">
        <v>0</v>
      </c>
      <c r="AD409" s="33">
        <v>0</v>
      </c>
      <c r="AE409" s="33">
        <v>0</v>
      </c>
      <c r="AF409" s="33">
        <v>0</v>
      </c>
      <c r="AG409" s="33">
        <v>0</v>
      </c>
      <c r="AH409" t="s">
        <v>652</v>
      </c>
      <c r="AI409" s="34">
        <v>5</v>
      </c>
    </row>
    <row r="410" spans="1:35" x14ac:dyDescent="0.25">
      <c r="A410" t="s">
        <v>1812</v>
      </c>
      <c r="B410" t="s">
        <v>794</v>
      </c>
      <c r="C410" t="s">
        <v>1489</v>
      </c>
      <c r="D410" t="s">
        <v>1742</v>
      </c>
      <c r="E410" s="33">
        <v>51.31111111111111</v>
      </c>
      <c r="F410" s="33">
        <v>5.6</v>
      </c>
      <c r="G410" s="33">
        <v>0.22222222222222221</v>
      </c>
      <c r="H410" s="33">
        <v>0.26111111111111113</v>
      </c>
      <c r="I410" s="33">
        <v>0</v>
      </c>
      <c r="J410" s="33">
        <v>0</v>
      </c>
      <c r="K410" s="33">
        <v>0</v>
      </c>
      <c r="L410" s="33">
        <v>0.41666666666666669</v>
      </c>
      <c r="M410" s="33">
        <v>0</v>
      </c>
      <c r="N410" s="33">
        <v>5.7666666666666666</v>
      </c>
      <c r="O410" s="33">
        <v>0.11238631442182763</v>
      </c>
      <c r="P410" s="33">
        <v>6.7277777777777779</v>
      </c>
      <c r="Q410" s="33">
        <v>5.2861111111111114</v>
      </c>
      <c r="R410" s="33">
        <v>0.23413815504547425</v>
      </c>
      <c r="S410" s="33">
        <v>0.28055555555555556</v>
      </c>
      <c r="T410" s="33">
        <v>2.2583333333333333</v>
      </c>
      <c r="U410" s="33">
        <v>0</v>
      </c>
      <c r="V410" s="33">
        <v>4.9480294499783452E-2</v>
      </c>
      <c r="W410" s="33">
        <v>0.33888888888888891</v>
      </c>
      <c r="X410" s="33">
        <v>9.3027777777777771</v>
      </c>
      <c r="Y410" s="33">
        <v>0</v>
      </c>
      <c r="Z410" s="33">
        <v>0.18790601992204417</v>
      </c>
      <c r="AA410" s="33">
        <v>0</v>
      </c>
      <c r="AB410" s="33">
        <v>0</v>
      </c>
      <c r="AC410" s="33">
        <v>0</v>
      </c>
      <c r="AD410" s="33">
        <v>0</v>
      </c>
      <c r="AE410" s="33">
        <v>0</v>
      </c>
      <c r="AF410" s="33">
        <v>0</v>
      </c>
      <c r="AG410" s="33">
        <v>0</v>
      </c>
      <c r="AH410" t="s">
        <v>105</v>
      </c>
      <c r="AI410" s="34">
        <v>5</v>
      </c>
    </row>
    <row r="411" spans="1:35" x14ac:dyDescent="0.25">
      <c r="A411" t="s">
        <v>1812</v>
      </c>
      <c r="B411" t="s">
        <v>1012</v>
      </c>
      <c r="C411" t="s">
        <v>1452</v>
      </c>
      <c r="D411" t="s">
        <v>1745</v>
      </c>
      <c r="E411" s="33">
        <v>269.14444444444445</v>
      </c>
      <c r="F411" s="33">
        <v>4.9777777777777779</v>
      </c>
      <c r="G411" s="33">
        <v>0</v>
      </c>
      <c r="H411" s="33">
        <v>1.1777777777777778</v>
      </c>
      <c r="I411" s="33">
        <v>1.1555555555555554</v>
      </c>
      <c r="J411" s="33">
        <v>0</v>
      </c>
      <c r="K411" s="33">
        <v>0</v>
      </c>
      <c r="L411" s="33">
        <v>6.9731111111111099</v>
      </c>
      <c r="M411" s="33">
        <v>25.083333333333332</v>
      </c>
      <c r="N411" s="33">
        <v>9.9166666666666661</v>
      </c>
      <c r="O411" s="33">
        <v>0.13004169590884695</v>
      </c>
      <c r="P411" s="33">
        <v>9.4166666666666661</v>
      </c>
      <c r="Q411" s="33">
        <v>28.163888888888888</v>
      </c>
      <c r="R411" s="33">
        <v>0.13962969078974527</v>
      </c>
      <c r="S411" s="33">
        <v>48.663666666666671</v>
      </c>
      <c r="T411" s="33">
        <v>23.646333333333335</v>
      </c>
      <c r="U411" s="33">
        <v>0</v>
      </c>
      <c r="V411" s="33">
        <v>0.26866614374767783</v>
      </c>
      <c r="W411" s="33">
        <v>40.346111111111114</v>
      </c>
      <c r="X411" s="33">
        <v>47.916111111111121</v>
      </c>
      <c r="Y411" s="33">
        <v>4.8666666666666663</v>
      </c>
      <c r="Z411" s="33">
        <v>0.34601824712050533</v>
      </c>
      <c r="AA411" s="33">
        <v>0</v>
      </c>
      <c r="AB411" s="33">
        <v>0</v>
      </c>
      <c r="AC411" s="33">
        <v>0</v>
      </c>
      <c r="AD411" s="33">
        <v>0</v>
      </c>
      <c r="AE411" s="33">
        <v>0</v>
      </c>
      <c r="AF411" s="33">
        <v>0</v>
      </c>
      <c r="AG411" s="33">
        <v>0</v>
      </c>
      <c r="AH411" t="s">
        <v>323</v>
      </c>
      <c r="AI411" s="34">
        <v>5</v>
      </c>
    </row>
    <row r="412" spans="1:35" x14ac:dyDescent="0.25">
      <c r="A412" t="s">
        <v>1812</v>
      </c>
      <c r="B412" t="s">
        <v>1029</v>
      </c>
      <c r="C412" t="s">
        <v>1382</v>
      </c>
      <c r="D412" t="s">
        <v>1755</v>
      </c>
      <c r="E412" s="33">
        <v>68.3</v>
      </c>
      <c r="F412" s="33">
        <v>5.2444444444444445</v>
      </c>
      <c r="G412" s="33">
        <v>0</v>
      </c>
      <c r="H412" s="33">
        <v>0</v>
      </c>
      <c r="I412" s="33">
        <v>0</v>
      </c>
      <c r="J412" s="33">
        <v>0</v>
      </c>
      <c r="K412" s="33">
        <v>0</v>
      </c>
      <c r="L412" s="33">
        <v>0.47422222222222221</v>
      </c>
      <c r="M412" s="33">
        <v>0</v>
      </c>
      <c r="N412" s="33">
        <v>0</v>
      </c>
      <c r="O412" s="33">
        <v>0</v>
      </c>
      <c r="P412" s="33">
        <v>0</v>
      </c>
      <c r="Q412" s="33">
        <v>0</v>
      </c>
      <c r="R412" s="33">
        <v>0</v>
      </c>
      <c r="S412" s="33">
        <v>1.6061111111111113</v>
      </c>
      <c r="T412" s="33">
        <v>6.1034444444444427</v>
      </c>
      <c r="U412" s="33">
        <v>0</v>
      </c>
      <c r="V412" s="33">
        <v>0.11287782658207253</v>
      </c>
      <c r="W412" s="33">
        <v>3.2022222222222232</v>
      </c>
      <c r="X412" s="33">
        <v>4.8361111111111112</v>
      </c>
      <c r="Y412" s="33">
        <v>0</v>
      </c>
      <c r="Z412" s="33">
        <v>0.11769155685700343</v>
      </c>
      <c r="AA412" s="33">
        <v>0</v>
      </c>
      <c r="AB412" s="33">
        <v>0</v>
      </c>
      <c r="AC412" s="33">
        <v>0</v>
      </c>
      <c r="AD412" s="33">
        <v>0</v>
      </c>
      <c r="AE412" s="33">
        <v>0</v>
      </c>
      <c r="AF412" s="33">
        <v>0</v>
      </c>
      <c r="AG412" s="33">
        <v>0</v>
      </c>
      <c r="AH412" t="s">
        <v>340</v>
      </c>
      <c r="AI412" s="34">
        <v>5</v>
      </c>
    </row>
    <row r="413" spans="1:35" x14ac:dyDescent="0.25">
      <c r="A413" t="s">
        <v>1812</v>
      </c>
      <c r="B413" t="s">
        <v>1086</v>
      </c>
      <c r="C413" t="s">
        <v>1439</v>
      </c>
      <c r="D413" t="s">
        <v>1745</v>
      </c>
      <c r="E413" s="33">
        <v>12.7</v>
      </c>
      <c r="F413" s="33">
        <v>1.1555555555555554</v>
      </c>
      <c r="G413" s="33">
        <v>0</v>
      </c>
      <c r="H413" s="33">
        <v>0</v>
      </c>
      <c r="I413" s="33">
        <v>0</v>
      </c>
      <c r="J413" s="33">
        <v>0</v>
      </c>
      <c r="K413" s="33">
        <v>0</v>
      </c>
      <c r="L413" s="33">
        <v>0.74722222222222223</v>
      </c>
      <c r="M413" s="33">
        <v>5.708333333333333</v>
      </c>
      <c r="N413" s="33">
        <v>0</v>
      </c>
      <c r="O413" s="33">
        <v>0.4494750656167979</v>
      </c>
      <c r="P413" s="33">
        <v>2.2555555555555555</v>
      </c>
      <c r="Q413" s="33">
        <v>0</v>
      </c>
      <c r="R413" s="33">
        <v>0.17760279965004375</v>
      </c>
      <c r="S413" s="33">
        <v>3.3777777777777778</v>
      </c>
      <c r="T413" s="33">
        <v>1.8888888888888888</v>
      </c>
      <c r="U413" s="33">
        <v>0</v>
      </c>
      <c r="V413" s="33">
        <v>0.41469816272965881</v>
      </c>
      <c r="W413" s="33">
        <v>4.7138888888888886</v>
      </c>
      <c r="X413" s="33">
        <v>0.28333333333333333</v>
      </c>
      <c r="Y413" s="33">
        <v>4.1111111111111107</v>
      </c>
      <c r="Z413" s="33">
        <v>0.71719160104986879</v>
      </c>
      <c r="AA413" s="33">
        <v>0</v>
      </c>
      <c r="AB413" s="33">
        <v>0</v>
      </c>
      <c r="AC413" s="33">
        <v>0</v>
      </c>
      <c r="AD413" s="33">
        <v>0</v>
      </c>
      <c r="AE413" s="33">
        <v>0</v>
      </c>
      <c r="AF413" s="33">
        <v>0</v>
      </c>
      <c r="AG413" s="33">
        <v>0</v>
      </c>
      <c r="AH413" t="s">
        <v>397</v>
      </c>
      <c r="AI413" s="34">
        <v>5</v>
      </c>
    </row>
    <row r="414" spans="1:35" x14ac:dyDescent="0.25">
      <c r="A414" t="s">
        <v>1812</v>
      </c>
      <c r="B414" t="s">
        <v>696</v>
      </c>
      <c r="C414" t="s">
        <v>1428</v>
      </c>
      <c r="D414" t="s">
        <v>1751</v>
      </c>
      <c r="E414" s="33">
        <v>43.666666666666664</v>
      </c>
      <c r="F414" s="33">
        <v>5.6888888888888891</v>
      </c>
      <c r="G414" s="33">
        <v>0</v>
      </c>
      <c r="H414" s="33">
        <v>0</v>
      </c>
      <c r="I414" s="33">
        <v>0.18888888888888888</v>
      </c>
      <c r="J414" s="33">
        <v>0</v>
      </c>
      <c r="K414" s="33">
        <v>0</v>
      </c>
      <c r="L414" s="33">
        <v>2.2688888888888892</v>
      </c>
      <c r="M414" s="33">
        <v>0</v>
      </c>
      <c r="N414" s="33">
        <v>5.6888888888888891</v>
      </c>
      <c r="O414" s="33">
        <v>0.13027989821882952</v>
      </c>
      <c r="P414" s="33">
        <v>0</v>
      </c>
      <c r="Q414" s="33">
        <v>10.875222222222222</v>
      </c>
      <c r="R414" s="33">
        <v>0.24905089058524174</v>
      </c>
      <c r="S414" s="33">
        <v>5.5567777777777785</v>
      </c>
      <c r="T414" s="33">
        <v>0</v>
      </c>
      <c r="U414" s="33">
        <v>0</v>
      </c>
      <c r="V414" s="33">
        <v>0.12725445292620868</v>
      </c>
      <c r="W414" s="33">
        <v>1.4707777777777782</v>
      </c>
      <c r="X414" s="33">
        <v>4.6975555555555566</v>
      </c>
      <c r="Y414" s="33">
        <v>0</v>
      </c>
      <c r="Z414" s="33">
        <v>0.14125954198473287</v>
      </c>
      <c r="AA414" s="33">
        <v>0</v>
      </c>
      <c r="AB414" s="33">
        <v>0</v>
      </c>
      <c r="AC414" s="33">
        <v>0</v>
      </c>
      <c r="AD414" s="33">
        <v>40.062666666666658</v>
      </c>
      <c r="AE414" s="33">
        <v>0</v>
      </c>
      <c r="AF414" s="33">
        <v>0</v>
      </c>
      <c r="AG414" s="33">
        <v>0</v>
      </c>
      <c r="AH414" t="s">
        <v>7</v>
      </c>
      <c r="AI414" s="34">
        <v>5</v>
      </c>
    </row>
    <row r="415" spans="1:35" x14ac:dyDescent="0.25">
      <c r="A415" t="s">
        <v>1812</v>
      </c>
      <c r="B415" t="s">
        <v>1344</v>
      </c>
      <c r="C415" t="s">
        <v>1444</v>
      </c>
      <c r="D415" t="s">
        <v>1745</v>
      </c>
      <c r="E415" s="33">
        <v>114.11111111111111</v>
      </c>
      <c r="F415" s="33">
        <v>34.855555555555554</v>
      </c>
      <c r="G415" s="33">
        <v>0</v>
      </c>
      <c r="H415" s="33">
        <v>0.3</v>
      </c>
      <c r="I415" s="33">
        <v>2.2000000000000002</v>
      </c>
      <c r="J415" s="33">
        <v>0</v>
      </c>
      <c r="K415" s="33">
        <v>0</v>
      </c>
      <c r="L415" s="33">
        <v>2.8645555555555564</v>
      </c>
      <c r="M415" s="33">
        <v>66.791666666666671</v>
      </c>
      <c r="N415" s="33">
        <v>1.6777777777777778</v>
      </c>
      <c r="O415" s="33">
        <v>0.60002434274586181</v>
      </c>
      <c r="P415" s="33">
        <v>9.4333333333333336</v>
      </c>
      <c r="Q415" s="33">
        <v>14.205555555555556</v>
      </c>
      <c r="R415" s="33">
        <v>0.20715676728334956</v>
      </c>
      <c r="S415" s="33">
        <v>1.5872222222222225</v>
      </c>
      <c r="T415" s="33">
        <v>7.2446666666666664</v>
      </c>
      <c r="U415" s="33">
        <v>0</v>
      </c>
      <c r="V415" s="33">
        <v>7.7397273612463485E-2</v>
      </c>
      <c r="W415" s="33">
        <v>0.24344444444444449</v>
      </c>
      <c r="X415" s="33">
        <v>5.3529999999999989</v>
      </c>
      <c r="Y415" s="33">
        <v>1.7333333333333334</v>
      </c>
      <c r="Z415" s="33">
        <v>6.4233690360272627E-2</v>
      </c>
      <c r="AA415" s="33">
        <v>0</v>
      </c>
      <c r="AB415" s="33">
        <v>0</v>
      </c>
      <c r="AC415" s="33">
        <v>0</v>
      </c>
      <c r="AD415" s="33">
        <v>0</v>
      </c>
      <c r="AE415" s="33">
        <v>0</v>
      </c>
      <c r="AF415" s="33">
        <v>0</v>
      </c>
      <c r="AG415" s="33">
        <v>0</v>
      </c>
      <c r="AH415" t="s">
        <v>658</v>
      </c>
      <c r="AI415" s="34">
        <v>5</v>
      </c>
    </row>
    <row r="416" spans="1:35" x14ac:dyDescent="0.25">
      <c r="A416" t="s">
        <v>1812</v>
      </c>
      <c r="B416" t="s">
        <v>1326</v>
      </c>
      <c r="C416" t="s">
        <v>1408</v>
      </c>
      <c r="D416" t="s">
        <v>1705</v>
      </c>
      <c r="E416" s="33">
        <v>83.711111111111109</v>
      </c>
      <c r="F416" s="33">
        <v>5.6</v>
      </c>
      <c r="G416" s="33">
        <v>0.43333333333333335</v>
      </c>
      <c r="H416" s="33">
        <v>0.20333333333333334</v>
      </c>
      <c r="I416" s="33">
        <v>1.0111111111111111</v>
      </c>
      <c r="J416" s="33">
        <v>0.31111111111111112</v>
      </c>
      <c r="K416" s="33">
        <v>1.7</v>
      </c>
      <c r="L416" s="33">
        <v>6.3063333333333338</v>
      </c>
      <c r="M416" s="33">
        <v>5.4222222222222225</v>
      </c>
      <c r="N416" s="33">
        <v>5.447222222222222</v>
      </c>
      <c r="O416" s="33">
        <v>0.12984470400849482</v>
      </c>
      <c r="P416" s="33">
        <v>4.833333333333333</v>
      </c>
      <c r="Q416" s="33">
        <v>15.277777777777779</v>
      </c>
      <c r="R416" s="33">
        <v>0.24024422617467481</v>
      </c>
      <c r="S416" s="33">
        <v>5.2737777777777799</v>
      </c>
      <c r="T416" s="33">
        <v>13.211222222222224</v>
      </c>
      <c r="U416" s="33">
        <v>0</v>
      </c>
      <c r="V416" s="33">
        <v>0.22081895407486068</v>
      </c>
      <c r="W416" s="33">
        <v>9.2571111111111097</v>
      </c>
      <c r="X416" s="33">
        <v>12.860222222222225</v>
      </c>
      <c r="Y416" s="33">
        <v>0</v>
      </c>
      <c r="Z416" s="33">
        <v>0.26421024688080702</v>
      </c>
      <c r="AA416" s="33">
        <v>0</v>
      </c>
      <c r="AB416" s="33">
        <v>0</v>
      </c>
      <c r="AC416" s="33">
        <v>0</v>
      </c>
      <c r="AD416" s="33">
        <v>0</v>
      </c>
      <c r="AE416" s="33">
        <v>0</v>
      </c>
      <c r="AF416" s="33">
        <v>0</v>
      </c>
      <c r="AG416" s="33">
        <v>0</v>
      </c>
      <c r="AH416" t="s">
        <v>639</v>
      </c>
      <c r="AI416" s="34">
        <v>5</v>
      </c>
    </row>
    <row r="417" spans="1:35" x14ac:dyDescent="0.25">
      <c r="A417" t="s">
        <v>1812</v>
      </c>
      <c r="B417" t="s">
        <v>1249</v>
      </c>
      <c r="C417" t="s">
        <v>1393</v>
      </c>
      <c r="D417" t="s">
        <v>1796</v>
      </c>
      <c r="E417" s="33">
        <v>79.422222222222217</v>
      </c>
      <c r="F417" s="33">
        <v>5.1555555555555559</v>
      </c>
      <c r="G417" s="33">
        <v>0.16666666666666666</v>
      </c>
      <c r="H417" s="33">
        <v>0.37944444444444442</v>
      </c>
      <c r="I417" s="33">
        <v>1.0555555555555556</v>
      </c>
      <c r="J417" s="33">
        <v>0</v>
      </c>
      <c r="K417" s="33">
        <v>0</v>
      </c>
      <c r="L417" s="33">
        <v>1.6075555555555556</v>
      </c>
      <c r="M417" s="33">
        <v>6.2694444444444448</v>
      </c>
      <c r="N417" s="33">
        <v>6.1472222222222221</v>
      </c>
      <c r="O417" s="33">
        <v>0.15633743704532738</v>
      </c>
      <c r="P417" s="33">
        <v>10.066666666666666</v>
      </c>
      <c r="Q417" s="33">
        <v>16.391666666666666</v>
      </c>
      <c r="R417" s="33">
        <v>0.33313514269725797</v>
      </c>
      <c r="S417" s="33">
        <v>1.1481111111111111</v>
      </c>
      <c r="T417" s="33">
        <v>4.8395555555555587</v>
      </c>
      <c r="U417" s="33">
        <v>0</v>
      </c>
      <c r="V417" s="33">
        <v>7.5390318970341388E-2</v>
      </c>
      <c r="W417" s="33">
        <v>1.2872222222222223</v>
      </c>
      <c r="X417" s="33">
        <v>5.4923333333333337</v>
      </c>
      <c r="Y417" s="33">
        <v>2.6222222222222222</v>
      </c>
      <c r="Z417" s="33">
        <v>0.11837716843872412</v>
      </c>
      <c r="AA417" s="33">
        <v>0</v>
      </c>
      <c r="AB417" s="33">
        <v>0</v>
      </c>
      <c r="AC417" s="33">
        <v>0</v>
      </c>
      <c r="AD417" s="33">
        <v>0</v>
      </c>
      <c r="AE417" s="33">
        <v>0</v>
      </c>
      <c r="AF417" s="33">
        <v>0</v>
      </c>
      <c r="AG417" s="33">
        <v>0</v>
      </c>
      <c r="AH417" t="s">
        <v>561</v>
      </c>
      <c r="AI417" s="34">
        <v>5</v>
      </c>
    </row>
    <row r="418" spans="1:35" x14ac:dyDescent="0.25">
      <c r="A418" t="s">
        <v>1812</v>
      </c>
      <c r="B418" t="s">
        <v>1271</v>
      </c>
      <c r="C418" t="s">
        <v>1457</v>
      </c>
      <c r="D418" t="s">
        <v>1764</v>
      </c>
      <c r="E418" s="33">
        <v>86.566666666666663</v>
      </c>
      <c r="F418" s="33">
        <v>5.333333333333333</v>
      </c>
      <c r="G418" s="33">
        <v>6.6666666666666666E-2</v>
      </c>
      <c r="H418" s="33">
        <v>0.4861111111111111</v>
      </c>
      <c r="I418" s="33">
        <v>0.48888888888888887</v>
      </c>
      <c r="J418" s="33">
        <v>0</v>
      </c>
      <c r="K418" s="33">
        <v>0</v>
      </c>
      <c r="L418" s="33">
        <v>4.3874444444444434</v>
      </c>
      <c r="M418" s="33">
        <v>0</v>
      </c>
      <c r="N418" s="33">
        <v>0</v>
      </c>
      <c r="O418" s="33">
        <v>0</v>
      </c>
      <c r="P418" s="33">
        <v>3.5555555555555554</v>
      </c>
      <c r="Q418" s="33">
        <v>12.077777777777778</v>
      </c>
      <c r="R418" s="33">
        <v>0.18059299191374664</v>
      </c>
      <c r="S418" s="33">
        <v>4.4050000000000002</v>
      </c>
      <c r="T418" s="33">
        <v>8.2562222222222221</v>
      </c>
      <c r="U418" s="33">
        <v>0</v>
      </c>
      <c r="V418" s="33">
        <v>0.14625978693364139</v>
      </c>
      <c r="W418" s="33">
        <v>5.8853333333333344</v>
      </c>
      <c r="X418" s="33">
        <v>12.816444444444443</v>
      </c>
      <c r="Y418" s="33">
        <v>0</v>
      </c>
      <c r="Z418" s="33">
        <v>0.21603901938133746</v>
      </c>
      <c r="AA418" s="33">
        <v>0</v>
      </c>
      <c r="AB418" s="33">
        <v>0</v>
      </c>
      <c r="AC418" s="33">
        <v>0</v>
      </c>
      <c r="AD418" s="33">
        <v>0</v>
      </c>
      <c r="AE418" s="33">
        <v>0</v>
      </c>
      <c r="AF418" s="33">
        <v>0</v>
      </c>
      <c r="AG418" s="33">
        <v>0</v>
      </c>
      <c r="AH418" t="s">
        <v>583</v>
      </c>
      <c r="AI418" s="34">
        <v>5</v>
      </c>
    </row>
    <row r="419" spans="1:35" x14ac:dyDescent="0.25">
      <c r="A419" t="s">
        <v>1812</v>
      </c>
      <c r="B419" t="s">
        <v>1002</v>
      </c>
      <c r="C419" t="s">
        <v>1371</v>
      </c>
      <c r="D419" t="s">
        <v>1711</v>
      </c>
      <c r="E419" s="33">
        <v>88.966666666666669</v>
      </c>
      <c r="F419" s="33">
        <v>3</v>
      </c>
      <c r="G419" s="33">
        <v>0.16666666666666666</v>
      </c>
      <c r="H419" s="33">
        <v>0.3888888888888889</v>
      </c>
      <c r="I419" s="33">
        <v>1.0111111111111111</v>
      </c>
      <c r="J419" s="33">
        <v>0</v>
      </c>
      <c r="K419" s="33">
        <v>0.16666666666666666</v>
      </c>
      <c r="L419" s="33">
        <v>8.1472222222222204</v>
      </c>
      <c r="M419" s="33">
        <v>2.7472222222222222</v>
      </c>
      <c r="N419" s="33">
        <v>5.4916666666666663</v>
      </c>
      <c r="O419" s="33">
        <v>9.260646933932809E-2</v>
      </c>
      <c r="P419" s="33">
        <v>4.5222222222222221</v>
      </c>
      <c r="Q419" s="33">
        <v>14.527777777777779</v>
      </c>
      <c r="R419" s="33">
        <v>0.21412514050206069</v>
      </c>
      <c r="S419" s="33">
        <v>7.0826666666666638</v>
      </c>
      <c r="T419" s="33">
        <v>15.030888888888885</v>
      </c>
      <c r="U419" s="33">
        <v>0</v>
      </c>
      <c r="V419" s="33">
        <v>0.24856000999125757</v>
      </c>
      <c r="W419" s="33">
        <v>7.7953333333333354</v>
      </c>
      <c r="X419" s="33">
        <v>20.84577777777778</v>
      </c>
      <c r="Y419" s="33">
        <v>0</v>
      </c>
      <c r="Z419" s="33">
        <v>0.32193081054077688</v>
      </c>
      <c r="AA419" s="33">
        <v>0</v>
      </c>
      <c r="AB419" s="33">
        <v>0</v>
      </c>
      <c r="AC419" s="33">
        <v>0</v>
      </c>
      <c r="AD419" s="33">
        <v>0</v>
      </c>
      <c r="AE419" s="33">
        <v>0</v>
      </c>
      <c r="AF419" s="33">
        <v>0</v>
      </c>
      <c r="AG419" s="33">
        <v>0</v>
      </c>
      <c r="AH419" t="s">
        <v>313</v>
      </c>
      <c r="AI419" s="34">
        <v>5</v>
      </c>
    </row>
    <row r="420" spans="1:35" x14ac:dyDescent="0.25">
      <c r="A420" t="s">
        <v>1812</v>
      </c>
      <c r="B420" t="s">
        <v>1276</v>
      </c>
      <c r="C420" t="s">
        <v>1382</v>
      </c>
      <c r="D420" t="s">
        <v>1755</v>
      </c>
      <c r="E420" s="33">
        <v>31.833333333333332</v>
      </c>
      <c r="F420" s="33">
        <v>5.5111111111111111</v>
      </c>
      <c r="G420" s="33">
        <v>0.16666666666666666</v>
      </c>
      <c r="H420" s="33">
        <v>0.13555555555555554</v>
      </c>
      <c r="I420" s="33">
        <v>0.26666666666666666</v>
      </c>
      <c r="J420" s="33">
        <v>0</v>
      </c>
      <c r="K420" s="33">
        <v>0.41111111111111109</v>
      </c>
      <c r="L420" s="33">
        <v>2.5833333333333339</v>
      </c>
      <c r="M420" s="33">
        <v>0</v>
      </c>
      <c r="N420" s="33">
        <v>3.5972222222222223</v>
      </c>
      <c r="O420" s="33">
        <v>0.11300174520069808</v>
      </c>
      <c r="P420" s="33">
        <v>3.5638888888888891</v>
      </c>
      <c r="Q420" s="33">
        <v>0.83888888888888891</v>
      </c>
      <c r="R420" s="33">
        <v>0.13830715532286214</v>
      </c>
      <c r="S420" s="33">
        <v>3.346111111111111</v>
      </c>
      <c r="T420" s="33">
        <v>4.1294444444444451</v>
      </c>
      <c r="U420" s="33">
        <v>0</v>
      </c>
      <c r="V420" s="33">
        <v>0.2348342059336824</v>
      </c>
      <c r="W420" s="33">
        <v>2.278111111111111</v>
      </c>
      <c r="X420" s="33">
        <v>13.328222222222227</v>
      </c>
      <c r="Y420" s="33">
        <v>1.6888888888888889</v>
      </c>
      <c r="Z420" s="33">
        <v>0.54330541012216416</v>
      </c>
      <c r="AA420" s="33">
        <v>0</v>
      </c>
      <c r="AB420" s="33">
        <v>0</v>
      </c>
      <c r="AC420" s="33">
        <v>0</v>
      </c>
      <c r="AD420" s="33">
        <v>0</v>
      </c>
      <c r="AE420" s="33">
        <v>0</v>
      </c>
      <c r="AF420" s="33">
        <v>0</v>
      </c>
      <c r="AG420" s="33">
        <v>0</v>
      </c>
      <c r="AH420" t="s">
        <v>588</v>
      </c>
      <c r="AI420" s="34">
        <v>5</v>
      </c>
    </row>
    <row r="421" spans="1:35" x14ac:dyDescent="0.25">
      <c r="A421" t="s">
        <v>1812</v>
      </c>
      <c r="B421" t="s">
        <v>1260</v>
      </c>
      <c r="C421" t="s">
        <v>1434</v>
      </c>
      <c r="D421" t="s">
        <v>1757</v>
      </c>
      <c r="E421" s="33">
        <v>83.544444444444451</v>
      </c>
      <c r="F421" s="33">
        <v>5.0222222222222221</v>
      </c>
      <c r="G421" s="33">
        <v>0.14444444444444443</v>
      </c>
      <c r="H421" s="33">
        <v>0.49166666666666664</v>
      </c>
      <c r="I421" s="33">
        <v>0.68888888888888888</v>
      </c>
      <c r="J421" s="33">
        <v>0</v>
      </c>
      <c r="K421" s="33">
        <v>0</v>
      </c>
      <c r="L421" s="33">
        <v>3.0310000000000001</v>
      </c>
      <c r="M421" s="33">
        <v>0</v>
      </c>
      <c r="N421" s="33">
        <v>7.3</v>
      </c>
      <c r="O421" s="33">
        <v>8.7378640776699018E-2</v>
      </c>
      <c r="P421" s="33">
        <v>11.902777777777779</v>
      </c>
      <c r="Q421" s="33">
        <v>17.683333333333334</v>
      </c>
      <c r="R421" s="33">
        <v>0.35413618832291527</v>
      </c>
      <c r="S421" s="33">
        <v>5.9</v>
      </c>
      <c r="T421" s="33">
        <v>11.757333333333332</v>
      </c>
      <c r="U421" s="33">
        <v>0</v>
      </c>
      <c r="V421" s="33">
        <v>0.211352573480516</v>
      </c>
      <c r="W421" s="33">
        <v>5.9638888888888886</v>
      </c>
      <c r="X421" s="33">
        <v>15.862444444444444</v>
      </c>
      <c r="Y421" s="33">
        <v>0</v>
      </c>
      <c r="Z421" s="33">
        <v>0.26125415613778424</v>
      </c>
      <c r="AA421" s="33">
        <v>0</v>
      </c>
      <c r="AB421" s="33">
        <v>0</v>
      </c>
      <c r="AC421" s="33">
        <v>0</v>
      </c>
      <c r="AD421" s="33">
        <v>0</v>
      </c>
      <c r="AE421" s="33">
        <v>0</v>
      </c>
      <c r="AF421" s="33">
        <v>0</v>
      </c>
      <c r="AG421" s="33">
        <v>0</v>
      </c>
      <c r="AH421" t="s">
        <v>572</v>
      </c>
      <c r="AI421" s="34">
        <v>5</v>
      </c>
    </row>
    <row r="422" spans="1:35" x14ac:dyDescent="0.25">
      <c r="A422" t="s">
        <v>1812</v>
      </c>
      <c r="B422" t="s">
        <v>1254</v>
      </c>
      <c r="C422" t="s">
        <v>1508</v>
      </c>
      <c r="D422" t="s">
        <v>1775</v>
      </c>
      <c r="E422" s="33">
        <v>72.86666666666666</v>
      </c>
      <c r="F422" s="33">
        <v>5.2444444444444445</v>
      </c>
      <c r="G422" s="33">
        <v>0.43333333333333335</v>
      </c>
      <c r="H422" s="33">
        <v>0.42222222222222222</v>
      </c>
      <c r="I422" s="33">
        <v>0.5444444444444444</v>
      </c>
      <c r="J422" s="33">
        <v>0</v>
      </c>
      <c r="K422" s="33">
        <v>0.91111111111111109</v>
      </c>
      <c r="L422" s="33">
        <v>8.4720000000000013</v>
      </c>
      <c r="M422" s="33">
        <v>0</v>
      </c>
      <c r="N422" s="33">
        <v>4.666666666666667</v>
      </c>
      <c r="O422" s="33">
        <v>6.4043915827996345E-2</v>
      </c>
      <c r="P422" s="33">
        <v>4.9611111111111112</v>
      </c>
      <c r="Q422" s="33">
        <v>18.363888888888887</v>
      </c>
      <c r="R422" s="33">
        <v>0.32010521500457456</v>
      </c>
      <c r="S422" s="33">
        <v>2.9729999999999994</v>
      </c>
      <c r="T422" s="33">
        <v>7.9987777777777778</v>
      </c>
      <c r="U422" s="33">
        <v>0</v>
      </c>
      <c r="V422" s="33">
        <v>0.15057334553217447</v>
      </c>
      <c r="W422" s="33">
        <v>4.9611111111111077</v>
      </c>
      <c r="X422" s="33">
        <v>14.402888888888887</v>
      </c>
      <c r="Y422" s="33">
        <v>1.3444444444444446</v>
      </c>
      <c r="Z422" s="33">
        <v>0.28419640134187246</v>
      </c>
      <c r="AA422" s="33">
        <v>0</v>
      </c>
      <c r="AB422" s="33">
        <v>0</v>
      </c>
      <c r="AC422" s="33">
        <v>0</v>
      </c>
      <c r="AD422" s="33">
        <v>0</v>
      </c>
      <c r="AE422" s="33">
        <v>0</v>
      </c>
      <c r="AF422" s="33">
        <v>0</v>
      </c>
      <c r="AG422" s="33">
        <v>0</v>
      </c>
      <c r="AH422" t="s">
        <v>566</v>
      </c>
      <c r="AI422" s="34">
        <v>5</v>
      </c>
    </row>
    <row r="423" spans="1:35" x14ac:dyDescent="0.25">
      <c r="A423" t="s">
        <v>1812</v>
      </c>
      <c r="B423" t="s">
        <v>1346</v>
      </c>
      <c r="C423" t="s">
        <v>1647</v>
      </c>
      <c r="D423" t="s">
        <v>1752</v>
      </c>
      <c r="E423" s="33">
        <v>37.266666666666666</v>
      </c>
      <c r="F423" s="33">
        <v>5.1555555555555559</v>
      </c>
      <c r="G423" s="33">
        <v>4.4444444444444446E-2</v>
      </c>
      <c r="H423" s="33">
        <v>0.23333333333333334</v>
      </c>
      <c r="I423" s="33">
        <v>0.36666666666666664</v>
      </c>
      <c r="J423" s="33">
        <v>0</v>
      </c>
      <c r="K423" s="33">
        <v>0</v>
      </c>
      <c r="L423" s="33">
        <v>2.7846666666666673</v>
      </c>
      <c r="M423" s="33">
        <v>5.3472222222222223</v>
      </c>
      <c r="N423" s="33">
        <v>0</v>
      </c>
      <c r="O423" s="33">
        <v>0.14348539057841384</v>
      </c>
      <c r="P423" s="33">
        <v>1.7388888888888889</v>
      </c>
      <c r="Q423" s="33">
        <v>2.1194444444444445</v>
      </c>
      <c r="R423" s="33">
        <v>0.10353309481216458</v>
      </c>
      <c r="S423" s="33">
        <v>0.59911111111111126</v>
      </c>
      <c r="T423" s="33">
        <v>3.080111111111111</v>
      </c>
      <c r="U423" s="33">
        <v>0</v>
      </c>
      <c r="V423" s="33">
        <v>9.8726893261776985E-2</v>
      </c>
      <c r="W423" s="33">
        <v>1.7629999999999999</v>
      </c>
      <c r="X423" s="33">
        <v>1.2791111111111109</v>
      </c>
      <c r="Y423" s="33">
        <v>3.6333333333333333</v>
      </c>
      <c r="Z423" s="33">
        <v>0.17912641621943948</v>
      </c>
      <c r="AA423" s="33">
        <v>0</v>
      </c>
      <c r="AB423" s="33">
        <v>0</v>
      </c>
      <c r="AC423" s="33">
        <v>0</v>
      </c>
      <c r="AD423" s="33">
        <v>0</v>
      </c>
      <c r="AE423" s="33">
        <v>0</v>
      </c>
      <c r="AF423" s="33">
        <v>0</v>
      </c>
      <c r="AG423" s="33">
        <v>0</v>
      </c>
      <c r="AH423" t="s">
        <v>660</v>
      </c>
      <c r="AI423" s="34">
        <v>5</v>
      </c>
    </row>
    <row r="424" spans="1:35" x14ac:dyDescent="0.25">
      <c r="A424" t="s">
        <v>1812</v>
      </c>
      <c r="B424" t="s">
        <v>876</v>
      </c>
      <c r="C424" t="s">
        <v>1538</v>
      </c>
      <c r="D424" t="s">
        <v>1721</v>
      </c>
      <c r="E424" s="33">
        <v>36.155555555555559</v>
      </c>
      <c r="F424" s="33">
        <v>26.411111111111111</v>
      </c>
      <c r="G424" s="33">
        <v>0</v>
      </c>
      <c r="H424" s="33">
        <v>0</v>
      </c>
      <c r="I424" s="33">
        <v>0</v>
      </c>
      <c r="J424" s="33">
        <v>0</v>
      </c>
      <c r="K424" s="33">
        <v>0</v>
      </c>
      <c r="L424" s="33">
        <v>4.565333333333335</v>
      </c>
      <c r="M424" s="33">
        <v>0</v>
      </c>
      <c r="N424" s="33">
        <v>0</v>
      </c>
      <c r="O424" s="33">
        <v>0</v>
      </c>
      <c r="P424" s="33">
        <v>0</v>
      </c>
      <c r="Q424" s="33">
        <v>0</v>
      </c>
      <c r="R424" s="33">
        <v>0</v>
      </c>
      <c r="S424" s="33">
        <v>2.8234444444444438</v>
      </c>
      <c r="T424" s="33">
        <v>3.8336666666666668</v>
      </c>
      <c r="U424" s="33">
        <v>0</v>
      </c>
      <c r="V424" s="33">
        <v>0.18412415488629374</v>
      </c>
      <c r="W424" s="33">
        <v>1.9487777777777782</v>
      </c>
      <c r="X424" s="33">
        <v>4.3890000000000002</v>
      </c>
      <c r="Y424" s="33">
        <v>0</v>
      </c>
      <c r="Z424" s="33">
        <v>0.17529194837123541</v>
      </c>
      <c r="AA424" s="33">
        <v>0</v>
      </c>
      <c r="AB424" s="33">
        <v>0</v>
      </c>
      <c r="AC424" s="33">
        <v>0</v>
      </c>
      <c r="AD424" s="33">
        <v>11.8</v>
      </c>
      <c r="AE424" s="33">
        <v>0</v>
      </c>
      <c r="AF424" s="33">
        <v>0</v>
      </c>
      <c r="AG424" s="33">
        <v>0</v>
      </c>
      <c r="AH424" t="s">
        <v>187</v>
      </c>
      <c r="AI424" s="34">
        <v>5</v>
      </c>
    </row>
    <row r="425" spans="1:35" x14ac:dyDescent="0.25">
      <c r="A425" t="s">
        <v>1812</v>
      </c>
      <c r="B425" t="s">
        <v>835</v>
      </c>
      <c r="C425" t="s">
        <v>1426</v>
      </c>
      <c r="D425" t="s">
        <v>1749</v>
      </c>
      <c r="E425" s="33">
        <v>86.522222222222226</v>
      </c>
      <c r="F425" s="33">
        <v>5.5111111111111111</v>
      </c>
      <c r="G425" s="33">
        <v>0</v>
      </c>
      <c r="H425" s="33">
        <v>0.41666666666666669</v>
      </c>
      <c r="I425" s="33">
        <v>0.44444444444444442</v>
      </c>
      <c r="J425" s="33">
        <v>0</v>
      </c>
      <c r="K425" s="33">
        <v>0</v>
      </c>
      <c r="L425" s="33">
        <v>0.48044444444444429</v>
      </c>
      <c r="M425" s="33">
        <v>0</v>
      </c>
      <c r="N425" s="33">
        <v>5.7666666666666666</v>
      </c>
      <c r="O425" s="33">
        <v>6.6649544111981499E-2</v>
      </c>
      <c r="P425" s="33">
        <v>5.8150000000000031</v>
      </c>
      <c r="Q425" s="33">
        <v>7.6864444444444455</v>
      </c>
      <c r="R425" s="33">
        <v>0.15604597405932968</v>
      </c>
      <c r="S425" s="33">
        <v>0.86711111111111117</v>
      </c>
      <c r="T425" s="33">
        <v>2.8953333333333338</v>
      </c>
      <c r="U425" s="33">
        <v>0</v>
      </c>
      <c r="V425" s="33">
        <v>4.3485296006164124E-2</v>
      </c>
      <c r="W425" s="33">
        <v>0.56211111111111101</v>
      </c>
      <c r="X425" s="33">
        <v>2.9773333333333336</v>
      </c>
      <c r="Y425" s="33">
        <v>0</v>
      </c>
      <c r="Z425" s="33">
        <v>4.0907923462180557E-2</v>
      </c>
      <c r="AA425" s="33">
        <v>0</v>
      </c>
      <c r="AB425" s="33">
        <v>0</v>
      </c>
      <c r="AC425" s="33">
        <v>0</v>
      </c>
      <c r="AD425" s="33">
        <v>0</v>
      </c>
      <c r="AE425" s="33">
        <v>0</v>
      </c>
      <c r="AF425" s="33">
        <v>0</v>
      </c>
      <c r="AG425" s="33">
        <v>0</v>
      </c>
      <c r="AH425" t="s">
        <v>146</v>
      </c>
      <c r="AI425" s="34">
        <v>5</v>
      </c>
    </row>
    <row r="426" spans="1:35" x14ac:dyDescent="0.25">
      <c r="A426" t="s">
        <v>1812</v>
      </c>
      <c r="B426" t="s">
        <v>1225</v>
      </c>
      <c r="C426" t="s">
        <v>1388</v>
      </c>
      <c r="D426" t="s">
        <v>1733</v>
      </c>
      <c r="E426" s="33">
        <v>47.144444444444446</v>
      </c>
      <c r="F426" s="33">
        <v>5.5111111111111111</v>
      </c>
      <c r="G426" s="33">
        <v>0</v>
      </c>
      <c r="H426" s="33">
        <v>0</v>
      </c>
      <c r="I426" s="33">
        <v>0.33333333333333331</v>
      </c>
      <c r="J426" s="33">
        <v>0</v>
      </c>
      <c r="K426" s="33">
        <v>0</v>
      </c>
      <c r="L426" s="33">
        <v>1.0054444444444444</v>
      </c>
      <c r="M426" s="33">
        <v>0</v>
      </c>
      <c r="N426" s="33">
        <v>0</v>
      </c>
      <c r="O426" s="33">
        <v>0</v>
      </c>
      <c r="P426" s="33">
        <v>0</v>
      </c>
      <c r="Q426" s="33">
        <v>10.41611111111111</v>
      </c>
      <c r="R426" s="33">
        <v>0.22094037237803438</v>
      </c>
      <c r="S426" s="33">
        <v>0.38566666666666666</v>
      </c>
      <c r="T426" s="33">
        <v>4.2064444444444442</v>
      </c>
      <c r="U426" s="33">
        <v>0</v>
      </c>
      <c r="V426" s="33">
        <v>9.7405137874145634E-2</v>
      </c>
      <c r="W426" s="33">
        <v>6.3754444444444438</v>
      </c>
      <c r="X426" s="33">
        <v>5.5111111111111111</v>
      </c>
      <c r="Y426" s="33">
        <v>0</v>
      </c>
      <c r="Z426" s="33">
        <v>0.25213056799434358</v>
      </c>
      <c r="AA426" s="33">
        <v>0</v>
      </c>
      <c r="AB426" s="33">
        <v>0</v>
      </c>
      <c r="AC426" s="33">
        <v>0</v>
      </c>
      <c r="AD426" s="33">
        <v>32.620444444444452</v>
      </c>
      <c r="AE426" s="33">
        <v>0</v>
      </c>
      <c r="AF426" s="33">
        <v>0</v>
      </c>
      <c r="AG426" s="33">
        <v>0</v>
      </c>
      <c r="AH426" t="s">
        <v>537</v>
      </c>
      <c r="AI426" s="34">
        <v>5</v>
      </c>
    </row>
    <row r="427" spans="1:35" x14ac:dyDescent="0.25">
      <c r="A427" t="s">
        <v>1812</v>
      </c>
      <c r="B427" t="s">
        <v>921</v>
      </c>
      <c r="C427" t="s">
        <v>1558</v>
      </c>
      <c r="D427" t="s">
        <v>1784</v>
      </c>
      <c r="E427" s="33">
        <v>52.133333333333333</v>
      </c>
      <c r="F427" s="33">
        <v>5.5111111111111111</v>
      </c>
      <c r="G427" s="33">
        <v>6.6666666666666666E-2</v>
      </c>
      <c r="H427" s="33">
        <v>0.28611111111111109</v>
      </c>
      <c r="I427" s="33">
        <v>0.33333333333333331</v>
      </c>
      <c r="J427" s="33">
        <v>0</v>
      </c>
      <c r="K427" s="33">
        <v>0</v>
      </c>
      <c r="L427" s="33">
        <v>0.76544444444444448</v>
      </c>
      <c r="M427" s="33">
        <v>8.8888888888888892E-2</v>
      </c>
      <c r="N427" s="33">
        <v>4.8361111111111112</v>
      </c>
      <c r="O427" s="33">
        <v>9.4469309462915596E-2</v>
      </c>
      <c r="P427" s="33">
        <v>5.666666666666667</v>
      </c>
      <c r="Q427" s="33">
        <v>10.363888888888889</v>
      </c>
      <c r="R427" s="33">
        <v>0.30749147485080985</v>
      </c>
      <c r="S427" s="33">
        <v>0.34600000000000003</v>
      </c>
      <c r="T427" s="33">
        <v>2.3003333333333336</v>
      </c>
      <c r="U427" s="33">
        <v>0</v>
      </c>
      <c r="V427" s="33">
        <v>5.0760869565217401E-2</v>
      </c>
      <c r="W427" s="33">
        <v>0.37688888888888883</v>
      </c>
      <c r="X427" s="33">
        <v>3.365333333333334</v>
      </c>
      <c r="Y427" s="33">
        <v>0</v>
      </c>
      <c r="Z427" s="33">
        <v>7.1781756180733181E-2</v>
      </c>
      <c r="AA427" s="33">
        <v>0</v>
      </c>
      <c r="AB427" s="33">
        <v>0</v>
      </c>
      <c r="AC427" s="33">
        <v>0</v>
      </c>
      <c r="AD427" s="33">
        <v>0</v>
      </c>
      <c r="AE427" s="33">
        <v>0</v>
      </c>
      <c r="AF427" s="33">
        <v>0</v>
      </c>
      <c r="AG427" s="33">
        <v>0</v>
      </c>
      <c r="AH427" t="s">
        <v>232</v>
      </c>
      <c r="AI427" s="34">
        <v>5</v>
      </c>
    </row>
    <row r="428" spans="1:35" x14ac:dyDescent="0.25">
      <c r="A428" t="s">
        <v>1812</v>
      </c>
      <c r="B428" t="s">
        <v>1247</v>
      </c>
      <c r="C428" t="s">
        <v>1487</v>
      </c>
      <c r="D428" t="s">
        <v>1771</v>
      </c>
      <c r="E428" s="33">
        <v>57.044444444444444</v>
      </c>
      <c r="F428" s="33">
        <v>7.2444444444444445</v>
      </c>
      <c r="G428" s="33">
        <v>0</v>
      </c>
      <c r="H428" s="33">
        <v>0.2</v>
      </c>
      <c r="I428" s="33">
        <v>0.22222222222222221</v>
      </c>
      <c r="J428" s="33">
        <v>0</v>
      </c>
      <c r="K428" s="33">
        <v>0</v>
      </c>
      <c r="L428" s="33">
        <v>1.5307777777777776</v>
      </c>
      <c r="M428" s="33">
        <v>0</v>
      </c>
      <c r="N428" s="33">
        <v>5.302777777777778</v>
      </c>
      <c r="O428" s="33">
        <v>9.2958706661472545E-2</v>
      </c>
      <c r="P428" s="33">
        <v>0</v>
      </c>
      <c r="Q428" s="33">
        <v>3.1181111111111113</v>
      </c>
      <c r="R428" s="33">
        <v>5.4661082976236855E-2</v>
      </c>
      <c r="S428" s="33">
        <v>0.69722222222222219</v>
      </c>
      <c r="T428" s="33">
        <v>5.0937777777777775</v>
      </c>
      <c r="U428" s="33">
        <v>0</v>
      </c>
      <c r="V428" s="33">
        <v>0.10151733541098558</v>
      </c>
      <c r="W428" s="33">
        <v>0.76644444444444448</v>
      </c>
      <c r="X428" s="33">
        <v>7.6906666666666661</v>
      </c>
      <c r="Y428" s="33">
        <v>0</v>
      </c>
      <c r="Z428" s="33">
        <v>0.1482547721075185</v>
      </c>
      <c r="AA428" s="33">
        <v>0</v>
      </c>
      <c r="AB428" s="33">
        <v>0</v>
      </c>
      <c r="AC428" s="33">
        <v>0</v>
      </c>
      <c r="AD428" s="33">
        <v>0</v>
      </c>
      <c r="AE428" s="33">
        <v>0</v>
      </c>
      <c r="AF428" s="33">
        <v>0</v>
      </c>
      <c r="AG428" s="33">
        <v>0</v>
      </c>
      <c r="AH428" t="s">
        <v>559</v>
      </c>
      <c r="AI428" s="34">
        <v>5</v>
      </c>
    </row>
    <row r="429" spans="1:35" x14ac:dyDescent="0.25">
      <c r="A429" t="s">
        <v>1812</v>
      </c>
      <c r="B429" t="s">
        <v>1306</v>
      </c>
      <c r="C429" t="s">
        <v>1425</v>
      </c>
      <c r="D429" t="s">
        <v>1745</v>
      </c>
      <c r="E429" s="33">
        <v>22.7</v>
      </c>
      <c r="F429" s="33">
        <v>2.3111111111111109</v>
      </c>
      <c r="G429" s="33">
        <v>0.23333333333333334</v>
      </c>
      <c r="H429" s="33">
        <v>0.10555555555555556</v>
      </c>
      <c r="I429" s="33">
        <v>0</v>
      </c>
      <c r="J429" s="33">
        <v>0</v>
      </c>
      <c r="K429" s="33">
        <v>0</v>
      </c>
      <c r="L429" s="33">
        <v>0.68055555555555558</v>
      </c>
      <c r="M429" s="33">
        <v>7.333333333333333</v>
      </c>
      <c r="N429" s="33">
        <v>5.1514444444444445</v>
      </c>
      <c r="O429" s="33">
        <v>0.54999021047479202</v>
      </c>
      <c r="P429" s="33">
        <v>0</v>
      </c>
      <c r="Q429" s="33">
        <v>17.461111111111112</v>
      </c>
      <c r="R429" s="33">
        <v>0.76921194322075381</v>
      </c>
      <c r="S429" s="33">
        <v>2.8805555555555555</v>
      </c>
      <c r="T429" s="33">
        <v>0</v>
      </c>
      <c r="U429" s="33">
        <v>0</v>
      </c>
      <c r="V429" s="33">
        <v>0.12689672050905532</v>
      </c>
      <c r="W429" s="33">
        <v>1.7555555555555555</v>
      </c>
      <c r="X429" s="33">
        <v>1.9444444444444444</v>
      </c>
      <c r="Y429" s="33">
        <v>0</v>
      </c>
      <c r="Z429" s="33">
        <v>0.16299559471365641</v>
      </c>
      <c r="AA429" s="33">
        <v>0</v>
      </c>
      <c r="AB429" s="33">
        <v>0</v>
      </c>
      <c r="AC429" s="33">
        <v>0</v>
      </c>
      <c r="AD429" s="33">
        <v>0</v>
      </c>
      <c r="AE429" s="33">
        <v>0</v>
      </c>
      <c r="AF429" s="33">
        <v>0</v>
      </c>
      <c r="AG429" s="33">
        <v>0</v>
      </c>
      <c r="AH429" t="s">
        <v>618</v>
      </c>
      <c r="AI429" s="34">
        <v>5</v>
      </c>
    </row>
    <row r="430" spans="1:35" x14ac:dyDescent="0.25">
      <c r="A430" t="s">
        <v>1812</v>
      </c>
      <c r="B430" t="s">
        <v>856</v>
      </c>
      <c r="C430" t="s">
        <v>1528</v>
      </c>
      <c r="D430" t="s">
        <v>1781</v>
      </c>
      <c r="E430" s="33">
        <v>71.12222222222222</v>
      </c>
      <c r="F430" s="33">
        <v>45.233333333333334</v>
      </c>
      <c r="G430" s="33">
        <v>0.16666666666666666</v>
      </c>
      <c r="H430" s="33">
        <v>0</v>
      </c>
      <c r="I430" s="33">
        <v>0.23333333333333334</v>
      </c>
      <c r="J430" s="33">
        <v>0</v>
      </c>
      <c r="K430" s="33">
        <v>0</v>
      </c>
      <c r="L430" s="33">
        <v>0.16855555555555554</v>
      </c>
      <c r="M430" s="33">
        <v>0</v>
      </c>
      <c r="N430" s="33">
        <v>5.2472222222222218</v>
      </c>
      <c r="O430" s="33">
        <v>7.3777534760193719E-2</v>
      </c>
      <c r="P430" s="33">
        <v>0</v>
      </c>
      <c r="Q430" s="33">
        <v>6.3722222222222218</v>
      </c>
      <c r="R430" s="33">
        <v>8.9595375722543349E-2</v>
      </c>
      <c r="S430" s="33">
        <v>2.3194444444444446</v>
      </c>
      <c r="T430" s="33">
        <v>6.1342222222222205</v>
      </c>
      <c r="U430" s="33">
        <v>0</v>
      </c>
      <c r="V430" s="33">
        <v>0.11886111545071081</v>
      </c>
      <c r="W430" s="33">
        <v>2.9257777777777778</v>
      </c>
      <c r="X430" s="33">
        <v>12.835666666666667</v>
      </c>
      <c r="Y430" s="33">
        <v>0</v>
      </c>
      <c r="Z430" s="33">
        <v>0.22161068583033902</v>
      </c>
      <c r="AA430" s="33">
        <v>0</v>
      </c>
      <c r="AB430" s="33">
        <v>0</v>
      </c>
      <c r="AC430" s="33">
        <v>0</v>
      </c>
      <c r="AD430" s="33">
        <v>0</v>
      </c>
      <c r="AE430" s="33">
        <v>0</v>
      </c>
      <c r="AF430" s="33">
        <v>0</v>
      </c>
      <c r="AG430" s="33">
        <v>0</v>
      </c>
      <c r="AH430" t="s">
        <v>167</v>
      </c>
      <c r="AI430" s="34">
        <v>5</v>
      </c>
    </row>
    <row r="431" spans="1:35" x14ac:dyDescent="0.25">
      <c r="A431" t="s">
        <v>1812</v>
      </c>
      <c r="B431" t="s">
        <v>1109</v>
      </c>
      <c r="C431" t="s">
        <v>1444</v>
      </c>
      <c r="D431" t="s">
        <v>1745</v>
      </c>
      <c r="E431" s="33">
        <v>115.94444444444444</v>
      </c>
      <c r="F431" s="33">
        <v>5.6888888888888891</v>
      </c>
      <c r="G431" s="33">
        <v>0</v>
      </c>
      <c r="H431" s="33">
        <v>0</v>
      </c>
      <c r="I431" s="33">
        <v>0</v>
      </c>
      <c r="J431" s="33">
        <v>5.4111111111111114</v>
      </c>
      <c r="K431" s="33">
        <v>0</v>
      </c>
      <c r="L431" s="33">
        <v>0</v>
      </c>
      <c r="M431" s="33">
        <v>5.2611111111111111</v>
      </c>
      <c r="N431" s="33">
        <v>5.6916666666666664</v>
      </c>
      <c r="O431" s="33">
        <v>9.4465740297077147E-2</v>
      </c>
      <c r="P431" s="33">
        <v>0</v>
      </c>
      <c r="Q431" s="33">
        <v>39.269444444444446</v>
      </c>
      <c r="R431" s="33">
        <v>0.33869190225203644</v>
      </c>
      <c r="S431" s="33">
        <v>0</v>
      </c>
      <c r="T431" s="33">
        <v>0</v>
      </c>
      <c r="U431" s="33">
        <v>0</v>
      </c>
      <c r="V431" s="33">
        <v>0</v>
      </c>
      <c r="W431" s="33">
        <v>0</v>
      </c>
      <c r="X431" s="33">
        <v>0</v>
      </c>
      <c r="Y431" s="33">
        <v>0</v>
      </c>
      <c r="Z431" s="33">
        <v>0</v>
      </c>
      <c r="AA431" s="33">
        <v>0</v>
      </c>
      <c r="AB431" s="33">
        <v>0</v>
      </c>
      <c r="AC431" s="33">
        <v>0</v>
      </c>
      <c r="AD431" s="33">
        <v>0</v>
      </c>
      <c r="AE431" s="33">
        <v>0</v>
      </c>
      <c r="AF431" s="33">
        <v>0</v>
      </c>
      <c r="AG431" s="33">
        <v>0</v>
      </c>
      <c r="AH431" t="s">
        <v>420</v>
      </c>
      <c r="AI431" s="34">
        <v>5</v>
      </c>
    </row>
    <row r="432" spans="1:35" x14ac:dyDescent="0.25">
      <c r="A432" t="s">
        <v>1812</v>
      </c>
      <c r="B432" t="s">
        <v>863</v>
      </c>
      <c r="C432" t="s">
        <v>1432</v>
      </c>
      <c r="D432" t="s">
        <v>1750</v>
      </c>
      <c r="E432" s="33">
        <v>88.522222222222226</v>
      </c>
      <c r="F432" s="33">
        <v>0</v>
      </c>
      <c r="G432" s="33">
        <v>1.1333333333333333</v>
      </c>
      <c r="H432" s="33">
        <v>0.36388888888888887</v>
      </c>
      <c r="I432" s="33">
        <v>1.1555555555555554</v>
      </c>
      <c r="J432" s="33">
        <v>0</v>
      </c>
      <c r="K432" s="33">
        <v>0</v>
      </c>
      <c r="L432" s="33">
        <v>0.60277777777777775</v>
      </c>
      <c r="M432" s="33">
        <v>3.3333333333333333E-2</v>
      </c>
      <c r="N432" s="33">
        <v>5.6888888888888891</v>
      </c>
      <c r="O432" s="33">
        <v>6.4641646793021215E-2</v>
      </c>
      <c r="P432" s="33">
        <v>3.7222222222222223</v>
      </c>
      <c r="Q432" s="33">
        <v>10.447222222222223</v>
      </c>
      <c r="R432" s="33">
        <v>0.16006652441320446</v>
      </c>
      <c r="S432" s="33">
        <v>0.50277777777777777</v>
      </c>
      <c r="T432" s="33">
        <v>5.5083333333333337</v>
      </c>
      <c r="U432" s="33">
        <v>0</v>
      </c>
      <c r="V432" s="33">
        <v>6.7905108572863054E-2</v>
      </c>
      <c r="W432" s="33">
        <v>1.0916666666666666</v>
      </c>
      <c r="X432" s="33">
        <v>6.3277777777777775</v>
      </c>
      <c r="Y432" s="33">
        <v>0</v>
      </c>
      <c r="Z432" s="33">
        <v>8.3814484749592064E-2</v>
      </c>
      <c r="AA432" s="33">
        <v>0</v>
      </c>
      <c r="AB432" s="33">
        <v>0</v>
      </c>
      <c r="AC432" s="33">
        <v>0</v>
      </c>
      <c r="AD432" s="33">
        <v>0</v>
      </c>
      <c r="AE432" s="33">
        <v>0</v>
      </c>
      <c r="AF432" s="33">
        <v>0</v>
      </c>
      <c r="AG432" s="33">
        <v>0.28888888888888886</v>
      </c>
      <c r="AH432" t="s">
        <v>174</v>
      </c>
      <c r="AI432" s="34">
        <v>5</v>
      </c>
    </row>
    <row r="433" spans="1:35" x14ac:dyDescent="0.25">
      <c r="A433" t="s">
        <v>1812</v>
      </c>
      <c r="B433" t="s">
        <v>1163</v>
      </c>
      <c r="C433" t="s">
        <v>1644</v>
      </c>
      <c r="D433" t="s">
        <v>1741</v>
      </c>
      <c r="E433" s="33">
        <v>19.266666666666666</v>
      </c>
      <c r="F433" s="33">
        <v>5.6</v>
      </c>
      <c r="G433" s="33">
        <v>0</v>
      </c>
      <c r="H433" s="33">
        <v>9.166666666666666E-2</v>
      </c>
      <c r="I433" s="33">
        <v>0.26666666666666666</v>
      </c>
      <c r="J433" s="33">
        <v>0</v>
      </c>
      <c r="K433" s="33">
        <v>0</v>
      </c>
      <c r="L433" s="33">
        <v>1.6111111111111111E-2</v>
      </c>
      <c r="M433" s="33">
        <v>0</v>
      </c>
      <c r="N433" s="33">
        <v>5.572222222222222</v>
      </c>
      <c r="O433" s="33">
        <v>0.28921568627450983</v>
      </c>
      <c r="P433" s="33">
        <v>4.5571111111111113</v>
      </c>
      <c r="Q433" s="33">
        <v>0</v>
      </c>
      <c r="R433" s="33">
        <v>0.23652825836216843</v>
      </c>
      <c r="S433" s="33">
        <v>0.26488888888888895</v>
      </c>
      <c r="T433" s="33">
        <v>0.7526666666666666</v>
      </c>
      <c r="U433" s="33">
        <v>0</v>
      </c>
      <c r="V433" s="33">
        <v>5.2814302191464824E-2</v>
      </c>
      <c r="W433" s="33">
        <v>0.26311111111111102</v>
      </c>
      <c r="X433" s="33">
        <v>1.3832222222222226</v>
      </c>
      <c r="Y433" s="33">
        <v>0</v>
      </c>
      <c r="Z433" s="33">
        <v>8.5449826989619393E-2</v>
      </c>
      <c r="AA433" s="33">
        <v>0</v>
      </c>
      <c r="AB433" s="33">
        <v>0</v>
      </c>
      <c r="AC433" s="33">
        <v>0</v>
      </c>
      <c r="AD433" s="33">
        <v>0</v>
      </c>
      <c r="AE433" s="33">
        <v>0</v>
      </c>
      <c r="AF433" s="33">
        <v>0</v>
      </c>
      <c r="AG433" s="33">
        <v>0</v>
      </c>
      <c r="AH433" t="s">
        <v>475</v>
      </c>
      <c r="AI433" s="34">
        <v>5</v>
      </c>
    </row>
    <row r="434" spans="1:35" x14ac:dyDescent="0.25">
      <c r="A434" t="s">
        <v>1812</v>
      </c>
      <c r="B434" t="s">
        <v>988</v>
      </c>
      <c r="C434" t="s">
        <v>1582</v>
      </c>
      <c r="D434" t="s">
        <v>1754</v>
      </c>
      <c r="E434" s="33">
        <v>182.0888888888889</v>
      </c>
      <c r="F434" s="33">
        <v>10.322222222222223</v>
      </c>
      <c r="G434" s="33">
        <v>0.4</v>
      </c>
      <c r="H434" s="33">
        <v>1.0269999999999999</v>
      </c>
      <c r="I434" s="33">
        <v>1.1555555555555554</v>
      </c>
      <c r="J434" s="33">
        <v>0</v>
      </c>
      <c r="K434" s="33">
        <v>0</v>
      </c>
      <c r="L434" s="33">
        <v>0</v>
      </c>
      <c r="M434" s="33">
        <v>5.083333333333333</v>
      </c>
      <c r="N434" s="33">
        <v>13.417555555555555</v>
      </c>
      <c r="O434" s="33">
        <v>0.10160361239931656</v>
      </c>
      <c r="P434" s="33">
        <v>5.25</v>
      </c>
      <c r="Q434" s="33">
        <v>47.836111111111109</v>
      </c>
      <c r="R434" s="33">
        <v>0.29153954112765434</v>
      </c>
      <c r="S434" s="33">
        <v>0</v>
      </c>
      <c r="T434" s="33">
        <v>5.0826666666666664</v>
      </c>
      <c r="U434" s="33">
        <v>0</v>
      </c>
      <c r="V434" s="33">
        <v>2.7913107151574319E-2</v>
      </c>
      <c r="W434" s="33">
        <v>10.580777777777778</v>
      </c>
      <c r="X434" s="33">
        <v>4.6047777777777776</v>
      </c>
      <c r="Y434" s="33">
        <v>0</v>
      </c>
      <c r="Z434" s="33">
        <v>8.3396387600683422E-2</v>
      </c>
      <c r="AA434" s="33">
        <v>0</v>
      </c>
      <c r="AB434" s="33">
        <v>0</v>
      </c>
      <c r="AC434" s="33">
        <v>0</v>
      </c>
      <c r="AD434" s="33">
        <v>0</v>
      </c>
      <c r="AE434" s="33">
        <v>1.6666666666666667</v>
      </c>
      <c r="AF434" s="33">
        <v>0</v>
      </c>
      <c r="AG434" s="33">
        <v>0</v>
      </c>
      <c r="AH434" t="s">
        <v>299</v>
      </c>
      <c r="AI434" s="34">
        <v>5</v>
      </c>
    </row>
    <row r="435" spans="1:35" x14ac:dyDescent="0.25">
      <c r="A435" t="s">
        <v>1812</v>
      </c>
      <c r="B435" t="s">
        <v>1262</v>
      </c>
      <c r="C435" t="s">
        <v>1594</v>
      </c>
      <c r="D435" t="s">
        <v>1745</v>
      </c>
      <c r="E435" s="33">
        <v>137.23333333333332</v>
      </c>
      <c r="F435" s="33">
        <v>4.8</v>
      </c>
      <c r="G435" s="33">
        <v>0.6</v>
      </c>
      <c r="H435" s="33">
        <v>0.94044444444444408</v>
      </c>
      <c r="I435" s="33">
        <v>2.6333333333333333</v>
      </c>
      <c r="J435" s="33">
        <v>0</v>
      </c>
      <c r="K435" s="33">
        <v>0</v>
      </c>
      <c r="L435" s="33">
        <v>3.4346666666666672</v>
      </c>
      <c r="M435" s="33">
        <v>2.4166666666666665</v>
      </c>
      <c r="N435" s="33">
        <v>6.333333333333333</v>
      </c>
      <c r="O435" s="33">
        <v>6.3760019431624973E-2</v>
      </c>
      <c r="P435" s="33">
        <v>4.4777777777777779</v>
      </c>
      <c r="Q435" s="33">
        <v>14.861111111111111</v>
      </c>
      <c r="R435" s="33">
        <v>0.1409197635818962</v>
      </c>
      <c r="S435" s="33">
        <v>0</v>
      </c>
      <c r="T435" s="33">
        <v>0.12855555555555556</v>
      </c>
      <c r="U435" s="33">
        <v>0</v>
      </c>
      <c r="V435" s="33">
        <v>9.3676625374463621E-4</v>
      </c>
      <c r="W435" s="33">
        <v>4.3250000000000002</v>
      </c>
      <c r="X435" s="33">
        <v>0</v>
      </c>
      <c r="Y435" s="33">
        <v>0</v>
      </c>
      <c r="Z435" s="33">
        <v>3.1515666747631774E-2</v>
      </c>
      <c r="AA435" s="33">
        <v>0</v>
      </c>
      <c r="AB435" s="33">
        <v>0</v>
      </c>
      <c r="AC435" s="33">
        <v>0</v>
      </c>
      <c r="AD435" s="33">
        <v>0</v>
      </c>
      <c r="AE435" s="33">
        <v>2.1666666666666665</v>
      </c>
      <c r="AF435" s="33">
        <v>0</v>
      </c>
      <c r="AG435" s="33">
        <v>0</v>
      </c>
      <c r="AH435" t="s">
        <v>574</v>
      </c>
      <c r="AI435" s="34">
        <v>5</v>
      </c>
    </row>
    <row r="436" spans="1:35" x14ac:dyDescent="0.25">
      <c r="A436" t="s">
        <v>1812</v>
      </c>
      <c r="B436" t="s">
        <v>1101</v>
      </c>
      <c r="C436" t="s">
        <v>1435</v>
      </c>
      <c r="D436" t="s">
        <v>1758</v>
      </c>
      <c r="E436" s="33">
        <v>172.97777777777779</v>
      </c>
      <c r="F436" s="33">
        <v>5.6888888888888891</v>
      </c>
      <c r="G436" s="33">
        <v>0.42222222222222222</v>
      </c>
      <c r="H436" s="33">
        <v>1.1454444444444447</v>
      </c>
      <c r="I436" s="33">
        <v>1.1222222222222222</v>
      </c>
      <c r="J436" s="33">
        <v>0</v>
      </c>
      <c r="K436" s="33">
        <v>0</v>
      </c>
      <c r="L436" s="33">
        <v>1.8404444444444445</v>
      </c>
      <c r="M436" s="33">
        <v>0</v>
      </c>
      <c r="N436" s="33">
        <v>9.8111111111111118</v>
      </c>
      <c r="O436" s="33">
        <v>5.6718910585817059E-2</v>
      </c>
      <c r="P436" s="33">
        <v>5</v>
      </c>
      <c r="Q436" s="33">
        <v>33.208333333333336</v>
      </c>
      <c r="R436" s="33">
        <v>0.22088579136690648</v>
      </c>
      <c r="S436" s="33">
        <v>0</v>
      </c>
      <c r="T436" s="33">
        <v>0.45099999999999996</v>
      </c>
      <c r="U436" s="33">
        <v>0</v>
      </c>
      <c r="V436" s="33">
        <v>2.6072713257965052E-3</v>
      </c>
      <c r="W436" s="33">
        <v>5.7638888888888893</v>
      </c>
      <c r="X436" s="33">
        <v>5.2</v>
      </c>
      <c r="Y436" s="33">
        <v>0</v>
      </c>
      <c r="Z436" s="33">
        <v>6.3383221993833505E-2</v>
      </c>
      <c r="AA436" s="33">
        <v>0</v>
      </c>
      <c r="AB436" s="33">
        <v>0</v>
      </c>
      <c r="AC436" s="33">
        <v>0</v>
      </c>
      <c r="AD436" s="33">
        <v>0</v>
      </c>
      <c r="AE436" s="33">
        <v>1.5777777777777777</v>
      </c>
      <c r="AF436" s="33">
        <v>0</v>
      </c>
      <c r="AG436" s="33">
        <v>0</v>
      </c>
      <c r="AH436" t="s">
        <v>412</v>
      </c>
      <c r="AI436" s="34">
        <v>5</v>
      </c>
    </row>
    <row r="437" spans="1:35" x14ac:dyDescent="0.25">
      <c r="A437" t="s">
        <v>1812</v>
      </c>
      <c r="B437" t="s">
        <v>1285</v>
      </c>
      <c r="C437" t="s">
        <v>1686</v>
      </c>
      <c r="D437" t="s">
        <v>1727</v>
      </c>
      <c r="E437" s="33">
        <v>46.9</v>
      </c>
      <c r="F437" s="33">
        <v>13.366666666666667</v>
      </c>
      <c r="G437" s="33">
        <v>0</v>
      </c>
      <c r="H437" s="33">
        <v>0</v>
      </c>
      <c r="I437" s="33">
        <v>9.6666666666666661</v>
      </c>
      <c r="J437" s="33">
        <v>0</v>
      </c>
      <c r="K437" s="33">
        <v>0</v>
      </c>
      <c r="L437" s="33">
        <v>1.1346666666666669</v>
      </c>
      <c r="M437" s="33">
        <v>6.1343333333333341</v>
      </c>
      <c r="N437" s="33">
        <v>0</v>
      </c>
      <c r="O437" s="33">
        <v>0.13079601990049752</v>
      </c>
      <c r="P437" s="33">
        <v>3.7565555555555554</v>
      </c>
      <c r="Q437" s="33">
        <v>5.7603333333333326</v>
      </c>
      <c r="R437" s="33">
        <v>0.20291873963515752</v>
      </c>
      <c r="S437" s="33">
        <v>2.5661111111111112</v>
      </c>
      <c r="T437" s="33">
        <v>5.6532222222222233</v>
      </c>
      <c r="U437" s="33">
        <v>0</v>
      </c>
      <c r="V437" s="33">
        <v>0.17525230987917559</v>
      </c>
      <c r="W437" s="33">
        <v>1.3497777777777777</v>
      </c>
      <c r="X437" s="33">
        <v>3.9495555555555555</v>
      </c>
      <c r="Y437" s="33">
        <v>0</v>
      </c>
      <c r="Z437" s="33">
        <v>0.11299218194740583</v>
      </c>
      <c r="AA437" s="33">
        <v>0</v>
      </c>
      <c r="AB437" s="33">
        <v>0</v>
      </c>
      <c r="AC437" s="33">
        <v>0</v>
      </c>
      <c r="AD437" s="33">
        <v>0</v>
      </c>
      <c r="AE437" s="33">
        <v>0</v>
      </c>
      <c r="AF437" s="33">
        <v>0</v>
      </c>
      <c r="AG437" s="33">
        <v>0</v>
      </c>
      <c r="AH437" t="s">
        <v>597</v>
      </c>
      <c r="AI437" s="34">
        <v>5</v>
      </c>
    </row>
    <row r="438" spans="1:35" x14ac:dyDescent="0.25">
      <c r="A438" t="s">
        <v>1812</v>
      </c>
      <c r="B438" t="s">
        <v>864</v>
      </c>
      <c r="C438" t="s">
        <v>1532</v>
      </c>
      <c r="D438" t="s">
        <v>1761</v>
      </c>
      <c r="E438" s="33">
        <v>51.222222222222221</v>
      </c>
      <c r="F438" s="33">
        <v>5.6888888888888891</v>
      </c>
      <c r="G438" s="33">
        <v>0</v>
      </c>
      <c r="H438" s="33">
        <v>0</v>
      </c>
      <c r="I438" s="33">
        <v>5.6888888888888891</v>
      </c>
      <c r="J438" s="33">
        <v>0</v>
      </c>
      <c r="K438" s="33">
        <v>0</v>
      </c>
      <c r="L438" s="33">
        <v>0.82099999999999984</v>
      </c>
      <c r="M438" s="33">
        <v>0</v>
      </c>
      <c r="N438" s="33">
        <v>11.039666666666665</v>
      </c>
      <c r="O438" s="33">
        <v>0.21552494577006506</v>
      </c>
      <c r="P438" s="33">
        <v>5.0167777777777767</v>
      </c>
      <c r="Q438" s="33">
        <v>7.6871111111111103</v>
      </c>
      <c r="R438" s="33">
        <v>0.24801518438177872</v>
      </c>
      <c r="S438" s="33">
        <v>2.6013333333333333</v>
      </c>
      <c r="T438" s="33">
        <v>0.63155555555555554</v>
      </c>
      <c r="U438" s="33">
        <v>0</v>
      </c>
      <c r="V438" s="33">
        <v>6.311496746203904E-2</v>
      </c>
      <c r="W438" s="33">
        <v>2.1166666666666663</v>
      </c>
      <c r="X438" s="33">
        <v>0</v>
      </c>
      <c r="Y438" s="33">
        <v>0</v>
      </c>
      <c r="Z438" s="33">
        <v>4.1323210412147496E-2</v>
      </c>
      <c r="AA438" s="33">
        <v>0</v>
      </c>
      <c r="AB438" s="33">
        <v>0</v>
      </c>
      <c r="AC438" s="33">
        <v>0</v>
      </c>
      <c r="AD438" s="33">
        <v>0</v>
      </c>
      <c r="AE438" s="33">
        <v>0</v>
      </c>
      <c r="AF438" s="33">
        <v>0</v>
      </c>
      <c r="AG438" s="33">
        <v>0</v>
      </c>
      <c r="AH438" t="s">
        <v>175</v>
      </c>
      <c r="AI438" s="34">
        <v>5</v>
      </c>
    </row>
    <row r="439" spans="1:35" x14ac:dyDescent="0.25">
      <c r="A439" t="s">
        <v>1812</v>
      </c>
      <c r="B439" t="s">
        <v>711</v>
      </c>
      <c r="C439" t="s">
        <v>1441</v>
      </c>
      <c r="D439" t="s">
        <v>1721</v>
      </c>
      <c r="E439" s="33">
        <v>50.62222222222222</v>
      </c>
      <c r="F439" s="33">
        <v>16.622222222222224</v>
      </c>
      <c r="G439" s="33">
        <v>0</v>
      </c>
      <c r="H439" s="33">
        <v>0</v>
      </c>
      <c r="I439" s="33">
        <v>5.666666666666667</v>
      </c>
      <c r="J439" s="33">
        <v>0</v>
      </c>
      <c r="K439" s="33">
        <v>0</v>
      </c>
      <c r="L439" s="33">
        <v>10.729222222222225</v>
      </c>
      <c r="M439" s="33">
        <v>7.0692222222222227</v>
      </c>
      <c r="N439" s="33">
        <v>0</v>
      </c>
      <c r="O439" s="33">
        <v>0.13964661984196666</v>
      </c>
      <c r="P439" s="33">
        <v>0</v>
      </c>
      <c r="Q439" s="33">
        <v>3.3174444444444449</v>
      </c>
      <c r="R439" s="33">
        <v>6.5533362598770864E-2</v>
      </c>
      <c r="S439" s="33">
        <v>9.074888888888891</v>
      </c>
      <c r="T439" s="33">
        <v>25.883444444444446</v>
      </c>
      <c r="U439" s="33">
        <v>0</v>
      </c>
      <c r="V439" s="33">
        <v>0.69057287093942066</v>
      </c>
      <c r="W439" s="33">
        <v>9.0774444444444438</v>
      </c>
      <c r="X439" s="33">
        <v>32.568222222222218</v>
      </c>
      <c r="Y439" s="33">
        <v>0</v>
      </c>
      <c r="Z439" s="33">
        <v>0.8226755926251097</v>
      </c>
      <c r="AA439" s="33">
        <v>0</v>
      </c>
      <c r="AB439" s="33">
        <v>4.9888888888888889</v>
      </c>
      <c r="AC439" s="33">
        <v>0</v>
      </c>
      <c r="AD439" s="33">
        <v>0</v>
      </c>
      <c r="AE439" s="33">
        <v>0</v>
      </c>
      <c r="AF439" s="33">
        <v>0</v>
      </c>
      <c r="AG439" s="33">
        <v>0</v>
      </c>
      <c r="AH439" t="s">
        <v>22</v>
      </c>
      <c r="AI439" s="34">
        <v>5</v>
      </c>
    </row>
    <row r="440" spans="1:35" x14ac:dyDescent="0.25">
      <c r="A440" t="s">
        <v>1812</v>
      </c>
      <c r="B440" t="s">
        <v>1299</v>
      </c>
      <c r="C440" t="s">
        <v>1624</v>
      </c>
      <c r="D440" t="s">
        <v>1790</v>
      </c>
      <c r="E440" s="33">
        <v>44.177777777777777</v>
      </c>
      <c r="F440" s="33">
        <v>5.6888888888888891</v>
      </c>
      <c r="G440" s="33">
        <v>0</v>
      </c>
      <c r="H440" s="33">
        <v>0</v>
      </c>
      <c r="I440" s="33">
        <v>0.32222222222222224</v>
      </c>
      <c r="J440" s="33">
        <v>0</v>
      </c>
      <c r="K440" s="33">
        <v>0</v>
      </c>
      <c r="L440" s="33">
        <v>0.70933333333333326</v>
      </c>
      <c r="M440" s="33">
        <v>0</v>
      </c>
      <c r="N440" s="33">
        <v>0</v>
      </c>
      <c r="O440" s="33">
        <v>0</v>
      </c>
      <c r="P440" s="33">
        <v>0</v>
      </c>
      <c r="Q440" s="33">
        <v>9.0075555555555571</v>
      </c>
      <c r="R440" s="33">
        <v>0.20389336016096582</v>
      </c>
      <c r="S440" s="33">
        <v>5.708333333333333</v>
      </c>
      <c r="T440" s="33">
        <v>1.584222222222222</v>
      </c>
      <c r="U440" s="33">
        <v>0</v>
      </c>
      <c r="V440" s="33">
        <v>0.16507293762575453</v>
      </c>
      <c r="W440" s="33">
        <v>6.2867777777777771</v>
      </c>
      <c r="X440" s="33">
        <v>2.4675555555555553</v>
      </c>
      <c r="Y440" s="33">
        <v>0</v>
      </c>
      <c r="Z440" s="33">
        <v>0.19816146881287722</v>
      </c>
      <c r="AA440" s="33">
        <v>0</v>
      </c>
      <c r="AB440" s="33">
        <v>0</v>
      </c>
      <c r="AC440" s="33">
        <v>0</v>
      </c>
      <c r="AD440" s="33">
        <v>45.830111111111101</v>
      </c>
      <c r="AE440" s="33">
        <v>0</v>
      </c>
      <c r="AF440" s="33">
        <v>0</v>
      </c>
      <c r="AG440" s="33">
        <v>0</v>
      </c>
      <c r="AH440" t="s">
        <v>611</v>
      </c>
      <c r="AI440" s="34">
        <v>5</v>
      </c>
    </row>
    <row r="441" spans="1:35" x14ac:dyDescent="0.25">
      <c r="A441" t="s">
        <v>1812</v>
      </c>
      <c r="B441" t="s">
        <v>1329</v>
      </c>
      <c r="C441" t="s">
        <v>1444</v>
      </c>
      <c r="D441" t="s">
        <v>1745</v>
      </c>
      <c r="E441" s="33">
        <v>20.3</v>
      </c>
      <c r="F441" s="33">
        <v>5.5111111111111111</v>
      </c>
      <c r="G441" s="33">
        <v>1.7333333333333334</v>
      </c>
      <c r="H441" s="33">
        <v>0.14677777777777776</v>
      </c>
      <c r="I441" s="33">
        <v>0.2</v>
      </c>
      <c r="J441" s="33">
        <v>0</v>
      </c>
      <c r="K441" s="33">
        <v>0</v>
      </c>
      <c r="L441" s="33">
        <v>3.6618888888888881</v>
      </c>
      <c r="M441" s="33">
        <v>4.9211111111111112</v>
      </c>
      <c r="N441" s="33">
        <v>0</v>
      </c>
      <c r="O441" s="33">
        <v>0.24241926655719759</v>
      </c>
      <c r="P441" s="33">
        <v>0</v>
      </c>
      <c r="Q441" s="33">
        <v>4.2577777777777781</v>
      </c>
      <c r="R441" s="33">
        <v>0.20974274767378218</v>
      </c>
      <c r="S441" s="33">
        <v>2.7777777777777777</v>
      </c>
      <c r="T441" s="33">
        <v>4.1652222222222202</v>
      </c>
      <c r="U441" s="33">
        <v>0</v>
      </c>
      <c r="V441" s="33">
        <v>0.34201970443349744</v>
      </c>
      <c r="W441" s="33">
        <v>6.0604444444444434</v>
      </c>
      <c r="X441" s="33">
        <v>3.2174444444444443</v>
      </c>
      <c r="Y441" s="33">
        <v>0</v>
      </c>
      <c r="Z441" s="33">
        <v>0.4570388615216201</v>
      </c>
      <c r="AA441" s="33">
        <v>0</v>
      </c>
      <c r="AB441" s="33">
        <v>0</v>
      </c>
      <c r="AC441" s="33">
        <v>0</v>
      </c>
      <c r="AD441" s="33">
        <v>0</v>
      </c>
      <c r="AE441" s="33">
        <v>0</v>
      </c>
      <c r="AF441" s="33">
        <v>0</v>
      </c>
      <c r="AG441" s="33">
        <v>0</v>
      </c>
      <c r="AH441" t="s">
        <v>642</v>
      </c>
      <c r="AI441" s="34">
        <v>5</v>
      </c>
    </row>
    <row r="442" spans="1:35" x14ac:dyDescent="0.25">
      <c r="A442" t="s">
        <v>1812</v>
      </c>
      <c r="B442" t="s">
        <v>1200</v>
      </c>
      <c r="C442" t="s">
        <v>1652</v>
      </c>
      <c r="D442" t="s">
        <v>1763</v>
      </c>
      <c r="E442" s="33">
        <v>16.011111111111113</v>
      </c>
      <c r="F442" s="33">
        <v>2.5333333333333332</v>
      </c>
      <c r="G442" s="33">
        <v>0.3</v>
      </c>
      <c r="H442" s="33">
        <v>1.7333333333333334</v>
      </c>
      <c r="I442" s="33">
        <v>0</v>
      </c>
      <c r="J442" s="33">
        <v>0</v>
      </c>
      <c r="K442" s="33">
        <v>0</v>
      </c>
      <c r="L442" s="33">
        <v>0.85</v>
      </c>
      <c r="M442" s="33">
        <v>5.4444444444444446</v>
      </c>
      <c r="N442" s="33">
        <v>0</v>
      </c>
      <c r="O442" s="33">
        <v>0.34004163775156138</v>
      </c>
      <c r="P442" s="33">
        <v>7.166666666666667</v>
      </c>
      <c r="Q442" s="33">
        <v>0</v>
      </c>
      <c r="R442" s="33">
        <v>0.44760582928521858</v>
      </c>
      <c r="S442" s="33">
        <v>3.8111111111111109</v>
      </c>
      <c r="T442" s="33">
        <v>0</v>
      </c>
      <c r="U442" s="33">
        <v>0</v>
      </c>
      <c r="V442" s="33">
        <v>0.23802914642609296</v>
      </c>
      <c r="W442" s="33">
        <v>4.5333333333333332</v>
      </c>
      <c r="X442" s="33">
        <v>9.4444444444444442E-2</v>
      </c>
      <c r="Y442" s="33">
        <v>0</v>
      </c>
      <c r="Z442" s="33">
        <v>0.28903539208882717</v>
      </c>
      <c r="AA442" s="33">
        <v>0</v>
      </c>
      <c r="AB442" s="33">
        <v>0</v>
      </c>
      <c r="AC442" s="33">
        <v>0</v>
      </c>
      <c r="AD442" s="33">
        <v>0</v>
      </c>
      <c r="AE442" s="33">
        <v>0</v>
      </c>
      <c r="AF442" s="33">
        <v>0</v>
      </c>
      <c r="AG442" s="33">
        <v>0</v>
      </c>
      <c r="AH442" t="s">
        <v>512</v>
      </c>
      <c r="AI442" s="34">
        <v>5</v>
      </c>
    </row>
    <row r="443" spans="1:35" x14ac:dyDescent="0.25">
      <c r="A443" t="s">
        <v>1812</v>
      </c>
      <c r="B443" t="s">
        <v>923</v>
      </c>
      <c r="C443" t="s">
        <v>1559</v>
      </c>
      <c r="D443" t="s">
        <v>1721</v>
      </c>
      <c r="E443" s="33">
        <v>56.211111111111109</v>
      </c>
      <c r="F443" s="33">
        <v>5.6888888888888891</v>
      </c>
      <c r="G443" s="33">
        <v>0.1</v>
      </c>
      <c r="H443" s="33">
        <v>0.55000000000000004</v>
      </c>
      <c r="I443" s="33">
        <v>2.3444444444444446</v>
      </c>
      <c r="J443" s="33">
        <v>0</v>
      </c>
      <c r="K443" s="33">
        <v>0</v>
      </c>
      <c r="L443" s="33">
        <v>2.6131111111111114</v>
      </c>
      <c r="M443" s="33">
        <v>5.927777777777778</v>
      </c>
      <c r="N443" s="33">
        <v>4.6416666666666666</v>
      </c>
      <c r="O443" s="33">
        <v>0.18803123146866971</v>
      </c>
      <c r="P443" s="33">
        <v>0.13333333333333333</v>
      </c>
      <c r="Q443" s="33">
        <v>16.583333333333332</v>
      </c>
      <c r="R443" s="33">
        <v>0.29739078869341767</v>
      </c>
      <c r="S443" s="33">
        <v>2.9786666666666672</v>
      </c>
      <c r="T443" s="33">
        <v>6.7067777777777806</v>
      </c>
      <c r="U443" s="33">
        <v>0</v>
      </c>
      <c r="V443" s="33">
        <v>0.17230480332081446</v>
      </c>
      <c r="W443" s="33">
        <v>2.6088888888888895</v>
      </c>
      <c r="X443" s="33">
        <v>4.3643333333333336</v>
      </c>
      <c r="Y443" s="33">
        <v>0</v>
      </c>
      <c r="Z443" s="33">
        <v>0.12405416090136392</v>
      </c>
      <c r="AA443" s="33">
        <v>0</v>
      </c>
      <c r="AB443" s="33">
        <v>0</v>
      </c>
      <c r="AC443" s="33">
        <v>0</v>
      </c>
      <c r="AD443" s="33">
        <v>0</v>
      </c>
      <c r="AE443" s="33">
        <v>0</v>
      </c>
      <c r="AF443" s="33">
        <v>0</v>
      </c>
      <c r="AG443" s="33">
        <v>0</v>
      </c>
      <c r="AH443" t="s">
        <v>234</v>
      </c>
      <c r="AI443" s="34">
        <v>5</v>
      </c>
    </row>
    <row r="444" spans="1:35" x14ac:dyDescent="0.25">
      <c r="A444" t="s">
        <v>1812</v>
      </c>
      <c r="B444" t="s">
        <v>1349</v>
      </c>
      <c r="C444" t="s">
        <v>1446</v>
      </c>
      <c r="D444" t="s">
        <v>1761</v>
      </c>
      <c r="E444" s="33">
        <v>4.4444444444444446</v>
      </c>
      <c r="F444" s="33">
        <v>0</v>
      </c>
      <c r="G444" s="33">
        <v>0</v>
      </c>
      <c r="H444" s="33">
        <v>0</v>
      </c>
      <c r="I444" s="33">
        <v>0</v>
      </c>
      <c r="J444" s="33">
        <v>0</v>
      </c>
      <c r="K444" s="33">
        <v>0</v>
      </c>
      <c r="L444" s="33">
        <v>0.92222222222222228</v>
      </c>
      <c r="M444" s="33">
        <v>5.8777777777777782</v>
      </c>
      <c r="N444" s="33">
        <v>0</v>
      </c>
      <c r="O444" s="33">
        <v>1.3225</v>
      </c>
      <c r="P444" s="33">
        <v>4.368666666666666</v>
      </c>
      <c r="Q444" s="33">
        <v>0</v>
      </c>
      <c r="R444" s="33">
        <v>0.98294999999999977</v>
      </c>
      <c r="S444" s="33">
        <v>2.5833333333333335</v>
      </c>
      <c r="T444" s="33">
        <v>2.1472222222222221</v>
      </c>
      <c r="U444" s="33">
        <v>0</v>
      </c>
      <c r="V444" s="33">
        <v>1.0643750000000001</v>
      </c>
      <c r="W444" s="33">
        <v>1.4888888888888889</v>
      </c>
      <c r="X444" s="33">
        <v>2.286111111111111</v>
      </c>
      <c r="Y444" s="33">
        <v>0</v>
      </c>
      <c r="Z444" s="33">
        <v>0.84937499999999999</v>
      </c>
      <c r="AA444" s="33">
        <v>0</v>
      </c>
      <c r="AB444" s="33">
        <v>0</v>
      </c>
      <c r="AC444" s="33">
        <v>0</v>
      </c>
      <c r="AD444" s="33">
        <v>0</v>
      </c>
      <c r="AE444" s="33">
        <v>0</v>
      </c>
      <c r="AF444" s="33">
        <v>0</v>
      </c>
      <c r="AG444" s="33">
        <v>0</v>
      </c>
      <c r="AH444" t="s">
        <v>663</v>
      </c>
      <c r="AI444" s="34">
        <v>5</v>
      </c>
    </row>
    <row r="445" spans="1:35" x14ac:dyDescent="0.25">
      <c r="A445" t="s">
        <v>1812</v>
      </c>
      <c r="B445" t="s">
        <v>1303</v>
      </c>
      <c r="C445" t="s">
        <v>1490</v>
      </c>
      <c r="D445" t="s">
        <v>1711</v>
      </c>
      <c r="E445" s="33">
        <v>59.533333333333331</v>
      </c>
      <c r="F445" s="33">
        <v>5.5555555555555554</v>
      </c>
      <c r="G445" s="33">
        <v>0</v>
      </c>
      <c r="H445" s="33">
        <v>0</v>
      </c>
      <c r="I445" s="33">
        <v>0</v>
      </c>
      <c r="J445" s="33">
        <v>0</v>
      </c>
      <c r="K445" s="33">
        <v>0</v>
      </c>
      <c r="L445" s="33">
        <v>0</v>
      </c>
      <c r="M445" s="33">
        <v>0</v>
      </c>
      <c r="N445" s="33">
        <v>0</v>
      </c>
      <c r="O445" s="33">
        <v>0</v>
      </c>
      <c r="P445" s="33">
        <v>0</v>
      </c>
      <c r="Q445" s="33">
        <v>0</v>
      </c>
      <c r="R445" s="33">
        <v>0</v>
      </c>
      <c r="S445" s="33">
        <v>0</v>
      </c>
      <c r="T445" s="33">
        <v>0</v>
      </c>
      <c r="U445" s="33">
        <v>0</v>
      </c>
      <c r="V445" s="33">
        <v>0</v>
      </c>
      <c r="W445" s="33">
        <v>0</v>
      </c>
      <c r="X445" s="33">
        <v>0</v>
      </c>
      <c r="Y445" s="33">
        <v>0</v>
      </c>
      <c r="Z445" s="33">
        <v>0</v>
      </c>
      <c r="AA445" s="33">
        <v>0</v>
      </c>
      <c r="AB445" s="33">
        <v>0</v>
      </c>
      <c r="AC445" s="33">
        <v>0</v>
      </c>
      <c r="AD445" s="33">
        <v>0</v>
      </c>
      <c r="AE445" s="33">
        <v>0</v>
      </c>
      <c r="AF445" s="33">
        <v>0</v>
      </c>
      <c r="AG445" s="33">
        <v>0</v>
      </c>
      <c r="AH445" t="s">
        <v>615</v>
      </c>
      <c r="AI445" s="34">
        <v>5</v>
      </c>
    </row>
    <row r="446" spans="1:35" x14ac:dyDescent="0.25">
      <c r="A446" t="s">
        <v>1812</v>
      </c>
      <c r="B446" t="s">
        <v>1061</v>
      </c>
      <c r="C446" t="s">
        <v>1491</v>
      </c>
      <c r="D446" t="s">
        <v>1773</v>
      </c>
      <c r="E446" s="33">
        <v>62.666666666666664</v>
      </c>
      <c r="F446" s="33">
        <v>28.4</v>
      </c>
      <c r="G446" s="33">
        <v>0.13333333333333333</v>
      </c>
      <c r="H446" s="33">
        <v>0</v>
      </c>
      <c r="I446" s="33">
        <v>0</v>
      </c>
      <c r="J446" s="33">
        <v>0</v>
      </c>
      <c r="K446" s="33">
        <v>0</v>
      </c>
      <c r="L446" s="33">
        <v>7.1621111111111118</v>
      </c>
      <c r="M446" s="33">
        <v>0</v>
      </c>
      <c r="N446" s="33">
        <v>1.4222222222222223</v>
      </c>
      <c r="O446" s="33">
        <v>2.2695035460992909E-2</v>
      </c>
      <c r="P446" s="33">
        <v>0</v>
      </c>
      <c r="Q446" s="33">
        <v>6.1305555555555555</v>
      </c>
      <c r="R446" s="33">
        <v>9.7828014184397169E-2</v>
      </c>
      <c r="S446" s="33">
        <v>3.2303333333333342</v>
      </c>
      <c r="T446" s="33">
        <v>5.4157777777777785</v>
      </c>
      <c r="U446" s="33">
        <v>0</v>
      </c>
      <c r="V446" s="33">
        <v>0.13796985815602839</v>
      </c>
      <c r="W446" s="33">
        <v>2.5130000000000008</v>
      </c>
      <c r="X446" s="33">
        <v>5.7163333333333313</v>
      </c>
      <c r="Y446" s="33">
        <v>0</v>
      </c>
      <c r="Z446" s="33">
        <v>0.13131914893617022</v>
      </c>
      <c r="AA446" s="33">
        <v>0</v>
      </c>
      <c r="AB446" s="33">
        <v>0</v>
      </c>
      <c r="AC446" s="33">
        <v>0</v>
      </c>
      <c r="AD446" s="33">
        <v>0</v>
      </c>
      <c r="AE446" s="33">
        <v>0</v>
      </c>
      <c r="AF446" s="33">
        <v>0</v>
      </c>
      <c r="AG446" s="33">
        <v>0</v>
      </c>
      <c r="AH446" t="s">
        <v>372</v>
      </c>
      <c r="AI446" s="34">
        <v>5</v>
      </c>
    </row>
    <row r="447" spans="1:35" x14ac:dyDescent="0.25">
      <c r="A447" t="s">
        <v>1812</v>
      </c>
      <c r="B447" t="s">
        <v>807</v>
      </c>
      <c r="C447" t="s">
        <v>1495</v>
      </c>
      <c r="D447" t="s">
        <v>1748</v>
      </c>
      <c r="E447" s="33">
        <v>73.87777777777778</v>
      </c>
      <c r="F447" s="33">
        <v>5.5111111111111111</v>
      </c>
      <c r="G447" s="33">
        <v>0.46666666666666667</v>
      </c>
      <c r="H447" s="33">
        <v>0.53333333333333333</v>
      </c>
      <c r="I447" s="33">
        <v>4.4222222222222225</v>
      </c>
      <c r="J447" s="33">
        <v>0</v>
      </c>
      <c r="K447" s="33">
        <v>0</v>
      </c>
      <c r="L447" s="33">
        <v>0.51555555555555566</v>
      </c>
      <c r="M447" s="33">
        <v>12.98555555555556</v>
      </c>
      <c r="N447" s="33">
        <v>0</v>
      </c>
      <c r="O447" s="33">
        <v>0.17577079260039111</v>
      </c>
      <c r="P447" s="33">
        <v>0.13333333333333333</v>
      </c>
      <c r="Q447" s="33">
        <v>17.076666666666664</v>
      </c>
      <c r="R447" s="33">
        <v>0.23295232365769283</v>
      </c>
      <c r="S447" s="33">
        <v>6.6833333333333336</v>
      </c>
      <c r="T447" s="33">
        <v>3.2143333333333328</v>
      </c>
      <c r="U447" s="33">
        <v>0</v>
      </c>
      <c r="V447" s="33">
        <v>0.1339735298541134</v>
      </c>
      <c r="W447" s="33">
        <v>3.8581111111111106</v>
      </c>
      <c r="X447" s="33">
        <v>5.4063333333333334</v>
      </c>
      <c r="Y447" s="33">
        <v>0</v>
      </c>
      <c r="Z447" s="33">
        <v>0.12540231613776506</v>
      </c>
      <c r="AA447" s="33">
        <v>0</v>
      </c>
      <c r="AB447" s="33">
        <v>0</v>
      </c>
      <c r="AC447" s="33">
        <v>0</v>
      </c>
      <c r="AD447" s="33">
        <v>0</v>
      </c>
      <c r="AE447" s="33">
        <v>0</v>
      </c>
      <c r="AF447" s="33">
        <v>0</v>
      </c>
      <c r="AG447" s="33">
        <v>0</v>
      </c>
      <c r="AH447" t="s">
        <v>118</v>
      </c>
      <c r="AI447" s="34">
        <v>5</v>
      </c>
    </row>
    <row r="448" spans="1:35" x14ac:dyDescent="0.25">
      <c r="A448" t="s">
        <v>1812</v>
      </c>
      <c r="B448" t="s">
        <v>1038</v>
      </c>
      <c r="C448" t="s">
        <v>1454</v>
      </c>
      <c r="D448" t="s">
        <v>1745</v>
      </c>
      <c r="E448" s="33">
        <v>361.48888888888888</v>
      </c>
      <c r="F448" s="33">
        <v>5.6</v>
      </c>
      <c r="G448" s="33">
        <v>0</v>
      </c>
      <c r="H448" s="33">
        <v>0</v>
      </c>
      <c r="I448" s="33">
        <v>5.0555555555555554</v>
      </c>
      <c r="J448" s="33">
        <v>0</v>
      </c>
      <c r="K448" s="33">
        <v>0</v>
      </c>
      <c r="L448" s="33">
        <v>3.7424444444444442</v>
      </c>
      <c r="M448" s="33">
        <v>6.4249999999999998</v>
      </c>
      <c r="N448" s="33">
        <v>0</v>
      </c>
      <c r="O448" s="33">
        <v>1.777371365340874E-2</v>
      </c>
      <c r="P448" s="33">
        <v>25.355555555555554</v>
      </c>
      <c r="Q448" s="33">
        <v>4.3250000000000002</v>
      </c>
      <c r="R448" s="33">
        <v>8.2106411753857494E-2</v>
      </c>
      <c r="S448" s="33">
        <v>10.479888888888889</v>
      </c>
      <c r="T448" s="33">
        <v>14.56555555555555</v>
      </c>
      <c r="U448" s="33">
        <v>0</v>
      </c>
      <c r="V448" s="33">
        <v>6.9284133521854044E-2</v>
      </c>
      <c r="W448" s="33">
        <v>6.3841111111111113</v>
      </c>
      <c r="X448" s="33">
        <v>13.226333333333342</v>
      </c>
      <c r="Y448" s="33">
        <v>12.077777777777778</v>
      </c>
      <c r="Z448" s="33">
        <v>8.7660293846437601E-2</v>
      </c>
      <c r="AA448" s="33">
        <v>0</v>
      </c>
      <c r="AB448" s="33">
        <v>0</v>
      </c>
      <c r="AC448" s="33">
        <v>0</v>
      </c>
      <c r="AD448" s="33">
        <v>0</v>
      </c>
      <c r="AE448" s="33">
        <v>0</v>
      </c>
      <c r="AF448" s="33">
        <v>0</v>
      </c>
      <c r="AG448" s="33">
        <v>0</v>
      </c>
      <c r="AH448" t="s">
        <v>349</v>
      </c>
      <c r="AI448" s="34">
        <v>5</v>
      </c>
    </row>
    <row r="449" spans="1:35" x14ac:dyDescent="0.25">
      <c r="A449" t="s">
        <v>1812</v>
      </c>
      <c r="B449" t="s">
        <v>1082</v>
      </c>
      <c r="C449" t="s">
        <v>1433</v>
      </c>
      <c r="D449" t="s">
        <v>1756</v>
      </c>
      <c r="E449" s="33">
        <v>62.06666666666667</v>
      </c>
      <c r="F449" s="33">
        <v>5.333333333333333</v>
      </c>
      <c r="G449" s="33">
        <v>0.24444444444444444</v>
      </c>
      <c r="H449" s="33">
        <v>0.42222222222222222</v>
      </c>
      <c r="I449" s="33">
        <v>4.322222222222222</v>
      </c>
      <c r="J449" s="33">
        <v>0</v>
      </c>
      <c r="K449" s="33">
        <v>0</v>
      </c>
      <c r="L449" s="33">
        <v>2.2578888888888891</v>
      </c>
      <c r="M449" s="33">
        <v>7.7333333333333334</v>
      </c>
      <c r="N449" s="33">
        <v>4.8321111111111099</v>
      </c>
      <c r="O449" s="33">
        <v>0.20245076978159682</v>
      </c>
      <c r="P449" s="33">
        <v>5.6888888888888891</v>
      </c>
      <c r="Q449" s="33">
        <v>13.866888888888889</v>
      </c>
      <c r="R449" s="33">
        <v>0.31507697815968488</v>
      </c>
      <c r="S449" s="33">
        <v>10.337555555555552</v>
      </c>
      <c r="T449" s="33">
        <v>5.4257777777777774</v>
      </c>
      <c r="U449" s="33">
        <v>0</v>
      </c>
      <c r="V449" s="33">
        <v>0.25397422126745428</v>
      </c>
      <c r="W449" s="33">
        <v>1.8129999999999999</v>
      </c>
      <c r="X449" s="33">
        <v>20.478333333333328</v>
      </c>
      <c r="Y449" s="33">
        <v>0</v>
      </c>
      <c r="Z449" s="33">
        <v>0.35915145005370558</v>
      </c>
      <c r="AA449" s="33">
        <v>0</v>
      </c>
      <c r="AB449" s="33">
        <v>0</v>
      </c>
      <c r="AC449" s="33">
        <v>0</v>
      </c>
      <c r="AD449" s="33">
        <v>0</v>
      </c>
      <c r="AE449" s="33">
        <v>5.1111111111111107</v>
      </c>
      <c r="AF449" s="33">
        <v>0</v>
      </c>
      <c r="AG449" s="33">
        <v>0</v>
      </c>
      <c r="AH449" t="s">
        <v>393</v>
      </c>
      <c r="AI449" s="34">
        <v>5</v>
      </c>
    </row>
    <row r="450" spans="1:35" x14ac:dyDescent="0.25">
      <c r="A450" t="s">
        <v>1812</v>
      </c>
      <c r="B450" t="s">
        <v>991</v>
      </c>
      <c r="C450" t="s">
        <v>1584</v>
      </c>
      <c r="D450" t="s">
        <v>1756</v>
      </c>
      <c r="E450" s="33">
        <v>87.922222222222217</v>
      </c>
      <c r="F450" s="33">
        <v>5.6888888888888891</v>
      </c>
      <c r="G450" s="33">
        <v>0</v>
      </c>
      <c r="H450" s="33">
        <v>0</v>
      </c>
      <c r="I450" s="33">
        <v>0</v>
      </c>
      <c r="J450" s="33">
        <v>0</v>
      </c>
      <c r="K450" s="33">
        <v>0</v>
      </c>
      <c r="L450" s="33">
        <v>0.25655555555555554</v>
      </c>
      <c r="M450" s="33">
        <v>5.4749999999999996</v>
      </c>
      <c r="N450" s="33">
        <v>0</v>
      </c>
      <c r="O450" s="33">
        <v>6.2270946543662324E-2</v>
      </c>
      <c r="P450" s="33">
        <v>4.7722222222222221</v>
      </c>
      <c r="Q450" s="33">
        <v>10.244444444444444</v>
      </c>
      <c r="R450" s="33">
        <v>0.17079489447744217</v>
      </c>
      <c r="S450" s="33">
        <v>1.4033333333333335</v>
      </c>
      <c r="T450" s="33">
        <v>7.7639999999999976</v>
      </c>
      <c r="U450" s="33">
        <v>0</v>
      </c>
      <c r="V450" s="33">
        <v>0.10426639706811575</v>
      </c>
      <c r="W450" s="33">
        <v>1.0294444444444446</v>
      </c>
      <c r="X450" s="33">
        <v>5.7177777777777781</v>
      </c>
      <c r="Y450" s="33">
        <v>5.4666666666666668</v>
      </c>
      <c r="Z450" s="33">
        <v>0.13891697207127512</v>
      </c>
      <c r="AA450" s="33">
        <v>0</v>
      </c>
      <c r="AB450" s="33">
        <v>0</v>
      </c>
      <c r="AC450" s="33">
        <v>0</v>
      </c>
      <c r="AD450" s="33">
        <v>0</v>
      </c>
      <c r="AE450" s="33">
        <v>0</v>
      </c>
      <c r="AF450" s="33">
        <v>0</v>
      </c>
      <c r="AG450" s="33">
        <v>0</v>
      </c>
      <c r="AH450" t="s">
        <v>302</v>
      </c>
      <c r="AI450" s="34">
        <v>5</v>
      </c>
    </row>
    <row r="451" spans="1:35" x14ac:dyDescent="0.25">
      <c r="A451" t="s">
        <v>1812</v>
      </c>
      <c r="B451" t="s">
        <v>1234</v>
      </c>
      <c r="C451" t="s">
        <v>1667</v>
      </c>
      <c r="D451" t="s">
        <v>1743</v>
      </c>
      <c r="E451" s="33">
        <v>36.922222222222224</v>
      </c>
      <c r="F451" s="33">
        <v>37.788888888888891</v>
      </c>
      <c r="G451" s="33">
        <v>0</v>
      </c>
      <c r="H451" s="33">
        <v>0</v>
      </c>
      <c r="I451" s="33">
        <v>0</v>
      </c>
      <c r="J451" s="33">
        <v>0</v>
      </c>
      <c r="K451" s="33">
        <v>0</v>
      </c>
      <c r="L451" s="33">
        <v>0.64455555555555555</v>
      </c>
      <c r="M451" s="33">
        <v>0</v>
      </c>
      <c r="N451" s="33">
        <v>0</v>
      </c>
      <c r="O451" s="33">
        <v>0</v>
      </c>
      <c r="P451" s="33">
        <v>0</v>
      </c>
      <c r="Q451" s="33">
        <v>0</v>
      </c>
      <c r="R451" s="33">
        <v>0</v>
      </c>
      <c r="S451" s="33">
        <v>0.59900000000000009</v>
      </c>
      <c r="T451" s="33">
        <v>3.5468888888888888</v>
      </c>
      <c r="U451" s="33">
        <v>0</v>
      </c>
      <c r="V451" s="33">
        <v>0.11228708997893469</v>
      </c>
      <c r="W451" s="33">
        <v>1.2753333333333334</v>
      </c>
      <c r="X451" s="33">
        <v>1.5550000000000008</v>
      </c>
      <c r="Y451" s="33">
        <v>0</v>
      </c>
      <c r="Z451" s="33">
        <v>7.6656635570267848E-2</v>
      </c>
      <c r="AA451" s="33">
        <v>0</v>
      </c>
      <c r="AB451" s="33">
        <v>0</v>
      </c>
      <c r="AC451" s="33">
        <v>0</v>
      </c>
      <c r="AD451" s="33">
        <v>13.752111111111114</v>
      </c>
      <c r="AE451" s="33">
        <v>0</v>
      </c>
      <c r="AF451" s="33">
        <v>0</v>
      </c>
      <c r="AG451" s="33">
        <v>0</v>
      </c>
      <c r="AH451" t="s">
        <v>546</v>
      </c>
      <c r="AI451" s="34">
        <v>5</v>
      </c>
    </row>
    <row r="452" spans="1:35" x14ac:dyDescent="0.25">
      <c r="A452" t="s">
        <v>1812</v>
      </c>
      <c r="B452" t="s">
        <v>858</v>
      </c>
      <c r="C452" t="s">
        <v>1529</v>
      </c>
      <c r="D452" t="s">
        <v>1707</v>
      </c>
      <c r="E452" s="33">
        <v>73.599999999999994</v>
      </c>
      <c r="F452" s="33">
        <v>13.811111111111112</v>
      </c>
      <c r="G452" s="33">
        <v>0</v>
      </c>
      <c r="H452" s="33">
        <v>0</v>
      </c>
      <c r="I452" s="33">
        <v>0.32222222222222224</v>
      </c>
      <c r="J452" s="33">
        <v>0</v>
      </c>
      <c r="K452" s="33">
        <v>0</v>
      </c>
      <c r="L452" s="33">
        <v>1.1496666666666664</v>
      </c>
      <c r="M452" s="33">
        <v>4.7752222222222223</v>
      </c>
      <c r="N452" s="33">
        <v>0</v>
      </c>
      <c r="O452" s="33">
        <v>6.4880736714975851E-2</v>
      </c>
      <c r="P452" s="33">
        <v>11.228444444444444</v>
      </c>
      <c r="Q452" s="33">
        <v>0</v>
      </c>
      <c r="R452" s="33">
        <v>0.15256038647342995</v>
      </c>
      <c r="S452" s="33">
        <v>0.61877777777777787</v>
      </c>
      <c r="T452" s="33">
        <v>9.6736666666666675</v>
      </c>
      <c r="U452" s="33">
        <v>0</v>
      </c>
      <c r="V452" s="33">
        <v>0.13984299516908216</v>
      </c>
      <c r="W452" s="33">
        <v>0.81077777777777782</v>
      </c>
      <c r="X452" s="33">
        <v>11.841333333333333</v>
      </c>
      <c r="Y452" s="33">
        <v>0</v>
      </c>
      <c r="Z452" s="33">
        <v>0.17190368357487923</v>
      </c>
      <c r="AA452" s="33">
        <v>0</v>
      </c>
      <c r="AB452" s="33">
        <v>0</v>
      </c>
      <c r="AC452" s="33">
        <v>0</v>
      </c>
      <c r="AD452" s="33">
        <v>0</v>
      </c>
      <c r="AE452" s="33">
        <v>0</v>
      </c>
      <c r="AF452" s="33">
        <v>0</v>
      </c>
      <c r="AG452" s="33">
        <v>0</v>
      </c>
      <c r="AH452" t="s">
        <v>169</v>
      </c>
      <c r="AI452" s="34">
        <v>5</v>
      </c>
    </row>
    <row r="453" spans="1:35" x14ac:dyDescent="0.25">
      <c r="A453" t="s">
        <v>1812</v>
      </c>
      <c r="B453" t="s">
        <v>1017</v>
      </c>
      <c r="C453" t="s">
        <v>1444</v>
      </c>
      <c r="D453" t="s">
        <v>1745</v>
      </c>
      <c r="E453" s="33">
        <v>26.944444444444443</v>
      </c>
      <c r="F453" s="33">
        <v>4.177777777777778</v>
      </c>
      <c r="G453" s="33">
        <v>0</v>
      </c>
      <c r="H453" s="33">
        <v>0</v>
      </c>
      <c r="I453" s="33">
        <v>0</v>
      </c>
      <c r="J453" s="33">
        <v>0</v>
      </c>
      <c r="K453" s="33">
        <v>0</v>
      </c>
      <c r="L453" s="33">
        <v>3.1748888888888898</v>
      </c>
      <c r="M453" s="33">
        <v>5.4222222222222225</v>
      </c>
      <c r="N453" s="33">
        <v>0</v>
      </c>
      <c r="O453" s="33">
        <v>0.20123711340206188</v>
      </c>
      <c r="P453" s="33">
        <v>0</v>
      </c>
      <c r="Q453" s="33">
        <v>4.4888888888888898</v>
      </c>
      <c r="R453" s="33">
        <v>0.16659793814432994</v>
      </c>
      <c r="S453" s="33">
        <v>3.8554444444444438</v>
      </c>
      <c r="T453" s="33">
        <v>5.0857777777777784</v>
      </c>
      <c r="U453" s="33">
        <v>0</v>
      </c>
      <c r="V453" s="33">
        <v>0.33183917525773199</v>
      </c>
      <c r="W453" s="33">
        <v>6.3476666666666661</v>
      </c>
      <c r="X453" s="33">
        <v>7.3331111111111085</v>
      </c>
      <c r="Y453" s="33">
        <v>0</v>
      </c>
      <c r="Z453" s="33">
        <v>0.50774020618556692</v>
      </c>
      <c r="AA453" s="33">
        <v>0</v>
      </c>
      <c r="AB453" s="33">
        <v>0</v>
      </c>
      <c r="AC453" s="33">
        <v>0</v>
      </c>
      <c r="AD453" s="33">
        <v>0</v>
      </c>
      <c r="AE453" s="33">
        <v>0</v>
      </c>
      <c r="AF453" s="33">
        <v>0</v>
      </c>
      <c r="AG453" s="33">
        <v>0</v>
      </c>
      <c r="AH453" t="s">
        <v>328</v>
      </c>
      <c r="AI453" s="34">
        <v>5</v>
      </c>
    </row>
    <row r="454" spans="1:35" x14ac:dyDescent="0.25">
      <c r="A454" t="s">
        <v>1812</v>
      </c>
      <c r="B454" t="s">
        <v>1194</v>
      </c>
      <c r="C454" t="s">
        <v>1452</v>
      </c>
      <c r="D454" t="s">
        <v>1745</v>
      </c>
      <c r="E454" s="33">
        <v>50.588888888888889</v>
      </c>
      <c r="F454" s="33">
        <v>5.4222222222222225</v>
      </c>
      <c r="G454" s="33">
        <v>0.28888888888888886</v>
      </c>
      <c r="H454" s="33">
        <v>0.34444444444444444</v>
      </c>
      <c r="I454" s="33">
        <v>3.3333333333333335</v>
      </c>
      <c r="J454" s="33">
        <v>0</v>
      </c>
      <c r="K454" s="33">
        <v>0</v>
      </c>
      <c r="L454" s="33">
        <v>1.1088888888888888</v>
      </c>
      <c r="M454" s="33">
        <v>12.483333333333333</v>
      </c>
      <c r="N454" s="33">
        <v>0</v>
      </c>
      <c r="O454" s="33">
        <v>0.24676037777289697</v>
      </c>
      <c r="P454" s="33">
        <v>31.296111111111113</v>
      </c>
      <c r="Q454" s="33">
        <v>5.3361111111111112</v>
      </c>
      <c r="R454" s="33">
        <v>0.72411596749396012</v>
      </c>
      <c r="S454" s="33">
        <v>4.0934444444444438</v>
      </c>
      <c r="T454" s="33">
        <v>7.9732222222222209</v>
      </c>
      <c r="U454" s="33">
        <v>0</v>
      </c>
      <c r="V454" s="33">
        <v>0.23852405007687236</v>
      </c>
      <c r="W454" s="33">
        <v>5.0804444444444439</v>
      </c>
      <c r="X454" s="33">
        <v>18.908444444444445</v>
      </c>
      <c r="Y454" s="33">
        <v>0</v>
      </c>
      <c r="Z454" s="33">
        <v>0.47419283988578959</v>
      </c>
      <c r="AA454" s="33">
        <v>0</v>
      </c>
      <c r="AB454" s="33">
        <v>0</v>
      </c>
      <c r="AC454" s="33">
        <v>0</v>
      </c>
      <c r="AD454" s="33">
        <v>0</v>
      </c>
      <c r="AE454" s="33">
        <v>0</v>
      </c>
      <c r="AF454" s="33">
        <v>0</v>
      </c>
      <c r="AG454" s="33">
        <v>0</v>
      </c>
      <c r="AH454" t="s">
        <v>506</v>
      </c>
      <c r="AI454" s="34">
        <v>5</v>
      </c>
    </row>
    <row r="455" spans="1:35" x14ac:dyDescent="0.25">
      <c r="A455" t="s">
        <v>1812</v>
      </c>
      <c r="B455" t="s">
        <v>972</v>
      </c>
      <c r="C455" t="s">
        <v>1537</v>
      </c>
      <c r="D455" t="s">
        <v>1706</v>
      </c>
      <c r="E455" s="33">
        <v>68.788888888888891</v>
      </c>
      <c r="F455" s="33">
        <v>4.7111111111111112</v>
      </c>
      <c r="G455" s="33">
        <v>2.2222222222222223E-2</v>
      </c>
      <c r="H455" s="33">
        <v>0.37222222222222223</v>
      </c>
      <c r="I455" s="33">
        <v>0.4</v>
      </c>
      <c r="J455" s="33">
        <v>0</v>
      </c>
      <c r="K455" s="33">
        <v>0</v>
      </c>
      <c r="L455" s="33">
        <v>3.5006666666666679</v>
      </c>
      <c r="M455" s="33">
        <v>0</v>
      </c>
      <c r="N455" s="33">
        <v>5.8135555555555571</v>
      </c>
      <c r="O455" s="33">
        <v>8.4513002745921523E-2</v>
      </c>
      <c r="P455" s="33">
        <v>4.9705555555555572</v>
      </c>
      <c r="Q455" s="33">
        <v>1.3697777777777775</v>
      </c>
      <c r="R455" s="33">
        <v>9.217089323211114E-2</v>
      </c>
      <c r="S455" s="33">
        <v>4.0105555555555545</v>
      </c>
      <c r="T455" s="33">
        <v>5.610777777777777</v>
      </c>
      <c r="U455" s="33">
        <v>0</v>
      </c>
      <c r="V455" s="33">
        <v>0.13986754966887416</v>
      </c>
      <c r="W455" s="33">
        <v>2.2786666666666657</v>
      </c>
      <c r="X455" s="33">
        <v>9.9298888888888879</v>
      </c>
      <c r="Y455" s="33">
        <v>0</v>
      </c>
      <c r="Z455" s="33">
        <v>0.17747859796478757</v>
      </c>
      <c r="AA455" s="33">
        <v>0</v>
      </c>
      <c r="AB455" s="33">
        <v>7.7777777777777779E-2</v>
      </c>
      <c r="AC455" s="33">
        <v>0</v>
      </c>
      <c r="AD455" s="33">
        <v>0</v>
      </c>
      <c r="AE455" s="33">
        <v>0</v>
      </c>
      <c r="AF455" s="33">
        <v>0</v>
      </c>
      <c r="AG455" s="33">
        <v>0</v>
      </c>
      <c r="AH455" t="s">
        <v>283</v>
      </c>
      <c r="AI455" s="34">
        <v>5</v>
      </c>
    </row>
    <row r="456" spans="1:35" x14ac:dyDescent="0.25">
      <c r="A456" t="s">
        <v>1812</v>
      </c>
      <c r="B456" t="s">
        <v>1367</v>
      </c>
      <c r="C456" t="s">
        <v>1537</v>
      </c>
      <c r="D456" t="s">
        <v>1706</v>
      </c>
      <c r="E456" s="33">
        <v>38.18888888888889</v>
      </c>
      <c r="F456" s="33">
        <v>5.5333333333333332</v>
      </c>
      <c r="G456" s="33">
        <v>0</v>
      </c>
      <c r="H456" s="33">
        <v>0.20466666666666669</v>
      </c>
      <c r="I456" s="33">
        <v>0.32222222222222224</v>
      </c>
      <c r="J456" s="33">
        <v>0</v>
      </c>
      <c r="K456" s="33">
        <v>0</v>
      </c>
      <c r="L456" s="33">
        <v>1.3525555555555555</v>
      </c>
      <c r="M456" s="33">
        <v>0</v>
      </c>
      <c r="N456" s="33">
        <v>5.5724444444444439</v>
      </c>
      <c r="O456" s="33">
        <v>0.14591795170206573</v>
      </c>
      <c r="P456" s="33">
        <v>4.6760000000000002</v>
      </c>
      <c r="Q456" s="33">
        <v>5.0905555555555555</v>
      </c>
      <c r="R456" s="33">
        <v>0.25574338085539716</v>
      </c>
      <c r="S456" s="33">
        <v>0.73911111111111094</v>
      </c>
      <c r="T456" s="33">
        <v>3.713222222222222</v>
      </c>
      <c r="U456" s="33">
        <v>0</v>
      </c>
      <c r="V456" s="33">
        <v>0.11658713994762873</v>
      </c>
      <c r="W456" s="33">
        <v>0.57544444444444454</v>
      </c>
      <c r="X456" s="33">
        <v>4.4021111111111111</v>
      </c>
      <c r="Y456" s="33">
        <v>0</v>
      </c>
      <c r="Z456" s="33">
        <v>0.13034041315100378</v>
      </c>
      <c r="AA456" s="33">
        <v>0</v>
      </c>
      <c r="AB456" s="33">
        <v>0</v>
      </c>
      <c r="AC456" s="33">
        <v>0</v>
      </c>
      <c r="AD456" s="33">
        <v>0</v>
      </c>
      <c r="AE456" s="33">
        <v>0</v>
      </c>
      <c r="AF456" s="33">
        <v>0</v>
      </c>
      <c r="AG456" s="33">
        <v>0</v>
      </c>
      <c r="AH456" t="s">
        <v>681</v>
      </c>
      <c r="AI456" s="34">
        <v>5</v>
      </c>
    </row>
    <row r="457" spans="1:35" x14ac:dyDescent="0.25">
      <c r="A457" t="s">
        <v>1812</v>
      </c>
      <c r="B457" t="s">
        <v>1319</v>
      </c>
      <c r="C457" t="s">
        <v>1695</v>
      </c>
      <c r="D457" t="s">
        <v>1717</v>
      </c>
      <c r="E457" s="33">
        <v>42.333333333333336</v>
      </c>
      <c r="F457" s="33">
        <v>22.677777777777777</v>
      </c>
      <c r="G457" s="33">
        <v>0</v>
      </c>
      <c r="H457" s="33">
        <v>0</v>
      </c>
      <c r="I457" s="33">
        <v>8.8888888888888892E-2</v>
      </c>
      <c r="J457" s="33">
        <v>0</v>
      </c>
      <c r="K457" s="33">
        <v>0</v>
      </c>
      <c r="L457" s="33">
        <v>1.3179999999999998</v>
      </c>
      <c r="M457" s="33">
        <v>0</v>
      </c>
      <c r="N457" s="33">
        <v>0</v>
      </c>
      <c r="O457" s="33">
        <v>0</v>
      </c>
      <c r="P457" s="33">
        <v>0</v>
      </c>
      <c r="Q457" s="33">
        <v>8.7246666666666677</v>
      </c>
      <c r="R457" s="33">
        <v>0.20609448818897638</v>
      </c>
      <c r="S457" s="33">
        <v>0.65411111111111109</v>
      </c>
      <c r="T457" s="33">
        <v>2.5658888888888893</v>
      </c>
      <c r="U457" s="33">
        <v>0</v>
      </c>
      <c r="V457" s="33">
        <v>7.6062992125984261E-2</v>
      </c>
      <c r="W457" s="33">
        <v>0.82477777777777783</v>
      </c>
      <c r="X457" s="33">
        <v>4.5399999999999983</v>
      </c>
      <c r="Y457" s="33">
        <v>0</v>
      </c>
      <c r="Z457" s="33">
        <v>0.12672703412073488</v>
      </c>
      <c r="AA457" s="33">
        <v>0</v>
      </c>
      <c r="AB457" s="33">
        <v>0</v>
      </c>
      <c r="AC457" s="33">
        <v>0</v>
      </c>
      <c r="AD457" s="33">
        <v>6.7277777777777779</v>
      </c>
      <c r="AE457" s="33">
        <v>0</v>
      </c>
      <c r="AF457" s="33">
        <v>0</v>
      </c>
      <c r="AG457" s="33">
        <v>0</v>
      </c>
      <c r="AH457" t="s">
        <v>631</v>
      </c>
      <c r="AI457" s="34">
        <v>5</v>
      </c>
    </row>
    <row r="458" spans="1:35" x14ac:dyDescent="0.25">
      <c r="A458" t="s">
        <v>1812</v>
      </c>
      <c r="B458" t="s">
        <v>1206</v>
      </c>
      <c r="C458" t="s">
        <v>1537</v>
      </c>
      <c r="D458" t="s">
        <v>1706</v>
      </c>
      <c r="E458" s="33">
        <v>60.011111111111113</v>
      </c>
      <c r="F458" s="33">
        <v>11.088888888888889</v>
      </c>
      <c r="G458" s="33">
        <v>0</v>
      </c>
      <c r="H458" s="33">
        <v>0</v>
      </c>
      <c r="I458" s="33">
        <v>1.9666666666666666</v>
      </c>
      <c r="J458" s="33">
        <v>0</v>
      </c>
      <c r="K458" s="33">
        <v>0</v>
      </c>
      <c r="L458" s="33">
        <v>3.2816666666666667</v>
      </c>
      <c r="M458" s="33">
        <v>1.6888888888888889</v>
      </c>
      <c r="N458" s="33">
        <v>0</v>
      </c>
      <c r="O458" s="33">
        <v>2.8142936493241993E-2</v>
      </c>
      <c r="P458" s="33">
        <v>0.93711111111111112</v>
      </c>
      <c r="Q458" s="33">
        <v>9.1958888888888879</v>
      </c>
      <c r="R458" s="33">
        <v>0.16885206443251247</v>
      </c>
      <c r="S458" s="33">
        <v>0</v>
      </c>
      <c r="T458" s="33">
        <v>4.3915555555555565</v>
      </c>
      <c r="U458" s="33">
        <v>0.92222222222222228</v>
      </c>
      <c r="V458" s="33">
        <v>8.8546565450842454E-2</v>
      </c>
      <c r="W458" s="33">
        <v>6.6227777777777774</v>
      </c>
      <c r="X458" s="33">
        <v>5.3152222222222232</v>
      </c>
      <c r="Y458" s="33">
        <v>0</v>
      </c>
      <c r="Z458" s="33">
        <v>0.19892982780966489</v>
      </c>
      <c r="AA458" s="33">
        <v>0</v>
      </c>
      <c r="AB458" s="33">
        <v>0</v>
      </c>
      <c r="AC458" s="33">
        <v>0</v>
      </c>
      <c r="AD458" s="33">
        <v>0</v>
      </c>
      <c r="AE458" s="33">
        <v>0</v>
      </c>
      <c r="AF458" s="33">
        <v>0</v>
      </c>
      <c r="AG458" s="33">
        <v>0</v>
      </c>
      <c r="AH458" t="s">
        <v>518</v>
      </c>
      <c r="AI458" s="34">
        <v>5</v>
      </c>
    </row>
    <row r="459" spans="1:35" x14ac:dyDescent="0.25">
      <c r="A459" t="s">
        <v>1812</v>
      </c>
      <c r="B459" t="s">
        <v>932</v>
      </c>
      <c r="C459" t="s">
        <v>1402</v>
      </c>
      <c r="D459" t="s">
        <v>1740</v>
      </c>
      <c r="E459" s="33">
        <v>35.611111111111114</v>
      </c>
      <c r="F459" s="33">
        <v>5.6888888888888891</v>
      </c>
      <c r="G459" s="33">
        <v>0</v>
      </c>
      <c r="H459" s="33">
        <v>0.15555555555555556</v>
      </c>
      <c r="I459" s="33">
        <v>0.26666666666666666</v>
      </c>
      <c r="J459" s="33">
        <v>0</v>
      </c>
      <c r="K459" s="33">
        <v>0</v>
      </c>
      <c r="L459" s="33">
        <v>0</v>
      </c>
      <c r="M459" s="33">
        <v>0</v>
      </c>
      <c r="N459" s="33">
        <v>5.333333333333333</v>
      </c>
      <c r="O459" s="33">
        <v>0.14976599063962556</v>
      </c>
      <c r="P459" s="33">
        <v>5.2340000000000009</v>
      </c>
      <c r="Q459" s="33">
        <v>0</v>
      </c>
      <c r="R459" s="33">
        <v>0.14697659906396257</v>
      </c>
      <c r="S459" s="33">
        <v>0.36099999999999993</v>
      </c>
      <c r="T459" s="33">
        <v>1.8774444444444447</v>
      </c>
      <c r="U459" s="33">
        <v>0</v>
      </c>
      <c r="V459" s="33">
        <v>6.2858034321372852E-2</v>
      </c>
      <c r="W459" s="33">
        <v>0.35222222222222227</v>
      </c>
      <c r="X459" s="33">
        <v>4.7154444444444454</v>
      </c>
      <c r="Y459" s="33">
        <v>0</v>
      </c>
      <c r="Z459" s="33">
        <v>0.14230577223088925</v>
      </c>
      <c r="AA459" s="33">
        <v>0</v>
      </c>
      <c r="AB459" s="33">
        <v>0</v>
      </c>
      <c r="AC459" s="33">
        <v>0</v>
      </c>
      <c r="AD459" s="33">
        <v>0</v>
      </c>
      <c r="AE459" s="33">
        <v>0</v>
      </c>
      <c r="AF459" s="33">
        <v>0</v>
      </c>
      <c r="AG459" s="33">
        <v>0</v>
      </c>
      <c r="AH459" t="s">
        <v>243</v>
      </c>
      <c r="AI459" s="34">
        <v>5</v>
      </c>
    </row>
    <row r="460" spans="1:35" x14ac:dyDescent="0.25">
      <c r="A460" t="s">
        <v>1812</v>
      </c>
      <c r="B460" t="s">
        <v>978</v>
      </c>
      <c r="C460" t="s">
        <v>1458</v>
      </c>
      <c r="D460" t="s">
        <v>1745</v>
      </c>
      <c r="E460" s="33">
        <v>264.8</v>
      </c>
      <c r="F460" s="33">
        <v>5.6888888888888891</v>
      </c>
      <c r="G460" s="33">
        <v>3.3333333333333333E-2</v>
      </c>
      <c r="H460" s="33">
        <v>0</v>
      </c>
      <c r="I460" s="33">
        <v>5.6333333333333337</v>
      </c>
      <c r="J460" s="33">
        <v>0</v>
      </c>
      <c r="K460" s="33">
        <v>0</v>
      </c>
      <c r="L460" s="33">
        <v>13.688444444444444</v>
      </c>
      <c r="M460" s="33">
        <v>5.1638888888888888</v>
      </c>
      <c r="N460" s="33">
        <v>1.8694444444444445</v>
      </c>
      <c r="O460" s="33">
        <v>2.6560926485397783E-2</v>
      </c>
      <c r="P460" s="33">
        <v>11.444444444444445</v>
      </c>
      <c r="Q460" s="33">
        <v>40.797222222222224</v>
      </c>
      <c r="R460" s="33">
        <v>0.19728726082578046</v>
      </c>
      <c r="S460" s="33">
        <v>10.187999999999997</v>
      </c>
      <c r="T460" s="33">
        <v>8.2774444444444431</v>
      </c>
      <c r="U460" s="33">
        <v>0</v>
      </c>
      <c r="V460" s="33">
        <v>6.9733551527358148E-2</v>
      </c>
      <c r="W460" s="33">
        <v>14.658777777777781</v>
      </c>
      <c r="X460" s="33">
        <v>8.6101111111111095</v>
      </c>
      <c r="Y460" s="33">
        <v>21.2</v>
      </c>
      <c r="Z460" s="33">
        <v>0.16793387042631752</v>
      </c>
      <c r="AA460" s="33">
        <v>0</v>
      </c>
      <c r="AB460" s="33">
        <v>0</v>
      </c>
      <c r="AC460" s="33">
        <v>0</v>
      </c>
      <c r="AD460" s="33">
        <v>0</v>
      </c>
      <c r="AE460" s="33">
        <v>0</v>
      </c>
      <c r="AF460" s="33">
        <v>0</v>
      </c>
      <c r="AG460" s="33">
        <v>0</v>
      </c>
      <c r="AH460" t="s">
        <v>289</v>
      </c>
      <c r="AI460" s="34">
        <v>5</v>
      </c>
    </row>
    <row r="461" spans="1:35" x14ac:dyDescent="0.25">
      <c r="A461" t="s">
        <v>1812</v>
      </c>
      <c r="B461" t="s">
        <v>854</v>
      </c>
      <c r="C461" t="s">
        <v>1527</v>
      </c>
      <c r="D461" t="s">
        <v>1707</v>
      </c>
      <c r="E461" s="33">
        <v>25.31111111111111</v>
      </c>
      <c r="F461" s="33">
        <v>4.8</v>
      </c>
      <c r="G461" s="33">
        <v>0</v>
      </c>
      <c r="H461" s="33">
        <v>0.11666666666666667</v>
      </c>
      <c r="I461" s="33">
        <v>0.26666666666666666</v>
      </c>
      <c r="J461" s="33">
        <v>0</v>
      </c>
      <c r="K461" s="33">
        <v>0</v>
      </c>
      <c r="L461" s="33">
        <v>2.7787777777777785</v>
      </c>
      <c r="M461" s="33">
        <v>0</v>
      </c>
      <c r="N461" s="33">
        <v>5.0916666666666668</v>
      </c>
      <c r="O461" s="33">
        <v>0.20116330114135209</v>
      </c>
      <c r="P461" s="33">
        <v>4.1987777777777779</v>
      </c>
      <c r="Q461" s="33">
        <v>0</v>
      </c>
      <c r="R461" s="33">
        <v>0.16588674275680423</v>
      </c>
      <c r="S461" s="33">
        <v>0.50022222222222223</v>
      </c>
      <c r="T461" s="33">
        <v>4.286777777777778</v>
      </c>
      <c r="U461" s="33">
        <v>0</v>
      </c>
      <c r="V461" s="33">
        <v>0.18912642669007901</v>
      </c>
      <c r="W461" s="33">
        <v>0.3972222222222222</v>
      </c>
      <c r="X461" s="33">
        <v>5.1191111111111116</v>
      </c>
      <c r="Y461" s="33">
        <v>0</v>
      </c>
      <c r="Z461" s="33">
        <v>0.21794117647058825</v>
      </c>
      <c r="AA461" s="33">
        <v>0</v>
      </c>
      <c r="AB461" s="33">
        <v>0</v>
      </c>
      <c r="AC461" s="33">
        <v>0</v>
      </c>
      <c r="AD461" s="33">
        <v>0</v>
      </c>
      <c r="AE461" s="33">
        <v>0</v>
      </c>
      <c r="AF461" s="33">
        <v>0</v>
      </c>
      <c r="AG461" s="33">
        <v>0</v>
      </c>
      <c r="AH461" t="s">
        <v>165</v>
      </c>
      <c r="AI461" s="34">
        <v>5</v>
      </c>
    </row>
    <row r="462" spans="1:35" x14ac:dyDescent="0.25">
      <c r="A462" t="s">
        <v>1812</v>
      </c>
      <c r="B462" t="s">
        <v>773</v>
      </c>
      <c r="C462" t="s">
        <v>1479</v>
      </c>
      <c r="D462" t="s">
        <v>1745</v>
      </c>
      <c r="E462" s="33">
        <v>231.87777777777777</v>
      </c>
      <c r="F462" s="33">
        <v>10.133333333333333</v>
      </c>
      <c r="G462" s="33">
        <v>1.1111111111111112E-2</v>
      </c>
      <c r="H462" s="33">
        <v>0.15555555555555556</v>
      </c>
      <c r="I462" s="33">
        <v>5.7111111111111112</v>
      </c>
      <c r="J462" s="33">
        <v>0</v>
      </c>
      <c r="K462" s="33">
        <v>0</v>
      </c>
      <c r="L462" s="33">
        <v>16.344888888888892</v>
      </c>
      <c r="M462" s="33">
        <v>0</v>
      </c>
      <c r="N462" s="33">
        <v>10.755555555555556</v>
      </c>
      <c r="O462" s="33">
        <v>4.6384589582634535E-2</v>
      </c>
      <c r="P462" s="33">
        <v>6.9444444444444448E-2</v>
      </c>
      <c r="Q462" s="33">
        <v>27.925000000000001</v>
      </c>
      <c r="R462" s="33">
        <v>0.12072931141885093</v>
      </c>
      <c r="S462" s="33">
        <v>17.512555555555554</v>
      </c>
      <c r="T462" s="33">
        <v>16.241444444444443</v>
      </c>
      <c r="U462" s="33">
        <v>0</v>
      </c>
      <c r="V462" s="33">
        <v>0.14556806746849393</v>
      </c>
      <c r="W462" s="33">
        <v>7.6296666666666662</v>
      </c>
      <c r="X462" s="33">
        <v>32.993222222222208</v>
      </c>
      <c r="Y462" s="33">
        <v>3.8666666666666667</v>
      </c>
      <c r="Z462" s="33">
        <v>0.19186640471512764</v>
      </c>
      <c r="AA462" s="33">
        <v>0</v>
      </c>
      <c r="AB462" s="33">
        <v>0</v>
      </c>
      <c r="AC462" s="33">
        <v>0</v>
      </c>
      <c r="AD462" s="33">
        <v>0</v>
      </c>
      <c r="AE462" s="33">
        <v>0</v>
      </c>
      <c r="AF462" s="33">
        <v>0</v>
      </c>
      <c r="AG462" s="33">
        <v>0</v>
      </c>
      <c r="AH462" t="s">
        <v>84</v>
      </c>
      <c r="AI462" s="34">
        <v>5</v>
      </c>
    </row>
    <row r="463" spans="1:35" x14ac:dyDescent="0.25">
      <c r="A463" t="s">
        <v>1812</v>
      </c>
      <c r="B463" t="s">
        <v>1360</v>
      </c>
      <c r="C463" t="s">
        <v>1696</v>
      </c>
      <c r="D463" t="s">
        <v>1748</v>
      </c>
      <c r="E463" s="33">
        <v>86.811111111111117</v>
      </c>
      <c r="F463" s="33">
        <v>5.6888888888888891</v>
      </c>
      <c r="G463" s="33">
        <v>0</v>
      </c>
      <c r="H463" s="33">
        <v>0.37033333333333329</v>
      </c>
      <c r="I463" s="33">
        <v>0.4</v>
      </c>
      <c r="J463" s="33">
        <v>0</v>
      </c>
      <c r="K463" s="33">
        <v>0</v>
      </c>
      <c r="L463" s="33">
        <v>0.447888888888889</v>
      </c>
      <c r="M463" s="33">
        <v>0</v>
      </c>
      <c r="N463" s="33">
        <v>19.974888888888902</v>
      </c>
      <c r="O463" s="33">
        <v>0.23009599385639332</v>
      </c>
      <c r="P463" s="33">
        <v>5.1803333333333335</v>
      </c>
      <c r="Q463" s="33">
        <v>4.0343333333333327</v>
      </c>
      <c r="R463" s="33">
        <v>0.10614616664533469</v>
      </c>
      <c r="S463" s="33">
        <v>0.80877777777777771</v>
      </c>
      <c r="T463" s="33">
        <v>1.2161111111111109</v>
      </c>
      <c r="U463" s="33">
        <v>0</v>
      </c>
      <c r="V463" s="33">
        <v>2.3325227185460123E-2</v>
      </c>
      <c r="W463" s="33">
        <v>1.4363333333333335</v>
      </c>
      <c r="X463" s="33">
        <v>4.0901111111111117</v>
      </c>
      <c r="Y463" s="33">
        <v>0</v>
      </c>
      <c r="Z463" s="33">
        <v>6.366056572379368E-2</v>
      </c>
      <c r="AA463" s="33">
        <v>0</v>
      </c>
      <c r="AB463" s="33">
        <v>0</v>
      </c>
      <c r="AC463" s="33">
        <v>0</v>
      </c>
      <c r="AD463" s="33">
        <v>0</v>
      </c>
      <c r="AE463" s="33">
        <v>0</v>
      </c>
      <c r="AF463" s="33">
        <v>0</v>
      </c>
      <c r="AG463" s="33">
        <v>0</v>
      </c>
      <c r="AH463" t="s">
        <v>674</v>
      </c>
      <c r="AI463" s="34">
        <v>5</v>
      </c>
    </row>
    <row r="464" spans="1:35" x14ac:dyDescent="0.25">
      <c r="A464" t="s">
        <v>1812</v>
      </c>
      <c r="B464" t="s">
        <v>1170</v>
      </c>
      <c r="C464" t="s">
        <v>1444</v>
      </c>
      <c r="D464" t="s">
        <v>1745</v>
      </c>
      <c r="E464" s="33">
        <v>116.23333333333333</v>
      </c>
      <c r="F464" s="33">
        <v>10.355555555555556</v>
      </c>
      <c r="G464" s="33">
        <v>2.2222222222222223</v>
      </c>
      <c r="H464" s="33">
        <v>0.65511111111111109</v>
      </c>
      <c r="I464" s="33">
        <v>9.0222222222222221</v>
      </c>
      <c r="J464" s="33">
        <v>0</v>
      </c>
      <c r="K464" s="33">
        <v>0</v>
      </c>
      <c r="L464" s="33">
        <v>3.654666666666667</v>
      </c>
      <c r="M464" s="33">
        <v>9.5</v>
      </c>
      <c r="N464" s="33">
        <v>0</v>
      </c>
      <c r="O464" s="33">
        <v>8.1732147978204758E-2</v>
      </c>
      <c r="P464" s="33">
        <v>5.1611111111111114</v>
      </c>
      <c r="Q464" s="33">
        <v>20.644444444444446</v>
      </c>
      <c r="R464" s="33">
        <v>0.22201510371857378</v>
      </c>
      <c r="S464" s="33">
        <v>3.5963333333333329</v>
      </c>
      <c r="T464" s="33">
        <v>12.069222222222219</v>
      </c>
      <c r="U464" s="33">
        <v>0</v>
      </c>
      <c r="V464" s="33">
        <v>0.13477678998183729</v>
      </c>
      <c r="W464" s="33">
        <v>7.8256666666666694</v>
      </c>
      <c r="X464" s="33">
        <v>8.867222222222221</v>
      </c>
      <c r="Y464" s="33">
        <v>0</v>
      </c>
      <c r="Z464" s="33">
        <v>0.14361533314214706</v>
      </c>
      <c r="AA464" s="33">
        <v>0</v>
      </c>
      <c r="AB464" s="33">
        <v>0</v>
      </c>
      <c r="AC464" s="33">
        <v>0</v>
      </c>
      <c r="AD464" s="33">
        <v>0</v>
      </c>
      <c r="AE464" s="33">
        <v>0</v>
      </c>
      <c r="AF464" s="33">
        <v>0</v>
      </c>
      <c r="AG464" s="33">
        <v>0</v>
      </c>
      <c r="AH464" t="s">
        <v>482</v>
      </c>
      <c r="AI464" s="34">
        <v>5</v>
      </c>
    </row>
    <row r="465" spans="1:35" x14ac:dyDescent="0.25">
      <c r="A465" t="s">
        <v>1812</v>
      </c>
      <c r="B465" t="s">
        <v>844</v>
      </c>
      <c r="C465" t="s">
        <v>1519</v>
      </c>
      <c r="D465" t="s">
        <v>1758</v>
      </c>
      <c r="E465" s="33">
        <v>102.54444444444445</v>
      </c>
      <c r="F465" s="33">
        <v>5.9555555555555557</v>
      </c>
      <c r="G465" s="33">
        <v>0</v>
      </c>
      <c r="H465" s="33">
        <v>0</v>
      </c>
      <c r="I465" s="33">
        <v>0</v>
      </c>
      <c r="J465" s="33">
        <v>0</v>
      </c>
      <c r="K465" s="33">
        <v>0</v>
      </c>
      <c r="L465" s="33">
        <v>4.4655555555555546</v>
      </c>
      <c r="M465" s="33">
        <v>0</v>
      </c>
      <c r="N465" s="33">
        <v>12.533333333333333</v>
      </c>
      <c r="O465" s="33">
        <v>0.12222342615668003</v>
      </c>
      <c r="P465" s="33">
        <v>5.6888888888888891</v>
      </c>
      <c r="Q465" s="33">
        <v>25.759111111111107</v>
      </c>
      <c r="R465" s="33">
        <v>0.30667677971611218</v>
      </c>
      <c r="S465" s="33">
        <v>16.139111111111109</v>
      </c>
      <c r="T465" s="33">
        <v>6.3297777777777764</v>
      </c>
      <c r="U465" s="33">
        <v>0</v>
      </c>
      <c r="V465" s="33">
        <v>0.2191136634521616</v>
      </c>
      <c r="W465" s="33">
        <v>13.521333333333335</v>
      </c>
      <c r="X465" s="33">
        <v>18.054111111111109</v>
      </c>
      <c r="Y465" s="33">
        <v>0</v>
      </c>
      <c r="Z465" s="33">
        <v>0.30791960125690754</v>
      </c>
      <c r="AA465" s="33">
        <v>0</v>
      </c>
      <c r="AB465" s="33">
        <v>0</v>
      </c>
      <c r="AC465" s="33">
        <v>0</v>
      </c>
      <c r="AD465" s="33">
        <v>0</v>
      </c>
      <c r="AE465" s="33">
        <v>0</v>
      </c>
      <c r="AF465" s="33">
        <v>0</v>
      </c>
      <c r="AG465" s="33">
        <v>0</v>
      </c>
      <c r="AH465" t="s">
        <v>155</v>
      </c>
      <c r="AI465" s="34">
        <v>5</v>
      </c>
    </row>
    <row r="466" spans="1:35" x14ac:dyDescent="0.25">
      <c r="A466" t="s">
        <v>1812</v>
      </c>
      <c r="B466" t="s">
        <v>834</v>
      </c>
      <c r="C466" t="s">
        <v>1514</v>
      </c>
      <c r="D466" t="s">
        <v>1724</v>
      </c>
      <c r="E466" s="33">
        <v>125.1</v>
      </c>
      <c r="F466" s="33">
        <v>7.8555555555555552</v>
      </c>
      <c r="G466" s="33">
        <v>0.17777777777777778</v>
      </c>
      <c r="H466" s="33">
        <v>0.59077777777777785</v>
      </c>
      <c r="I466" s="33">
        <v>5.7666666666666666</v>
      </c>
      <c r="J466" s="33">
        <v>0</v>
      </c>
      <c r="K466" s="33">
        <v>0</v>
      </c>
      <c r="L466" s="33">
        <v>1.3833333333333333</v>
      </c>
      <c r="M466" s="33">
        <v>10.158333333333333</v>
      </c>
      <c r="N466" s="33">
        <v>0</v>
      </c>
      <c r="O466" s="33">
        <v>8.1201705302424723E-2</v>
      </c>
      <c r="P466" s="33">
        <v>0</v>
      </c>
      <c r="Q466" s="33">
        <v>15.227777777777778</v>
      </c>
      <c r="R466" s="33">
        <v>0.12172484234834355</v>
      </c>
      <c r="S466" s="33">
        <v>2.4897777777777774</v>
      </c>
      <c r="T466" s="33">
        <v>3.8795555555555565</v>
      </c>
      <c r="U466" s="33">
        <v>0</v>
      </c>
      <c r="V466" s="33">
        <v>5.0913935518252067E-2</v>
      </c>
      <c r="W466" s="33">
        <v>1.4212222222222219</v>
      </c>
      <c r="X466" s="33">
        <v>3.4089999999999998</v>
      </c>
      <c r="Y466" s="33">
        <v>0</v>
      </c>
      <c r="Z466" s="33">
        <v>3.8610889066524559E-2</v>
      </c>
      <c r="AA466" s="33">
        <v>0</v>
      </c>
      <c r="AB466" s="33">
        <v>0</v>
      </c>
      <c r="AC466" s="33">
        <v>0</v>
      </c>
      <c r="AD466" s="33">
        <v>0</v>
      </c>
      <c r="AE466" s="33">
        <v>0</v>
      </c>
      <c r="AF466" s="33">
        <v>0</v>
      </c>
      <c r="AG466" s="33">
        <v>0</v>
      </c>
      <c r="AH466" t="s">
        <v>145</v>
      </c>
      <c r="AI466" s="34">
        <v>5</v>
      </c>
    </row>
    <row r="467" spans="1:35" x14ac:dyDescent="0.25">
      <c r="A467" t="s">
        <v>1812</v>
      </c>
      <c r="B467" t="s">
        <v>1149</v>
      </c>
      <c r="C467" t="s">
        <v>1440</v>
      </c>
      <c r="D467" t="s">
        <v>1745</v>
      </c>
      <c r="E467" s="33">
        <v>63.5</v>
      </c>
      <c r="F467" s="33">
        <v>5.6888888888888891</v>
      </c>
      <c r="G467" s="33">
        <v>0</v>
      </c>
      <c r="H467" s="33">
        <v>0</v>
      </c>
      <c r="I467" s="33">
        <v>3.1666666666666665</v>
      </c>
      <c r="J467" s="33">
        <v>0</v>
      </c>
      <c r="K467" s="33">
        <v>0</v>
      </c>
      <c r="L467" s="33">
        <v>4.1580000000000004</v>
      </c>
      <c r="M467" s="33">
        <v>5.3277777777777775</v>
      </c>
      <c r="N467" s="33">
        <v>0</v>
      </c>
      <c r="O467" s="33">
        <v>8.3902012248468938E-2</v>
      </c>
      <c r="P467" s="33">
        <v>4.9027777777777777</v>
      </c>
      <c r="Q467" s="33">
        <v>10.627666666666666</v>
      </c>
      <c r="R467" s="33">
        <v>0.24457392825896765</v>
      </c>
      <c r="S467" s="33">
        <v>4.8177777777777777</v>
      </c>
      <c r="T467" s="33">
        <v>5.0267777777777773</v>
      </c>
      <c r="U467" s="33">
        <v>0</v>
      </c>
      <c r="V467" s="33">
        <v>0.15503237095363079</v>
      </c>
      <c r="W467" s="33">
        <v>4.4722222222222223</v>
      </c>
      <c r="X467" s="33">
        <v>5.3272222222222227</v>
      </c>
      <c r="Y467" s="33">
        <v>0.1111111111111111</v>
      </c>
      <c r="Z467" s="33">
        <v>0.15607174103237095</v>
      </c>
      <c r="AA467" s="33">
        <v>0</v>
      </c>
      <c r="AB467" s="33">
        <v>0</v>
      </c>
      <c r="AC467" s="33">
        <v>0</v>
      </c>
      <c r="AD467" s="33">
        <v>0</v>
      </c>
      <c r="AE467" s="33">
        <v>0</v>
      </c>
      <c r="AF467" s="33">
        <v>0.83333333333333337</v>
      </c>
      <c r="AG467" s="33">
        <v>0</v>
      </c>
      <c r="AH467" t="s">
        <v>460</v>
      </c>
      <c r="AI467" s="34">
        <v>5</v>
      </c>
    </row>
    <row r="468" spans="1:35" x14ac:dyDescent="0.25">
      <c r="A468" t="s">
        <v>1812</v>
      </c>
      <c r="B468" t="s">
        <v>992</v>
      </c>
      <c r="C468" t="s">
        <v>685</v>
      </c>
      <c r="D468" t="s">
        <v>1745</v>
      </c>
      <c r="E468" s="33">
        <v>89.8</v>
      </c>
      <c r="F468" s="33">
        <v>28.966666666666665</v>
      </c>
      <c r="G468" s="33">
        <v>0</v>
      </c>
      <c r="H468" s="33">
        <v>0.33333333333333331</v>
      </c>
      <c r="I468" s="33">
        <v>41.966666666666669</v>
      </c>
      <c r="J468" s="33">
        <v>0</v>
      </c>
      <c r="K468" s="33">
        <v>0</v>
      </c>
      <c r="L468" s="33">
        <v>2.2996666666666665</v>
      </c>
      <c r="M468" s="33">
        <v>0.21111111111111111</v>
      </c>
      <c r="N468" s="33">
        <v>0</v>
      </c>
      <c r="O468" s="33">
        <v>2.3509032417718388E-3</v>
      </c>
      <c r="P468" s="33">
        <v>4.7</v>
      </c>
      <c r="Q468" s="33">
        <v>13.544444444444444</v>
      </c>
      <c r="R468" s="33">
        <v>0.20316753278891364</v>
      </c>
      <c r="S468" s="33">
        <v>4.8261111111111124</v>
      </c>
      <c r="T468" s="33">
        <v>4.9675555555555553</v>
      </c>
      <c r="U468" s="33">
        <v>0</v>
      </c>
      <c r="V468" s="33">
        <v>0.10906087602078694</v>
      </c>
      <c r="W468" s="33">
        <v>1.5510000000000004</v>
      </c>
      <c r="X468" s="33">
        <v>10.816222222222223</v>
      </c>
      <c r="Y468" s="33">
        <v>0</v>
      </c>
      <c r="Z468" s="33">
        <v>0.13771962385548134</v>
      </c>
      <c r="AA468" s="33">
        <v>4.3777777777777782</v>
      </c>
      <c r="AB468" s="33">
        <v>0</v>
      </c>
      <c r="AC468" s="33">
        <v>0</v>
      </c>
      <c r="AD468" s="33">
        <v>0</v>
      </c>
      <c r="AE468" s="33">
        <v>0</v>
      </c>
      <c r="AF468" s="33">
        <v>0</v>
      </c>
      <c r="AG468" s="33">
        <v>8.8888888888888892E-2</v>
      </c>
      <c r="AH468" t="s">
        <v>303</v>
      </c>
      <c r="AI468" s="34">
        <v>5</v>
      </c>
    </row>
    <row r="469" spans="1:35" x14ac:dyDescent="0.25">
      <c r="A469" t="s">
        <v>1812</v>
      </c>
      <c r="B469" t="s">
        <v>1056</v>
      </c>
      <c r="C469" t="s">
        <v>1568</v>
      </c>
      <c r="D469" t="s">
        <v>1758</v>
      </c>
      <c r="E469" s="33">
        <v>31.077777777777779</v>
      </c>
      <c r="F469" s="33">
        <v>5.166666666666667</v>
      </c>
      <c r="G469" s="33">
        <v>0.4</v>
      </c>
      <c r="H469" s="33">
        <v>0.62411111111111117</v>
      </c>
      <c r="I469" s="33">
        <v>5.5111111111111111</v>
      </c>
      <c r="J469" s="33">
        <v>0</v>
      </c>
      <c r="K469" s="33">
        <v>0</v>
      </c>
      <c r="L469" s="33">
        <v>9.8827777777777808</v>
      </c>
      <c r="M469" s="33">
        <v>10.488888888888889</v>
      </c>
      <c r="N469" s="33">
        <v>0</v>
      </c>
      <c r="O469" s="33">
        <v>0.33750446907400783</v>
      </c>
      <c r="P469" s="33">
        <v>5.5111111111111111</v>
      </c>
      <c r="Q469" s="33">
        <v>24.994222222222223</v>
      </c>
      <c r="R469" s="33">
        <v>0.98158026456918124</v>
      </c>
      <c r="S469" s="33">
        <v>8.1928888888888896</v>
      </c>
      <c r="T469" s="33">
        <v>7.2232222222222227</v>
      </c>
      <c r="U469" s="33">
        <v>0</v>
      </c>
      <c r="V469" s="33">
        <v>0.49604933857704686</v>
      </c>
      <c r="W469" s="33">
        <v>6.0018888888888888</v>
      </c>
      <c r="X469" s="33">
        <v>12.729333333333331</v>
      </c>
      <c r="Y469" s="33">
        <v>3.8111111111111109</v>
      </c>
      <c r="Z469" s="33">
        <v>0.72535216303181971</v>
      </c>
      <c r="AA469" s="33">
        <v>0</v>
      </c>
      <c r="AB469" s="33">
        <v>0</v>
      </c>
      <c r="AC469" s="33">
        <v>0</v>
      </c>
      <c r="AD469" s="33">
        <v>0</v>
      </c>
      <c r="AE469" s="33">
        <v>0</v>
      </c>
      <c r="AF469" s="33">
        <v>0</v>
      </c>
      <c r="AG469" s="33">
        <v>0</v>
      </c>
      <c r="AH469" t="s">
        <v>367</v>
      </c>
      <c r="AI469" s="34">
        <v>5</v>
      </c>
    </row>
    <row r="470" spans="1:35" x14ac:dyDescent="0.25">
      <c r="A470" t="s">
        <v>1812</v>
      </c>
      <c r="B470" t="s">
        <v>1290</v>
      </c>
      <c r="C470" t="s">
        <v>1688</v>
      </c>
      <c r="D470" t="s">
        <v>1745</v>
      </c>
      <c r="E470" s="33">
        <v>41.966666666666669</v>
      </c>
      <c r="F470" s="33">
        <v>5.4222222222222225</v>
      </c>
      <c r="G470" s="33">
        <v>0.35555555555555557</v>
      </c>
      <c r="H470" s="33">
        <v>0.24166666666666667</v>
      </c>
      <c r="I470" s="33">
        <v>7.833333333333333</v>
      </c>
      <c r="J470" s="33">
        <v>0</v>
      </c>
      <c r="K470" s="33">
        <v>0</v>
      </c>
      <c r="L470" s="33">
        <v>4.5083333333333337</v>
      </c>
      <c r="M470" s="33">
        <v>0</v>
      </c>
      <c r="N470" s="33">
        <v>5.0666666666666664</v>
      </c>
      <c r="O470" s="33">
        <v>0.12073073868149324</v>
      </c>
      <c r="P470" s="33">
        <v>0</v>
      </c>
      <c r="Q470" s="33">
        <v>21.805555555555557</v>
      </c>
      <c r="R470" s="33">
        <v>0.51959226899655808</v>
      </c>
      <c r="S470" s="33">
        <v>4.8</v>
      </c>
      <c r="T470" s="33">
        <v>8.0166666666666675</v>
      </c>
      <c r="U470" s="33">
        <v>0</v>
      </c>
      <c r="V470" s="33">
        <v>0.30540111199364572</v>
      </c>
      <c r="W470" s="33">
        <v>4.4249999999999998</v>
      </c>
      <c r="X470" s="33">
        <v>8.4083333333333332</v>
      </c>
      <c r="Y470" s="33">
        <v>0</v>
      </c>
      <c r="Z470" s="33">
        <v>0.3057982525814138</v>
      </c>
      <c r="AA470" s="33">
        <v>0</v>
      </c>
      <c r="AB470" s="33">
        <v>0</v>
      </c>
      <c r="AC470" s="33">
        <v>0</v>
      </c>
      <c r="AD470" s="33">
        <v>0</v>
      </c>
      <c r="AE470" s="33">
        <v>0</v>
      </c>
      <c r="AF470" s="33">
        <v>0</v>
      </c>
      <c r="AG470" s="33">
        <v>0</v>
      </c>
      <c r="AH470" t="s">
        <v>602</v>
      </c>
      <c r="AI470" s="34">
        <v>5</v>
      </c>
    </row>
    <row r="471" spans="1:35" x14ac:dyDescent="0.25">
      <c r="A471" t="s">
        <v>1812</v>
      </c>
      <c r="B471" t="s">
        <v>792</v>
      </c>
      <c r="C471" t="s">
        <v>1488</v>
      </c>
      <c r="D471" t="s">
        <v>1772</v>
      </c>
      <c r="E471" s="33">
        <v>77.666666666666671</v>
      </c>
      <c r="F471" s="33">
        <v>7.8111111111111109</v>
      </c>
      <c r="G471" s="33">
        <v>0</v>
      </c>
      <c r="H471" s="33">
        <v>0</v>
      </c>
      <c r="I471" s="33">
        <v>0</v>
      </c>
      <c r="J471" s="33">
        <v>0</v>
      </c>
      <c r="K471" s="33">
        <v>0</v>
      </c>
      <c r="L471" s="33">
        <v>0</v>
      </c>
      <c r="M471" s="33">
        <v>0.81622222222222218</v>
      </c>
      <c r="N471" s="33">
        <v>2.5226666666666664</v>
      </c>
      <c r="O471" s="33">
        <v>4.2989985693848348E-2</v>
      </c>
      <c r="P471" s="33">
        <v>0</v>
      </c>
      <c r="Q471" s="33">
        <v>12.501888888888889</v>
      </c>
      <c r="R471" s="33">
        <v>0.16096852646638055</v>
      </c>
      <c r="S471" s="33">
        <v>0</v>
      </c>
      <c r="T471" s="33">
        <v>0</v>
      </c>
      <c r="U471" s="33">
        <v>0</v>
      </c>
      <c r="V471" s="33">
        <v>0</v>
      </c>
      <c r="W471" s="33">
        <v>0</v>
      </c>
      <c r="X471" s="33">
        <v>0</v>
      </c>
      <c r="Y471" s="33">
        <v>0</v>
      </c>
      <c r="Z471" s="33">
        <v>0</v>
      </c>
      <c r="AA471" s="33">
        <v>0</v>
      </c>
      <c r="AB471" s="33">
        <v>0</v>
      </c>
      <c r="AC471" s="33">
        <v>0</v>
      </c>
      <c r="AD471" s="33">
        <v>0</v>
      </c>
      <c r="AE471" s="33">
        <v>0</v>
      </c>
      <c r="AF471" s="33">
        <v>0</v>
      </c>
      <c r="AG471" s="33">
        <v>0</v>
      </c>
      <c r="AH471" t="s">
        <v>103</v>
      </c>
      <c r="AI471" s="34">
        <v>5</v>
      </c>
    </row>
    <row r="472" spans="1:35" x14ac:dyDescent="0.25">
      <c r="A472" t="s">
        <v>1812</v>
      </c>
      <c r="B472" t="s">
        <v>1033</v>
      </c>
      <c r="C472" t="s">
        <v>1528</v>
      </c>
      <c r="D472" t="s">
        <v>1781</v>
      </c>
      <c r="E472" s="33">
        <v>94.922222222222217</v>
      </c>
      <c r="F472" s="33">
        <v>5.2444444444444445</v>
      </c>
      <c r="G472" s="33">
        <v>0</v>
      </c>
      <c r="H472" s="33">
        <v>0.54166666666666663</v>
      </c>
      <c r="I472" s="33">
        <v>0.5</v>
      </c>
      <c r="J472" s="33">
        <v>0</v>
      </c>
      <c r="K472" s="33">
        <v>0</v>
      </c>
      <c r="L472" s="33">
        <v>3.3020000000000005</v>
      </c>
      <c r="M472" s="33">
        <v>0</v>
      </c>
      <c r="N472" s="33">
        <v>13.216666666666667</v>
      </c>
      <c r="O472" s="33">
        <v>0.13923680206016623</v>
      </c>
      <c r="P472" s="33">
        <v>10.747222222222222</v>
      </c>
      <c r="Q472" s="33">
        <v>13.525</v>
      </c>
      <c r="R472" s="33">
        <v>0.25570642631394125</v>
      </c>
      <c r="S472" s="33">
        <v>3.1689999999999996</v>
      </c>
      <c r="T472" s="33">
        <v>4.2973333333333326</v>
      </c>
      <c r="U472" s="33">
        <v>0</v>
      </c>
      <c r="V472" s="33">
        <v>7.8657380311366029E-2</v>
      </c>
      <c r="W472" s="33">
        <v>1.1774444444444443</v>
      </c>
      <c r="X472" s="33">
        <v>9.9005555555555542</v>
      </c>
      <c r="Y472" s="33">
        <v>0</v>
      </c>
      <c r="Z472" s="33">
        <v>0.116706075149245</v>
      </c>
      <c r="AA472" s="33">
        <v>0</v>
      </c>
      <c r="AB472" s="33">
        <v>0</v>
      </c>
      <c r="AC472" s="33">
        <v>0</v>
      </c>
      <c r="AD472" s="33">
        <v>0</v>
      </c>
      <c r="AE472" s="33">
        <v>0</v>
      </c>
      <c r="AF472" s="33">
        <v>0</v>
      </c>
      <c r="AG472" s="33">
        <v>0</v>
      </c>
      <c r="AH472" t="s">
        <v>344</v>
      </c>
      <c r="AI472" s="34">
        <v>5</v>
      </c>
    </row>
    <row r="473" spans="1:35" x14ac:dyDescent="0.25">
      <c r="A473" t="s">
        <v>1812</v>
      </c>
      <c r="B473" t="s">
        <v>943</v>
      </c>
      <c r="C473" t="s">
        <v>1564</v>
      </c>
      <c r="D473" t="s">
        <v>1718</v>
      </c>
      <c r="E473" s="33">
        <v>72.37777777777778</v>
      </c>
      <c r="F473" s="33">
        <v>20.111111111111111</v>
      </c>
      <c r="G473" s="33">
        <v>0</v>
      </c>
      <c r="H473" s="33">
        <v>0</v>
      </c>
      <c r="I473" s="33">
        <v>4.5666666666666664</v>
      </c>
      <c r="J473" s="33">
        <v>0</v>
      </c>
      <c r="K473" s="33">
        <v>0</v>
      </c>
      <c r="L473" s="33">
        <v>4.8886666666666665</v>
      </c>
      <c r="M473" s="33">
        <v>4.5055555555555555</v>
      </c>
      <c r="N473" s="33">
        <v>0</v>
      </c>
      <c r="O473" s="33">
        <v>6.2250537304267731E-2</v>
      </c>
      <c r="P473" s="33">
        <v>5.6173333333333337</v>
      </c>
      <c r="Q473" s="33">
        <v>5.6931111111111115</v>
      </c>
      <c r="R473" s="33">
        <v>0.15626957322689594</v>
      </c>
      <c r="S473" s="33">
        <v>4.0984444444444446</v>
      </c>
      <c r="T473" s="33">
        <v>7.7041111111111116</v>
      </c>
      <c r="U473" s="33">
        <v>1.211111111111111</v>
      </c>
      <c r="V473" s="33">
        <v>0.17980196499846485</v>
      </c>
      <c r="W473" s="33">
        <v>6.4395555555555548</v>
      </c>
      <c r="X473" s="33">
        <v>4.9779999999999998</v>
      </c>
      <c r="Y473" s="33">
        <v>0</v>
      </c>
      <c r="Z473" s="33">
        <v>0.15774946269573226</v>
      </c>
      <c r="AA473" s="33">
        <v>0</v>
      </c>
      <c r="AB473" s="33">
        <v>0</v>
      </c>
      <c r="AC473" s="33">
        <v>0</v>
      </c>
      <c r="AD473" s="33">
        <v>0</v>
      </c>
      <c r="AE473" s="33">
        <v>0</v>
      </c>
      <c r="AF473" s="33">
        <v>0</v>
      </c>
      <c r="AG473" s="33">
        <v>0</v>
      </c>
      <c r="AH473" t="s">
        <v>254</v>
      </c>
      <c r="AI473" s="34">
        <v>5</v>
      </c>
    </row>
    <row r="474" spans="1:35" x14ac:dyDescent="0.25">
      <c r="A474" t="s">
        <v>1812</v>
      </c>
      <c r="B474" t="s">
        <v>853</v>
      </c>
      <c r="C474" t="s">
        <v>1526</v>
      </c>
      <c r="D474" t="s">
        <v>1752</v>
      </c>
      <c r="E474" s="33">
        <v>46.4</v>
      </c>
      <c r="F474" s="33">
        <v>5.5111111111111111</v>
      </c>
      <c r="G474" s="33">
        <v>0.26666666666666666</v>
      </c>
      <c r="H474" s="33">
        <v>0.1111111111111111</v>
      </c>
      <c r="I474" s="33">
        <v>5.8555555555555552</v>
      </c>
      <c r="J474" s="33">
        <v>0</v>
      </c>
      <c r="K474" s="33">
        <v>0</v>
      </c>
      <c r="L474" s="33">
        <v>0.40877777777777785</v>
      </c>
      <c r="M474" s="33">
        <v>0</v>
      </c>
      <c r="N474" s="33">
        <v>5.85</v>
      </c>
      <c r="O474" s="33">
        <v>0.12607758620689655</v>
      </c>
      <c r="P474" s="33">
        <v>0</v>
      </c>
      <c r="Q474" s="33">
        <v>26.913888888888888</v>
      </c>
      <c r="R474" s="33">
        <v>0.58004070881226055</v>
      </c>
      <c r="S474" s="33">
        <v>0.49044444444444446</v>
      </c>
      <c r="T474" s="33">
        <v>5.4776666666666651</v>
      </c>
      <c r="U474" s="33">
        <v>0</v>
      </c>
      <c r="V474" s="33">
        <v>0.12862308429118771</v>
      </c>
      <c r="W474" s="33">
        <v>0.5805555555555556</v>
      </c>
      <c r="X474" s="33">
        <v>3.987333333333333</v>
      </c>
      <c r="Y474" s="33">
        <v>0</v>
      </c>
      <c r="Z474" s="33">
        <v>9.8445881226053633E-2</v>
      </c>
      <c r="AA474" s="33">
        <v>0</v>
      </c>
      <c r="AB474" s="33">
        <v>0</v>
      </c>
      <c r="AC474" s="33">
        <v>0</v>
      </c>
      <c r="AD474" s="33">
        <v>0</v>
      </c>
      <c r="AE474" s="33">
        <v>0</v>
      </c>
      <c r="AF474" s="33">
        <v>0</v>
      </c>
      <c r="AG474" s="33">
        <v>8.8888888888888892E-2</v>
      </c>
      <c r="AH474" t="s">
        <v>164</v>
      </c>
      <c r="AI474" s="34">
        <v>5</v>
      </c>
    </row>
    <row r="475" spans="1:35" x14ac:dyDescent="0.25">
      <c r="A475" t="s">
        <v>1812</v>
      </c>
      <c r="B475" t="s">
        <v>819</v>
      </c>
      <c r="C475" t="s">
        <v>1504</v>
      </c>
      <c r="D475" t="s">
        <v>1757</v>
      </c>
      <c r="E475" s="33">
        <v>115.14444444444445</v>
      </c>
      <c r="F475" s="33">
        <v>53.333333333333336</v>
      </c>
      <c r="G475" s="33">
        <v>5.5555555555555552E-2</v>
      </c>
      <c r="H475" s="33">
        <v>0.41111111111111109</v>
      </c>
      <c r="I475" s="33">
        <v>1.0666666666666667</v>
      </c>
      <c r="J475" s="33">
        <v>0</v>
      </c>
      <c r="K475" s="33">
        <v>0</v>
      </c>
      <c r="L475" s="33">
        <v>3.7305555555555556</v>
      </c>
      <c r="M475" s="33">
        <v>5.5111111111111111</v>
      </c>
      <c r="N475" s="33">
        <v>2.3527777777777779</v>
      </c>
      <c r="O475" s="33">
        <v>6.8295860272121978E-2</v>
      </c>
      <c r="P475" s="33">
        <v>5.6888888888888891</v>
      </c>
      <c r="Q475" s="33">
        <v>20.286111111111111</v>
      </c>
      <c r="R475" s="33">
        <v>0.22558622020650393</v>
      </c>
      <c r="S475" s="33">
        <v>5.8194444444444446</v>
      </c>
      <c r="T475" s="33">
        <v>19.036111111111111</v>
      </c>
      <c r="U475" s="33">
        <v>0</v>
      </c>
      <c r="V475" s="33">
        <v>0.21586413200810575</v>
      </c>
      <c r="W475" s="33">
        <v>3.1861111111111109</v>
      </c>
      <c r="X475" s="33">
        <v>15.630555555555556</v>
      </c>
      <c r="Y475" s="33">
        <v>0</v>
      </c>
      <c r="Z475" s="33">
        <v>0.16341792917108944</v>
      </c>
      <c r="AA475" s="33">
        <v>0</v>
      </c>
      <c r="AB475" s="33">
        <v>0</v>
      </c>
      <c r="AC475" s="33">
        <v>7.322222222222222</v>
      </c>
      <c r="AD475" s="33">
        <v>0</v>
      </c>
      <c r="AE475" s="33">
        <v>0</v>
      </c>
      <c r="AF475" s="33">
        <v>0</v>
      </c>
      <c r="AG475" s="33">
        <v>0</v>
      </c>
      <c r="AH475" t="s">
        <v>130</v>
      </c>
      <c r="AI475" s="34">
        <v>5</v>
      </c>
    </row>
    <row r="476" spans="1:35" x14ac:dyDescent="0.25">
      <c r="A476" t="s">
        <v>1812</v>
      </c>
      <c r="B476" t="s">
        <v>1291</v>
      </c>
      <c r="C476" t="s">
        <v>1431</v>
      </c>
      <c r="D476" t="s">
        <v>1754</v>
      </c>
      <c r="E476" s="33">
        <v>54.2</v>
      </c>
      <c r="F476" s="33">
        <v>0</v>
      </c>
      <c r="G476" s="33">
        <v>0</v>
      </c>
      <c r="H476" s="33">
        <v>0</v>
      </c>
      <c r="I476" s="33">
        <v>0</v>
      </c>
      <c r="J476" s="33">
        <v>0</v>
      </c>
      <c r="K476" s="33">
        <v>0</v>
      </c>
      <c r="L476" s="33">
        <v>0.52822222222222226</v>
      </c>
      <c r="M476" s="33">
        <v>0</v>
      </c>
      <c r="N476" s="33">
        <v>0</v>
      </c>
      <c r="O476" s="33">
        <v>0</v>
      </c>
      <c r="P476" s="33">
        <v>0</v>
      </c>
      <c r="Q476" s="33">
        <v>0</v>
      </c>
      <c r="R476" s="33">
        <v>0</v>
      </c>
      <c r="S476" s="33">
        <v>0</v>
      </c>
      <c r="T476" s="33">
        <v>0</v>
      </c>
      <c r="U476" s="33">
        <v>0</v>
      </c>
      <c r="V476" s="33">
        <v>0</v>
      </c>
      <c r="W476" s="33">
        <v>0</v>
      </c>
      <c r="X476" s="33">
        <v>0</v>
      </c>
      <c r="Y476" s="33">
        <v>0</v>
      </c>
      <c r="Z476" s="33">
        <v>0</v>
      </c>
      <c r="AA476" s="33">
        <v>0</v>
      </c>
      <c r="AB476" s="33">
        <v>0</v>
      </c>
      <c r="AC476" s="33">
        <v>0</v>
      </c>
      <c r="AD476" s="33">
        <v>0</v>
      </c>
      <c r="AE476" s="33">
        <v>0</v>
      </c>
      <c r="AF476" s="33">
        <v>0</v>
      </c>
      <c r="AG476" s="33">
        <v>0</v>
      </c>
      <c r="AH476" t="s">
        <v>603</v>
      </c>
      <c r="AI476" s="34">
        <v>5</v>
      </c>
    </row>
    <row r="477" spans="1:35" x14ac:dyDescent="0.25">
      <c r="A477" t="s">
        <v>1812</v>
      </c>
      <c r="B477" t="s">
        <v>1018</v>
      </c>
      <c r="C477" t="s">
        <v>1446</v>
      </c>
      <c r="D477" t="s">
        <v>1761</v>
      </c>
      <c r="E477" s="33">
        <v>120.95555555555555</v>
      </c>
      <c r="F477" s="33">
        <v>5.6888888888888891</v>
      </c>
      <c r="G477" s="33">
        <v>2.911111111111111</v>
      </c>
      <c r="H477" s="33">
        <v>0.33333333333333331</v>
      </c>
      <c r="I477" s="33">
        <v>0</v>
      </c>
      <c r="J477" s="33">
        <v>0</v>
      </c>
      <c r="K477" s="33">
        <v>0</v>
      </c>
      <c r="L477" s="33">
        <v>3.404777777777777</v>
      </c>
      <c r="M477" s="33">
        <v>0</v>
      </c>
      <c r="N477" s="33">
        <v>8</v>
      </c>
      <c r="O477" s="33">
        <v>6.6139996325555769E-2</v>
      </c>
      <c r="P477" s="33">
        <v>5.5111111111111111</v>
      </c>
      <c r="Q477" s="33">
        <v>12.447222222222223</v>
      </c>
      <c r="R477" s="33">
        <v>0.14847051258497154</v>
      </c>
      <c r="S477" s="33">
        <v>3.8807777777777783</v>
      </c>
      <c r="T477" s="33">
        <v>8.4623333333333299</v>
      </c>
      <c r="U477" s="33">
        <v>0</v>
      </c>
      <c r="V477" s="33">
        <v>0.1020466654418519</v>
      </c>
      <c r="W477" s="33">
        <v>7.7944444444444443</v>
      </c>
      <c r="X477" s="33">
        <v>7.9801111111111114</v>
      </c>
      <c r="Y477" s="33">
        <v>0</v>
      </c>
      <c r="Z477" s="33">
        <v>0.13041613081021497</v>
      </c>
      <c r="AA477" s="33">
        <v>0</v>
      </c>
      <c r="AB477" s="33">
        <v>0</v>
      </c>
      <c r="AC477" s="33">
        <v>0</v>
      </c>
      <c r="AD477" s="33">
        <v>0</v>
      </c>
      <c r="AE477" s="33">
        <v>0</v>
      </c>
      <c r="AF477" s="33">
        <v>0</v>
      </c>
      <c r="AG477" s="33">
        <v>0</v>
      </c>
      <c r="AH477" t="s">
        <v>329</v>
      </c>
      <c r="AI477" s="34">
        <v>5</v>
      </c>
    </row>
    <row r="478" spans="1:35" x14ac:dyDescent="0.25">
      <c r="A478" t="s">
        <v>1812</v>
      </c>
      <c r="B478" t="s">
        <v>899</v>
      </c>
      <c r="C478" t="s">
        <v>1528</v>
      </c>
      <c r="D478" t="s">
        <v>1781</v>
      </c>
      <c r="E478" s="33">
        <v>78.477777777777774</v>
      </c>
      <c r="F478" s="33">
        <v>10.511111111111111</v>
      </c>
      <c r="G478" s="33">
        <v>0</v>
      </c>
      <c r="H478" s="33">
        <v>0.33333333333333331</v>
      </c>
      <c r="I478" s="33">
        <v>0.35555555555555557</v>
      </c>
      <c r="J478" s="33">
        <v>0</v>
      </c>
      <c r="K478" s="33">
        <v>0</v>
      </c>
      <c r="L478" s="33">
        <v>0</v>
      </c>
      <c r="M478" s="33">
        <v>0</v>
      </c>
      <c r="N478" s="33">
        <v>4.1947777777777775</v>
      </c>
      <c r="O478" s="33">
        <v>5.3451791023644342E-2</v>
      </c>
      <c r="P478" s="33">
        <v>4.4611111111111112</v>
      </c>
      <c r="Q478" s="33">
        <v>17.549444444444447</v>
      </c>
      <c r="R478" s="33">
        <v>0.28046863938836192</v>
      </c>
      <c r="S478" s="33">
        <v>1.0357777777777775</v>
      </c>
      <c r="T478" s="33">
        <v>3.2522222222222226</v>
      </c>
      <c r="U478" s="33">
        <v>0</v>
      </c>
      <c r="V478" s="33">
        <v>5.4639671527679463E-2</v>
      </c>
      <c r="W478" s="33">
        <v>2.8533333333333335</v>
      </c>
      <c r="X478" s="33">
        <v>1.8302222222222222</v>
      </c>
      <c r="Y478" s="33">
        <v>0</v>
      </c>
      <c r="Z478" s="33">
        <v>5.9680022653263484E-2</v>
      </c>
      <c r="AA478" s="33">
        <v>0</v>
      </c>
      <c r="AB478" s="33">
        <v>0</v>
      </c>
      <c r="AC478" s="33">
        <v>0</v>
      </c>
      <c r="AD478" s="33">
        <v>0</v>
      </c>
      <c r="AE478" s="33">
        <v>0</v>
      </c>
      <c r="AF478" s="33">
        <v>0</v>
      </c>
      <c r="AG478" s="33">
        <v>0</v>
      </c>
      <c r="AH478" t="s">
        <v>210</v>
      </c>
      <c r="AI478" s="34">
        <v>5</v>
      </c>
    </row>
    <row r="479" spans="1:35" x14ac:dyDescent="0.25">
      <c r="A479" t="s">
        <v>1812</v>
      </c>
      <c r="B479" t="s">
        <v>969</v>
      </c>
      <c r="C479" t="s">
        <v>1573</v>
      </c>
      <c r="D479" t="s">
        <v>1745</v>
      </c>
      <c r="E479" s="33">
        <v>102.08888888888889</v>
      </c>
      <c r="F479" s="33">
        <v>53</v>
      </c>
      <c r="G479" s="33">
        <v>1.2222222222222223</v>
      </c>
      <c r="H479" s="33">
        <v>0.4</v>
      </c>
      <c r="I479" s="33">
        <v>0.52222222222222225</v>
      </c>
      <c r="J479" s="33">
        <v>0</v>
      </c>
      <c r="K479" s="33">
        <v>2.7111111111111112</v>
      </c>
      <c r="L479" s="33">
        <v>0</v>
      </c>
      <c r="M479" s="33">
        <v>0</v>
      </c>
      <c r="N479" s="33">
        <v>0</v>
      </c>
      <c r="O479" s="33">
        <v>0</v>
      </c>
      <c r="P479" s="33">
        <v>4.8888888888888893</v>
      </c>
      <c r="Q479" s="33">
        <v>11.828888888888885</v>
      </c>
      <c r="R479" s="33">
        <v>0.16375707444492815</v>
      </c>
      <c r="S479" s="33">
        <v>0</v>
      </c>
      <c r="T479" s="33">
        <v>0</v>
      </c>
      <c r="U479" s="33">
        <v>0</v>
      </c>
      <c r="V479" s="33">
        <v>0</v>
      </c>
      <c r="W479" s="33">
        <v>0</v>
      </c>
      <c r="X479" s="33">
        <v>0</v>
      </c>
      <c r="Y479" s="33">
        <v>0</v>
      </c>
      <c r="Z479" s="33">
        <v>0</v>
      </c>
      <c r="AA479" s="33">
        <v>0</v>
      </c>
      <c r="AB479" s="33">
        <v>0</v>
      </c>
      <c r="AC479" s="33">
        <v>0</v>
      </c>
      <c r="AD479" s="33">
        <v>0</v>
      </c>
      <c r="AE479" s="33">
        <v>0</v>
      </c>
      <c r="AF479" s="33">
        <v>0</v>
      </c>
      <c r="AG479" s="33">
        <v>4.7888888888888888</v>
      </c>
      <c r="AH479" t="s">
        <v>280</v>
      </c>
      <c r="AI479" s="34">
        <v>5</v>
      </c>
    </row>
    <row r="480" spans="1:35" x14ac:dyDescent="0.25">
      <c r="A480" t="s">
        <v>1812</v>
      </c>
      <c r="B480" t="s">
        <v>734</v>
      </c>
      <c r="C480" t="s">
        <v>1431</v>
      </c>
      <c r="D480" t="s">
        <v>1754</v>
      </c>
      <c r="E480" s="33">
        <v>106.15555555555555</v>
      </c>
      <c r="F480" s="33">
        <v>41.8</v>
      </c>
      <c r="G480" s="33">
        <v>0</v>
      </c>
      <c r="H480" s="33">
        <v>0.37777777777777777</v>
      </c>
      <c r="I480" s="33">
        <v>0.4777777777777778</v>
      </c>
      <c r="J480" s="33">
        <v>0</v>
      </c>
      <c r="K480" s="33">
        <v>0</v>
      </c>
      <c r="L480" s="33">
        <v>2.2357777777777779</v>
      </c>
      <c r="M480" s="33">
        <v>5.3083333333333336</v>
      </c>
      <c r="N480" s="33">
        <v>5.4222222222222225</v>
      </c>
      <c r="O480" s="33">
        <v>0.10108331588863304</v>
      </c>
      <c r="P480" s="33">
        <v>5.2888888888888888</v>
      </c>
      <c r="Q480" s="33">
        <v>18.788888888888888</v>
      </c>
      <c r="R480" s="33">
        <v>0.22681599330123509</v>
      </c>
      <c r="S480" s="33">
        <v>4.9252222222222235</v>
      </c>
      <c r="T480" s="33">
        <v>12.329777777777776</v>
      </c>
      <c r="U480" s="33">
        <v>0</v>
      </c>
      <c r="V480" s="33">
        <v>0.16254448398576513</v>
      </c>
      <c r="W480" s="33">
        <v>6.5987777777777765</v>
      </c>
      <c r="X480" s="33">
        <v>8.9178888888888928</v>
      </c>
      <c r="Y480" s="33">
        <v>0</v>
      </c>
      <c r="Z480" s="33">
        <v>0.14616914381410931</v>
      </c>
      <c r="AA480" s="33">
        <v>0</v>
      </c>
      <c r="AB480" s="33">
        <v>0</v>
      </c>
      <c r="AC480" s="33">
        <v>0</v>
      </c>
      <c r="AD480" s="33">
        <v>0</v>
      </c>
      <c r="AE480" s="33">
        <v>0</v>
      </c>
      <c r="AF480" s="33">
        <v>0</v>
      </c>
      <c r="AG480" s="33">
        <v>0</v>
      </c>
      <c r="AH480" t="s">
        <v>45</v>
      </c>
      <c r="AI480" s="34">
        <v>5</v>
      </c>
    </row>
    <row r="481" spans="1:35" x14ac:dyDescent="0.25">
      <c r="A481" t="s">
        <v>1812</v>
      </c>
      <c r="B481" t="s">
        <v>850</v>
      </c>
      <c r="C481" t="s">
        <v>1523</v>
      </c>
      <c r="D481" t="s">
        <v>1780</v>
      </c>
      <c r="E481" s="33">
        <v>55.7</v>
      </c>
      <c r="F481" s="33">
        <v>14.588888888888889</v>
      </c>
      <c r="G481" s="33">
        <v>0</v>
      </c>
      <c r="H481" s="33">
        <v>0</v>
      </c>
      <c r="I481" s="33">
        <v>4.2555555555555555</v>
      </c>
      <c r="J481" s="33">
        <v>0</v>
      </c>
      <c r="K481" s="33">
        <v>0</v>
      </c>
      <c r="L481" s="33">
        <v>3.99322222222222</v>
      </c>
      <c r="M481" s="33">
        <v>6.2029999999999994</v>
      </c>
      <c r="N481" s="33">
        <v>0</v>
      </c>
      <c r="O481" s="33">
        <v>0.11136445242369837</v>
      </c>
      <c r="P481" s="33">
        <v>3.911111111111111</v>
      </c>
      <c r="Q481" s="33">
        <v>5.5249999999999995</v>
      </c>
      <c r="R481" s="33">
        <v>0.16940953520845797</v>
      </c>
      <c r="S481" s="33">
        <v>0.82966666666666666</v>
      </c>
      <c r="T481" s="33">
        <v>4.8776666666666673</v>
      </c>
      <c r="U481" s="33">
        <v>0</v>
      </c>
      <c r="V481" s="33">
        <v>0.10246558946738479</v>
      </c>
      <c r="W481" s="33">
        <v>2.4396666666666667</v>
      </c>
      <c r="X481" s="33">
        <v>8.1436666666666682</v>
      </c>
      <c r="Y481" s="33">
        <v>0</v>
      </c>
      <c r="Z481" s="33">
        <v>0.19000598444045486</v>
      </c>
      <c r="AA481" s="33">
        <v>0</v>
      </c>
      <c r="AB481" s="33">
        <v>0</v>
      </c>
      <c r="AC481" s="33">
        <v>0</v>
      </c>
      <c r="AD481" s="33">
        <v>0</v>
      </c>
      <c r="AE481" s="33">
        <v>0</v>
      </c>
      <c r="AF481" s="33">
        <v>0</v>
      </c>
      <c r="AG481" s="33">
        <v>0</v>
      </c>
      <c r="AH481" t="s">
        <v>161</v>
      </c>
      <c r="AI481" s="34">
        <v>5</v>
      </c>
    </row>
    <row r="482" spans="1:35" x14ac:dyDescent="0.25">
      <c r="A482" t="s">
        <v>1812</v>
      </c>
      <c r="B482" t="s">
        <v>1314</v>
      </c>
      <c r="C482" t="s">
        <v>1442</v>
      </c>
      <c r="D482" t="s">
        <v>1758</v>
      </c>
      <c r="E482" s="33">
        <v>33.977777777777774</v>
      </c>
      <c r="F482" s="33">
        <v>5.6888888888888891</v>
      </c>
      <c r="G482" s="33">
        <v>0.28888888888888886</v>
      </c>
      <c r="H482" s="33">
        <v>0.16944444444444445</v>
      </c>
      <c r="I482" s="33">
        <v>7.7777777777777777</v>
      </c>
      <c r="J482" s="33">
        <v>0</v>
      </c>
      <c r="K482" s="33">
        <v>3.9888888888888889</v>
      </c>
      <c r="L482" s="33">
        <v>6.9305555555555554</v>
      </c>
      <c r="M482" s="33">
        <v>5.4222222222222225</v>
      </c>
      <c r="N482" s="33">
        <v>0</v>
      </c>
      <c r="O482" s="33">
        <v>0.15958142576847614</v>
      </c>
      <c r="P482" s="33">
        <v>0</v>
      </c>
      <c r="Q482" s="33">
        <v>16.508333333333333</v>
      </c>
      <c r="R482" s="33">
        <v>0.48585676913015047</v>
      </c>
      <c r="S482" s="33">
        <v>5.3946666666666667</v>
      </c>
      <c r="T482" s="33">
        <v>6.2555555555555555</v>
      </c>
      <c r="U482" s="33">
        <v>0</v>
      </c>
      <c r="V482" s="33">
        <v>0.34287769784172667</v>
      </c>
      <c r="W482" s="33">
        <v>3.8166666666666669</v>
      </c>
      <c r="X482" s="33">
        <v>9.7647777777777769</v>
      </c>
      <c r="Y482" s="33">
        <v>0</v>
      </c>
      <c r="Z482" s="33">
        <v>0.39971550032701114</v>
      </c>
      <c r="AA482" s="33">
        <v>0</v>
      </c>
      <c r="AB482" s="33">
        <v>0</v>
      </c>
      <c r="AC482" s="33">
        <v>0</v>
      </c>
      <c r="AD482" s="33">
        <v>50.094444444444441</v>
      </c>
      <c r="AE482" s="33">
        <v>2.0333333333333332</v>
      </c>
      <c r="AF482" s="33">
        <v>0</v>
      </c>
      <c r="AG482" s="33">
        <v>0</v>
      </c>
      <c r="AH482" t="s">
        <v>626</v>
      </c>
      <c r="AI482" s="34">
        <v>5</v>
      </c>
    </row>
    <row r="483" spans="1:35" x14ac:dyDescent="0.25">
      <c r="A483" t="s">
        <v>1812</v>
      </c>
      <c r="B483" t="s">
        <v>1246</v>
      </c>
      <c r="C483" t="s">
        <v>1475</v>
      </c>
      <c r="D483" t="s">
        <v>1731</v>
      </c>
      <c r="E483" s="33">
        <v>53.966666666666669</v>
      </c>
      <c r="F483" s="33">
        <v>21.588888888888889</v>
      </c>
      <c r="G483" s="33">
        <v>0.16666666666666666</v>
      </c>
      <c r="H483" s="33">
        <v>0</v>
      </c>
      <c r="I483" s="33">
        <v>0</v>
      </c>
      <c r="J483" s="33">
        <v>0</v>
      </c>
      <c r="K483" s="33">
        <v>0</v>
      </c>
      <c r="L483" s="33">
        <v>0.3541111111111111</v>
      </c>
      <c r="M483" s="33">
        <v>0</v>
      </c>
      <c r="N483" s="33">
        <v>4.5333333333333332</v>
      </c>
      <c r="O483" s="33">
        <v>8.4002470660901787E-2</v>
      </c>
      <c r="P483" s="33">
        <v>2.6587777777777784</v>
      </c>
      <c r="Q483" s="33">
        <v>7.6861111111111109</v>
      </c>
      <c r="R483" s="33">
        <v>0.19169034383364217</v>
      </c>
      <c r="S483" s="33">
        <v>0.12277777777777779</v>
      </c>
      <c r="T483" s="33">
        <v>1.9242222222222223</v>
      </c>
      <c r="U483" s="33">
        <v>0</v>
      </c>
      <c r="V483" s="33">
        <v>3.7930821494749849E-2</v>
      </c>
      <c r="W483" s="33">
        <v>2.8839999999999999</v>
      </c>
      <c r="X483" s="33">
        <v>0.28544444444444445</v>
      </c>
      <c r="Y483" s="33">
        <v>0</v>
      </c>
      <c r="Z483" s="33">
        <v>5.872966851966234E-2</v>
      </c>
      <c r="AA483" s="33">
        <v>0</v>
      </c>
      <c r="AB483" s="33">
        <v>0</v>
      </c>
      <c r="AC483" s="33">
        <v>0</v>
      </c>
      <c r="AD483" s="33">
        <v>39.48811111111111</v>
      </c>
      <c r="AE483" s="33">
        <v>0</v>
      </c>
      <c r="AF483" s="33">
        <v>0</v>
      </c>
      <c r="AG483" s="33">
        <v>0</v>
      </c>
      <c r="AH483" t="s">
        <v>558</v>
      </c>
      <c r="AI483" s="34">
        <v>5</v>
      </c>
    </row>
    <row r="484" spans="1:35" x14ac:dyDescent="0.25">
      <c r="A484" t="s">
        <v>1812</v>
      </c>
      <c r="B484" t="s">
        <v>1250</v>
      </c>
      <c r="C484" t="s">
        <v>1561</v>
      </c>
      <c r="D484" t="s">
        <v>1785</v>
      </c>
      <c r="E484" s="33">
        <v>73.722222222222229</v>
      </c>
      <c r="F484" s="33">
        <v>18.600000000000001</v>
      </c>
      <c r="G484" s="33">
        <v>0</v>
      </c>
      <c r="H484" s="33">
        <v>0</v>
      </c>
      <c r="I484" s="33">
        <v>0</v>
      </c>
      <c r="J484" s="33">
        <v>0</v>
      </c>
      <c r="K484" s="33">
        <v>0</v>
      </c>
      <c r="L484" s="33">
        <v>2.8972222222222221</v>
      </c>
      <c r="M484" s="33">
        <v>0</v>
      </c>
      <c r="N484" s="33">
        <v>5.6527777777777777</v>
      </c>
      <c r="O484" s="33">
        <v>7.6676714393368497E-2</v>
      </c>
      <c r="P484" s="33">
        <v>0</v>
      </c>
      <c r="Q484" s="33">
        <v>19.169444444444444</v>
      </c>
      <c r="R484" s="33">
        <v>0.2600226073850791</v>
      </c>
      <c r="S484" s="33">
        <v>10.391666666666667</v>
      </c>
      <c r="T484" s="33">
        <v>4.458333333333333</v>
      </c>
      <c r="U484" s="33">
        <v>0</v>
      </c>
      <c r="V484" s="33">
        <v>0.20143180105501129</v>
      </c>
      <c r="W484" s="33">
        <v>4.9527777777777775</v>
      </c>
      <c r="X484" s="33">
        <v>4.2388888888888889</v>
      </c>
      <c r="Y484" s="33">
        <v>0</v>
      </c>
      <c r="Z484" s="33">
        <v>0.12467972871137904</v>
      </c>
      <c r="AA484" s="33">
        <v>0</v>
      </c>
      <c r="AB484" s="33">
        <v>0</v>
      </c>
      <c r="AC484" s="33">
        <v>0</v>
      </c>
      <c r="AD484" s="33">
        <v>0</v>
      </c>
      <c r="AE484" s="33">
        <v>0</v>
      </c>
      <c r="AF484" s="33">
        <v>0</v>
      </c>
      <c r="AG484" s="33">
        <v>0</v>
      </c>
      <c r="AH484" t="s">
        <v>562</v>
      </c>
      <c r="AI484" s="34">
        <v>5</v>
      </c>
    </row>
    <row r="485" spans="1:35" x14ac:dyDescent="0.25">
      <c r="A485" t="s">
        <v>1812</v>
      </c>
      <c r="B485" t="s">
        <v>1078</v>
      </c>
      <c r="C485" t="s">
        <v>1478</v>
      </c>
      <c r="D485" t="s">
        <v>1745</v>
      </c>
      <c r="E485" s="33">
        <v>29.68888888888889</v>
      </c>
      <c r="F485" s="33">
        <v>5.5111111111111111</v>
      </c>
      <c r="G485" s="33">
        <v>0.23333333333333334</v>
      </c>
      <c r="H485" s="33">
        <v>0.15555555555555556</v>
      </c>
      <c r="I485" s="33">
        <v>0.88888888888888884</v>
      </c>
      <c r="J485" s="33">
        <v>0</v>
      </c>
      <c r="K485" s="33">
        <v>0</v>
      </c>
      <c r="L485" s="33">
        <v>2.7222222222222224E-2</v>
      </c>
      <c r="M485" s="33">
        <v>4.4444444444444446E-2</v>
      </c>
      <c r="N485" s="33">
        <v>2.8222222222222224</v>
      </c>
      <c r="O485" s="33">
        <v>9.6556886227544908E-2</v>
      </c>
      <c r="P485" s="33">
        <v>2.8666666666666667</v>
      </c>
      <c r="Q485" s="33">
        <v>5.3416666666666668</v>
      </c>
      <c r="R485" s="33">
        <v>0.27647829341317365</v>
      </c>
      <c r="S485" s="33">
        <v>0.88533333333333342</v>
      </c>
      <c r="T485" s="33">
        <v>2.7830000000000008</v>
      </c>
      <c r="U485" s="33">
        <v>0</v>
      </c>
      <c r="V485" s="33">
        <v>0.12355913173652698</v>
      </c>
      <c r="W485" s="33">
        <v>4.0185555555555545</v>
      </c>
      <c r="X485" s="33">
        <v>0</v>
      </c>
      <c r="Y485" s="33">
        <v>0</v>
      </c>
      <c r="Z485" s="33">
        <v>0.13535553892215565</v>
      </c>
      <c r="AA485" s="33">
        <v>0</v>
      </c>
      <c r="AB485" s="33">
        <v>0</v>
      </c>
      <c r="AC485" s="33">
        <v>0</v>
      </c>
      <c r="AD485" s="33">
        <v>0</v>
      </c>
      <c r="AE485" s="33">
        <v>0</v>
      </c>
      <c r="AF485" s="33">
        <v>0</v>
      </c>
      <c r="AG485" s="33">
        <v>0</v>
      </c>
      <c r="AH485" t="s">
        <v>389</v>
      </c>
      <c r="AI485" s="34">
        <v>5</v>
      </c>
    </row>
    <row r="486" spans="1:35" x14ac:dyDescent="0.25">
      <c r="A486" t="s">
        <v>1812</v>
      </c>
      <c r="B486" t="s">
        <v>1027</v>
      </c>
      <c r="C486" t="s">
        <v>1444</v>
      </c>
      <c r="D486" t="s">
        <v>1745</v>
      </c>
      <c r="E486" s="33">
        <v>121.77777777777777</v>
      </c>
      <c r="F486" s="33">
        <v>29.966666666666665</v>
      </c>
      <c r="G486" s="33">
        <v>0</v>
      </c>
      <c r="H486" s="33">
        <v>0</v>
      </c>
      <c r="I486" s="33">
        <v>46.366666666666667</v>
      </c>
      <c r="J486" s="33">
        <v>0</v>
      </c>
      <c r="K486" s="33">
        <v>0</v>
      </c>
      <c r="L486" s="33">
        <v>5.5635555555555554</v>
      </c>
      <c r="M486" s="33">
        <v>0</v>
      </c>
      <c r="N486" s="33">
        <v>0</v>
      </c>
      <c r="O486" s="33">
        <v>0</v>
      </c>
      <c r="P486" s="33">
        <v>4.2055555555555557</v>
      </c>
      <c r="Q486" s="33">
        <v>10.863888888888889</v>
      </c>
      <c r="R486" s="33">
        <v>0.12374543795620439</v>
      </c>
      <c r="S486" s="33">
        <v>5.7482222222222212</v>
      </c>
      <c r="T486" s="33">
        <v>4.8913333333333346</v>
      </c>
      <c r="U486" s="33">
        <v>0</v>
      </c>
      <c r="V486" s="33">
        <v>8.7368613138686144E-2</v>
      </c>
      <c r="W486" s="33">
        <v>5.698444444444446</v>
      </c>
      <c r="X486" s="33">
        <v>9.022333333333334</v>
      </c>
      <c r="Y486" s="33">
        <v>0</v>
      </c>
      <c r="Z486" s="33">
        <v>0.12088229927007302</v>
      </c>
      <c r="AA486" s="33">
        <v>11.366666666666667</v>
      </c>
      <c r="AB486" s="33">
        <v>0</v>
      </c>
      <c r="AC486" s="33">
        <v>0</v>
      </c>
      <c r="AD486" s="33">
        <v>0</v>
      </c>
      <c r="AE486" s="33">
        <v>0</v>
      </c>
      <c r="AF486" s="33">
        <v>0</v>
      </c>
      <c r="AG486" s="33">
        <v>0</v>
      </c>
      <c r="AH486" t="s">
        <v>338</v>
      </c>
      <c r="AI486" s="34">
        <v>5</v>
      </c>
    </row>
    <row r="487" spans="1:35" x14ac:dyDescent="0.25">
      <c r="A487" t="s">
        <v>1812</v>
      </c>
      <c r="B487" t="s">
        <v>1182</v>
      </c>
      <c r="C487" t="s">
        <v>1438</v>
      </c>
      <c r="D487" t="s">
        <v>1757</v>
      </c>
      <c r="E487" s="33">
        <v>65.444444444444443</v>
      </c>
      <c r="F487" s="33">
        <v>5.6888888888888891</v>
      </c>
      <c r="G487" s="33">
        <v>0</v>
      </c>
      <c r="H487" s="33">
        <v>0</v>
      </c>
      <c r="I487" s="33">
        <v>0</v>
      </c>
      <c r="J487" s="33">
        <v>0</v>
      </c>
      <c r="K487" s="33">
        <v>0</v>
      </c>
      <c r="L487" s="33">
        <v>0.14177777777777781</v>
      </c>
      <c r="M487" s="33">
        <v>5.0166666666666666</v>
      </c>
      <c r="N487" s="33">
        <v>0</v>
      </c>
      <c r="O487" s="33">
        <v>7.6655348047538208E-2</v>
      </c>
      <c r="P487" s="33">
        <v>4.9555555555555557</v>
      </c>
      <c r="Q487" s="33">
        <v>8.7833333333333332</v>
      </c>
      <c r="R487" s="33">
        <v>0.20993208828522922</v>
      </c>
      <c r="S487" s="33">
        <v>0.6223333333333334</v>
      </c>
      <c r="T487" s="33">
        <v>4.285222222222222</v>
      </c>
      <c r="U487" s="33">
        <v>0</v>
      </c>
      <c r="V487" s="33">
        <v>7.4988115449915113E-2</v>
      </c>
      <c r="W487" s="33">
        <v>1.4952222222222225</v>
      </c>
      <c r="X487" s="33">
        <v>9.4292222222222239</v>
      </c>
      <c r="Y487" s="33">
        <v>0</v>
      </c>
      <c r="Z487" s="33">
        <v>0.16692699490662144</v>
      </c>
      <c r="AA487" s="33">
        <v>0</v>
      </c>
      <c r="AB487" s="33">
        <v>0</v>
      </c>
      <c r="AC487" s="33">
        <v>0</v>
      </c>
      <c r="AD487" s="33">
        <v>0</v>
      </c>
      <c r="AE487" s="33">
        <v>0</v>
      </c>
      <c r="AF487" s="33">
        <v>0</v>
      </c>
      <c r="AG487" s="33">
        <v>0</v>
      </c>
      <c r="AH487" t="s">
        <v>494</v>
      </c>
      <c r="AI487" s="34">
        <v>5</v>
      </c>
    </row>
    <row r="488" spans="1:35" x14ac:dyDescent="0.25">
      <c r="A488" t="s">
        <v>1812</v>
      </c>
      <c r="B488" t="s">
        <v>1147</v>
      </c>
      <c r="C488" t="s">
        <v>1444</v>
      </c>
      <c r="D488" t="s">
        <v>1745</v>
      </c>
      <c r="E488" s="33">
        <v>229.07777777777778</v>
      </c>
      <c r="F488" s="33">
        <v>5.333333333333333</v>
      </c>
      <c r="G488" s="33">
        <v>0</v>
      </c>
      <c r="H488" s="33">
        <v>0</v>
      </c>
      <c r="I488" s="33">
        <v>0</v>
      </c>
      <c r="J488" s="33">
        <v>0</v>
      </c>
      <c r="K488" s="33">
        <v>0</v>
      </c>
      <c r="L488" s="33">
        <v>1.1040000000000001</v>
      </c>
      <c r="M488" s="33">
        <v>10.619444444444444</v>
      </c>
      <c r="N488" s="33">
        <v>5.2</v>
      </c>
      <c r="O488" s="33">
        <v>6.9057088810205156E-2</v>
      </c>
      <c r="P488" s="33">
        <v>5.8388888888888886</v>
      </c>
      <c r="Q488" s="33">
        <v>24.747222222222224</v>
      </c>
      <c r="R488" s="33">
        <v>0.13351845564340109</v>
      </c>
      <c r="S488" s="33">
        <v>4.309444444444444</v>
      </c>
      <c r="T488" s="33">
        <v>4.3341111111111115</v>
      </c>
      <c r="U488" s="33">
        <v>0</v>
      </c>
      <c r="V488" s="33">
        <v>3.7731968763641648E-2</v>
      </c>
      <c r="W488" s="33">
        <v>6.468222222222221</v>
      </c>
      <c r="X488" s="33">
        <v>3.8316666666666661</v>
      </c>
      <c r="Y488" s="33">
        <v>6.0777777777777775</v>
      </c>
      <c r="Z488" s="33">
        <v>7.1493912790415656E-2</v>
      </c>
      <c r="AA488" s="33">
        <v>64.022222222222226</v>
      </c>
      <c r="AB488" s="33">
        <v>0</v>
      </c>
      <c r="AC488" s="33">
        <v>0</v>
      </c>
      <c r="AD488" s="33">
        <v>0</v>
      </c>
      <c r="AE488" s="33">
        <v>0</v>
      </c>
      <c r="AF488" s="33">
        <v>0</v>
      </c>
      <c r="AG488" s="33">
        <v>0</v>
      </c>
      <c r="AH488" t="s">
        <v>458</v>
      </c>
      <c r="AI488" s="34">
        <v>5</v>
      </c>
    </row>
    <row r="489" spans="1:35" x14ac:dyDescent="0.25">
      <c r="A489" t="s">
        <v>1812</v>
      </c>
      <c r="B489" t="s">
        <v>1080</v>
      </c>
      <c r="C489" t="s">
        <v>1374</v>
      </c>
      <c r="D489" t="s">
        <v>1788</v>
      </c>
      <c r="E489" s="33">
        <v>78.233333333333334</v>
      </c>
      <c r="F489" s="33">
        <v>4.8888888888888893</v>
      </c>
      <c r="G489" s="33">
        <v>0.17777777777777778</v>
      </c>
      <c r="H489" s="33">
        <v>0.16666666666666666</v>
      </c>
      <c r="I489" s="33">
        <v>1</v>
      </c>
      <c r="J489" s="33">
        <v>0</v>
      </c>
      <c r="K489" s="33">
        <v>0</v>
      </c>
      <c r="L489" s="33">
        <v>14.66333333333333</v>
      </c>
      <c r="M489" s="33">
        <v>5.15</v>
      </c>
      <c r="N489" s="33">
        <v>10.422222222222222</v>
      </c>
      <c r="O489" s="33">
        <v>0.19904843062065047</v>
      </c>
      <c r="P489" s="33">
        <v>5.2333333333333334</v>
      </c>
      <c r="Q489" s="33">
        <v>14.1</v>
      </c>
      <c r="R489" s="33">
        <v>0.24712398806987643</v>
      </c>
      <c r="S489" s="33">
        <v>5.7012222222222233</v>
      </c>
      <c r="T489" s="33">
        <v>14.527666666666667</v>
      </c>
      <c r="U489" s="33">
        <v>0</v>
      </c>
      <c r="V489" s="33">
        <v>0.2585712256781707</v>
      </c>
      <c r="W489" s="33">
        <v>6.1749999999999998</v>
      </c>
      <c r="X489" s="33">
        <v>19.446888888888893</v>
      </c>
      <c r="Y489" s="33">
        <v>0</v>
      </c>
      <c r="Z489" s="33">
        <v>0.3275060360744213</v>
      </c>
      <c r="AA489" s="33">
        <v>0</v>
      </c>
      <c r="AB489" s="33">
        <v>0</v>
      </c>
      <c r="AC489" s="33">
        <v>0</v>
      </c>
      <c r="AD489" s="33">
        <v>0</v>
      </c>
      <c r="AE489" s="33">
        <v>0</v>
      </c>
      <c r="AF489" s="33">
        <v>0</v>
      </c>
      <c r="AG489" s="33">
        <v>0</v>
      </c>
      <c r="AH489" t="s">
        <v>391</v>
      </c>
      <c r="AI489" s="34">
        <v>5</v>
      </c>
    </row>
    <row r="490" spans="1:35" x14ac:dyDescent="0.25">
      <c r="A490" t="s">
        <v>1812</v>
      </c>
      <c r="B490" t="s">
        <v>1156</v>
      </c>
      <c r="C490" t="s">
        <v>1390</v>
      </c>
      <c r="D490" t="s">
        <v>1709</v>
      </c>
      <c r="E490" s="33">
        <v>12.377777777777778</v>
      </c>
      <c r="F490" s="33">
        <v>0</v>
      </c>
      <c r="G490" s="33">
        <v>1.1555555555555554</v>
      </c>
      <c r="H490" s="33">
        <v>0</v>
      </c>
      <c r="I490" s="33">
        <v>0.62222222222222223</v>
      </c>
      <c r="J490" s="33">
        <v>0</v>
      </c>
      <c r="K490" s="33">
        <v>0</v>
      </c>
      <c r="L490" s="33">
        <v>0.20888888888888893</v>
      </c>
      <c r="M490" s="33">
        <v>0</v>
      </c>
      <c r="N490" s="33">
        <v>0</v>
      </c>
      <c r="O490" s="33">
        <v>0</v>
      </c>
      <c r="P490" s="33">
        <v>0</v>
      </c>
      <c r="Q490" s="33">
        <v>0</v>
      </c>
      <c r="R490" s="33">
        <v>0</v>
      </c>
      <c r="S490" s="33">
        <v>1.0577777777777773</v>
      </c>
      <c r="T490" s="33">
        <v>3.637777777777778</v>
      </c>
      <c r="U490" s="33">
        <v>0</v>
      </c>
      <c r="V490" s="33">
        <v>0.37935368043087964</v>
      </c>
      <c r="W490" s="33">
        <v>5.7888888888888941</v>
      </c>
      <c r="X490" s="33">
        <v>0.24111111111111114</v>
      </c>
      <c r="Y490" s="33">
        <v>0</v>
      </c>
      <c r="Z490" s="33">
        <v>0.48716337522441694</v>
      </c>
      <c r="AA490" s="33">
        <v>0</v>
      </c>
      <c r="AB490" s="33">
        <v>0</v>
      </c>
      <c r="AC490" s="33">
        <v>0</v>
      </c>
      <c r="AD490" s="33">
        <v>0</v>
      </c>
      <c r="AE490" s="33">
        <v>0</v>
      </c>
      <c r="AF490" s="33">
        <v>0</v>
      </c>
      <c r="AG490" s="33">
        <v>0</v>
      </c>
      <c r="AH490" t="s">
        <v>468</v>
      </c>
      <c r="AI490" s="34">
        <v>5</v>
      </c>
    </row>
    <row r="491" spans="1:35" x14ac:dyDescent="0.25">
      <c r="A491" t="s">
        <v>1812</v>
      </c>
      <c r="B491" t="s">
        <v>1028</v>
      </c>
      <c r="C491" t="s">
        <v>1444</v>
      </c>
      <c r="D491" t="s">
        <v>1745</v>
      </c>
      <c r="E491" s="33">
        <v>81.677777777777777</v>
      </c>
      <c r="F491" s="33">
        <v>10.755555555555556</v>
      </c>
      <c r="G491" s="33">
        <v>0.43333333333333335</v>
      </c>
      <c r="H491" s="33">
        <v>0.35555555555555557</v>
      </c>
      <c r="I491" s="33">
        <v>0.71111111111111114</v>
      </c>
      <c r="J491" s="33">
        <v>0</v>
      </c>
      <c r="K491" s="33">
        <v>3.4222222222222221</v>
      </c>
      <c r="L491" s="33">
        <v>3.9769999999999999</v>
      </c>
      <c r="M491" s="33">
        <v>2.7166666666666668</v>
      </c>
      <c r="N491" s="33">
        <v>3.9066666666666667</v>
      </c>
      <c r="O491" s="33">
        <v>8.1091008026118891E-2</v>
      </c>
      <c r="P491" s="33">
        <v>5.8694444444444445</v>
      </c>
      <c r="Q491" s="33">
        <v>13.05</v>
      </c>
      <c r="R491" s="33">
        <v>0.23163515168004353</v>
      </c>
      <c r="S491" s="33">
        <v>4.1996666666666664</v>
      </c>
      <c r="T491" s="33">
        <v>8.6790000000000003</v>
      </c>
      <c r="U491" s="33">
        <v>0</v>
      </c>
      <c r="V491" s="33">
        <v>0.15767650659774182</v>
      </c>
      <c r="W491" s="33">
        <v>6.9078888888888876</v>
      </c>
      <c r="X491" s="33">
        <v>9.2756666666666678</v>
      </c>
      <c r="Y491" s="33">
        <v>0</v>
      </c>
      <c r="Z491" s="33">
        <v>0.19813902870357777</v>
      </c>
      <c r="AA491" s="33">
        <v>0</v>
      </c>
      <c r="AB491" s="33">
        <v>0</v>
      </c>
      <c r="AC491" s="33">
        <v>0</v>
      </c>
      <c r="AD491" s="33">
        <v>0</v>
      </c>
      <c r="AE491" s="33">
        <v>0</v>
      </c>
      <c r="AF491" s="33">
        <v>0</v>
      </c>
      <c r="AG491" s="33">
        <v>0</v>
      </c>
      <c r="AH491" t="s">
        <v>339</v>
      </c>
      <c r="AI491" s="34">
        <v>5</v>
      </c>
    </row>
    <row r="492" spans="1:35" x14ac:dyDescent="0.25">
      <c r="A492" t="s">
        <v>1812</v>
      </c>
      <c r="B492" t="s">
        <v>924</v>
      </c>
      <c r="C492" t="s">
        <v>1560</v>
      </c>
      <c r="D492" t="s">
        <v>1738</v>
      </c>
      <c r="E492" s="33">
        <v>88.36666666666666</v>
      </c>
      <c r="F492" s="33">
        <v>70.24444444444444</v>
      </c>
      <c r="G492" s="33">
        <v>0</v>
      </c>
      <c r="H492" s="33">
        <v>0</v>
      </c>
      <c r="I492" s="33">
        <v>3.8111111111111109</v>
      </c>
      <c r="J492" s="33">
        <v>0</v>
      </c>
      <c r="K492" s="33">
        <v>0</v>
      </c>
      <c r="L492" s="33">
        <v>2.4732222222222231</v>
      </c>
      <c r="M492" s="33">
        <v>0</v>
      </c>
      <c r="N492" s="33">
        <v>5.5944444444444441</v>
      </c>
      <c r="O492" s="33">
        <v>6.3309442977492775E-2</v>
      </c>
      <c r="P492" s="33">
        <v>3.8222222222222224</v>
      </c>
      <c r="Q492" s="33">
        <v>6.3472222222222223</v>
      </c>
      <c r="R492" s="33">
        <v>0.11508235885829247</v>
      </c>
      <c r="S492" s="33">
        <v>3.7951111111111118</v>
      </c>
      <c r="T492" s="33">
        <v>4.2491111111111097</v>
      </c>
      <c r="U492" s="33">
        <v>0</v>
      </c>
      <c r="V492" s="33">
        <v>9.1032314849742224E-2</v>
      </c>
      <c r="W492" s="33">
        <v>4.5886666666666667</v>
      </c>
      <c r="X492" s="33">
        <v>4.5977777777777771</v>
      </c>
      <c r="Y492" s="33">
        <v>0</v>
      </c>
      <c r="Z492" s="33">
        <v>0.10395825474663649</v>
      </c>
      <c r="AA492" s="33">
        <v>0</v>
      </c>
      <c r="AB492" s="33">
        <v>0</v>
      </c>
      <c r="AC492" s="33">
        <v>0</v>
      </c>
      <c r="AD492" s="33">
        <v>4.8138888888888891</v>
      </c>
      <c r="AE492" s="33">
        <v>0</v>
      </c>
      <c r="AF492" s="33">
        <v>0</v>
      </c>
      <c r="AG492" s="33">
        <v>0</v>
      </c>
      <c r="AH492" t="s">
        <v>235</v>
      </c>
      <c r="AI492" s="34">
        <v>5</v>
      </c>
    </row>
    <row r="493" spans="1:35" x14ac:dyDescent="0.25">
      <c r="A493" t="s">
        <v>1812</v>
      </c>
      <c r="B493" t="s">
        <v>917</v>
      </c>
      <c r="C493" t="s">
        <v>1463</v>
      </c>
      <c r="D493" t="s">
        <v>1763</v>
      </c>
      <c r="E493" s="33">
        <v>39.288888888888891</v>
      </c>
      <c r="F493" s="33">
        <v>40.200000000000003</v>
      </c>
      <c r="G493" s="33">
        <v>0</v>
      </c>
      <c r="H493" s="33">
        <v>0</v>
      </c>
      <c r="I493" s="33">
        <v>0</v>
      </c>
      <c r="J493" s="33">
        <v>0</v>
      </c>
      <c r="K493" s="33">
        <v>0</v>
      </c>
      <c r="L493" s="33">
        <v>5.4027777777777786</v>
      </c>
      <c r="M493" s="33">
        <v>0</v>
      </c>
      <c r="N493" s="33">
        <v>1.3691111111111112</v>
      </c>
      <c r="O493" s="33">
        <v>3.4847285067873303E-2</v>
      </c>
      <c r="P493" s="33">
        <v>5.333333333333333</v>
      </c>
      <c r="Q493" s="33">
        <v>5.5844444444444425</v>
      </c>
      <c r="R493" s="33">
        <v>0.27788461538461529</v>
      </c>
      <c r="S493" s="33">
        <v>6.6873333333333349</v>
      </c>
      <c r="T493" s="33">
        <v>5.9218888888888888</v>
      </c>
      <c r="U493" s="33">
        <v>0</v>
      </c>
      <c r="V493" s="33">
        <v>0.32093608597285067</v>
      </c>
      <c r="W493" s="33">
        <v>3.9269999999999996</v>
      </c>
      <c r="X493" s="33">
        <v>6.4129999999999994</v>
      </c>
      <c r="Y493" s="33">
        <v>0</v>
      </c>
      <c r="Z493" s="33">
        <v>0.26317873303167416</v>
      </c>
      <c r="AA493" s="33">
        <v>0</v>
      </c>
      <c r="AB493" s="33">
        <v>0</v>
      </c>
      <c r="AC493" s="33">
        <v>0</v>
      </c>
      <c r="AD493" s="33">
        <v>0</v>
      </c>
      <c r="AE493" s="33">
        <v>0</v>
      </c>
      <c r="AF493" s="33">
        <v>0</v>
      </c>
      <c r="AG493" s="33">
        <v>0</v>
      </c>
      <c r="AH493" t="s">
        <v>228</v>
      </c>
      <c r="AI493" s="34">
        <v>5</v>
      </c>
    </row>
    <row r="494" spans="1:35" x14ac:dyDescent="0.25">
      <c r="A494" t="s">
        <v>1812</v>
      </c>
      <c r="B494" t="s">
        <v>1152</v>
      </c>
      <c r="C494" t="s">
        <v>1638</v>
      </c>
      <c r="D494" t="s">
        <v>1745</v>
      </c>
      <c r="E494" s="33">
        <v>124.7</v>
      </c>
      <c r="F494" s="33">
        <v>39</v>
      </c>
      <c r="G494" s="33">
        <v>0</v>
      </c>
      <c r="H494" s="33">
        <v>0</v>
      </c>
      <c r="I494" s="33">
        <v>0</v>
      </c>
      <c r="J494" s="33">
        <v>0</v>
      </c>
      <c r="K494" s="33">
        <v>0</v>
      </c>
      <c r="L494" s="33">
        <v>8.4686666666666692</v>
      </c>
      <c r="M494" s="33">
        <v>0</v>
      </c>
      <c r="N494" s="33">
        <v>0</v>
      </c>
      <c r="O494" s="33">
        <v>0</v>
      </c>
      <c r="P494" s="33">
        <v>4.8888888888888893</v>
      </c>
      <c r="Q494" s="33">
        <v>25.21888888888888</v>
      </c>
      <c r="R494" s="33">
        <v>0.2414416822596453</v>
      </c>
      <c r="S494" s="33">
        <v>5.3899999999999979</v>
      </c>
      <c r="T494" s="33">
        <v>10.889111111111111</v>
      </c>
      <c r="U494" s="33">
        <v>0</v>
      </c>
      <c r="V494" s="33">
        <v>0.13054619976833287</v>
      </c>
      <c r="W494" s="33">
        <v>6.7245555555555558</v>
      </c>
      <c r="X494" s="33">
        <v>12.452555555555559</v>
      </c>
      <c r="Y494" s="33">
        <v>0</v>
      </c>
      <c r="Z494" s="33">
        <v>0.1537859752294396</v>
      </c>
      <c r="AA494" s="33">
        <v>0</v>
      </c>
      <c r="AB494" s="33">
        <v>0</v>
      </c>
      <c r="AC494" s="33">
        <v>0</v>
      </c>
      <c r="AD494" s="33">
        <v>0</v>
      </c>
      <c r="AE494" s="33">
        <v>0</v>
      </c>
      <c r="AF494" s="33">
        <v>0</v>
      </c>
      <c r="AG494" s="33">
        <v>0</v>
      </c>
      <c r="AH494" t="s">
        <v>463</v>
      </c>
      <c r="AI494" s="34">
        <v>5</v>
      </c>
    </row>
    <row r="495" spans="1:35" x14ac:dyDescent="0.25">
      <c r="A495" t="s">
        <v>1812</v>
      </c>
      <c r="B495" t="s">
        <v>791</v>
      </c>
      <c r="C495" t="s">
        <v>1431</v>
      </c>
      <c r="D495" t="s">
        <v>1754</v>
      </c>
      <c r="E495" s="33">
        <v>82.922222222222217</v>
      </c>
      <c r="F495" s="33">
        <v>40.977777777777774</v>
      </c>
      <c r="G495" s="33">
        <v>0.13333333333333333</v>
      </c>
      <c r="H495" s="33">
        <v>0.33111111111111113</v>
      </c>
      <c r="I495" s="33">
        <v>1.1222222222222222</v>
      </c>
      <c r="J495" s="33">
        <v>0</v>
      </c>
      <c r="K495" s="33">
        <v>0</v>
      </c>
      <c r="L495" s="33">
        <v>0.66033333333333322</v>
      </c>
      <c r="M495" s="33">
        <v>2.5777777777777779</v>
      </c>
      <c r="N495" s="33">
        <v>0</v>
      </c>
      <c r="O495" s="33">
        <v>3.1086694358836934E-2</v>
      </c>
      <c r="P495" s="33">
        <v>2.4</v>
      </c>
      <c r="Q495" s="33">
        <v>11.741666666666667</v>
      </c>
      <c r="R495" s="33">
        <v>0.17054133726383494</v>
      </c>
      <c r="S495" s="33">
        <v>8.6433333333333326</v>
      </c>
      <c r="T495" s="33">
        <v>0.5645555555555557</v>
      </c>
      <c r="U495" s="33">
        <v>0</v>
      </c>
      <c r="V495" s="33">
        <v>0.11104247621599893</v>
      </c>
      <c r="W495" s="33">
        <v>3.1318888888888883</v>
      </c>
      <c r="X495" s="33">
        <v>3.2775555555555544</v>
      </c>
      <c r="Y495" s="33">
        <v>0</v>
      </c>
      <c r="Z495" s="33">
        <v>7.7294653624547752E-2</v>
      </c>
      <c r="AA495" s="33">
        <v>2.7111111111111112</v>
      </c>
      <c r="AB495" s="33">
        <v>0</v>
      </c>
      <c r="AC495" s="33">
        <v>0</v>
      </c>
      <c r="AD495" s="33">
        <v>0</v>
      </c>
      <c r="AE495" s="33">
        <v>1.5222222222222221</v>
      </c>
      <c r="AF495" s="33">
        <v>0</v>
      </c>
      <c r="AG495" s="33">
        <v>0.43333333333333335</v>
      </c>
      <c r="AH495" t="s">
        <v>102</v>
      </c>
      <c r="AI495" s="34">
        <v>5</v>
      </c>
    </row>
    <row r="496" spans="1:35" x14ac:dyDescent="0.25">
      <c r="A496" t="s">
        <v>1812</v>
      </c>
      <c r="B496" t="s">
        <v>705</v>
      </c>
      <c r="C496" t="s">
        <v>1435</v>
      </c>
      <c r="D496" t="s">
        <v>1758</v>
      </c>
      <c r="E496" s="33">
        <v>73.388888888888886</v>
      </c>
      <c r="F496" s="33">
        <v>25.222222222222221</v>
      </c>
      <c r="G496" s="33">
        <v>0</v>
      </c>
      <c r="H496" s="33">
        <v>0</v>
      </c>
      <c r="I496" s="33">
        <v>0</v>
      </c>
      <c r="J496" s="33">
        <v>0</v>
      </c>
      <c r="K496" s="33">
        <v>0</v>
      </c>
      <c r="L496" s="33">
        <v>3.8133333333333326</v>
      </c>
      <c r="M496" s="33">
        <v>0</v>
      </c>
      <c r="N496" s="33">
        <v>0</v>
      </c>
      <c r="O496" s="33">
        <v>0</v>
      </c>
      <c r="P496" s="33">
        <v>5.5111111111111111</v>
      </c>
      <c r="Q496" s="33">
        <v>5.536666666666668</v>
      </c>
      <c r="R496" s="33">
        <v>0.15053747161241485</v>
      </c>
      <c r="S496" s="33">
        <v>6.0886666666666667</v>
      </c>
      <c r="T496" s="33">
        <v>5.8669999999999982</v>
      </c>
      <c r="U496" s="33">
        <v>0</v>
      </c>
      <c r="V496" s="33">
        <v>0.16290840272520818</v>
      </c>
      <c r="W496" s="33">
        <v>3.9011111111111134</v>
      </c>
      <c r="X496" s="33">
        <v>5.8036666666666674</v>
      </c>
      <c r="Y496" s="33">
        <v>0</v>
      </c>
      <c r="Z496" s="33">
        <v>0.13223769871309621</v>
      </c>
      <c r="AA496" s="33">
        <v>0</v>
      </c>
      <c r="AB496" s="33">
        <v>0</v>
      </c>
      <c r="AC496" s="33">
        <v>0</v>
      </c>
      <c r="AD496" s="33">
        <v>0</v>
      </c>
      <c r="AE496" s="33">
        <v>0</v>
      </c>
      <c r="AF496" s="33">
        <v>0</v>
      </c>
      <c r="AG496" s="33">
        <v>0</v>
      </c>
      <c r="AH496" t="s">
        <v>16</v>
      </c>
      <c r="AI496" s="34">
        <v>5</v>
      </c>
    </row>
    <row r="497" spans="1:35" x14ac:dyDescent="0.25">
      <c r="A497" t="s">
        <v>1812</v>
      </c>
      <c r="B497" t="s">
        <v>852</v>
      </c>
      <c r="C497" t="s">
        <v>1405</v>
      </c>
      <c r="D497" t="s">
        <v>1748</v>
      </c>
      <c r="E497" s="33">
        <v>103.95555555555555</v>
      </c>
      <c r="F497" s="33">
        <v>50.1</v>
      </c>
      <c r="G497" s="33">
        <v>0.14444444444444443</v>
      </c>
      <c r="H497" s="33">
        <v>0.40666666666666662</v>
      </c>
      <c r="I497" s="33">
        <v>1.2333333333333334</v>
      </c>
      <c r="J497" s="33">
        <v>0</v>
      </c>
      <c r="K497" s="33">
        <v>0</v>
      </c>
      <c r="L497" s="33">
        <v>3.6785555555555556</v>
      </c>
      <c r="M497" s="33">
        <v>5.6888888888888891</v>
      </c>
      <c r="N497" s="33">
        <v>5.6</v>
      </c>
      <c r="O497" s="33">
        <v>0.10859341598973921</v>
      </c>
      <c r="P497" s="33">
        <v>5.2444444444444445</v>
      </c>
      <c r="Q497" s="33">
        <v>9.7666666666666675</v>
      </c>
      <c r="R497" s="33">
        <v>0.14439931594698591</v>
      </c>
      <c r="S497" s="33">
        <v>7.3275555555555574</v>
      </c>
      <c r="T497" s="33">
        <v>9.5366666666666653</v>
      </c>
      <c r="U497" s="33">
        <v>0</v>
      </c>
      <c r="V497" s="33">
        <v>0.16222530996152204</v>
      </c>
      <c r="W497" s="33">
        <v>10.829222222222221</v>
      </c>
      <c r="X497" s="33">
        <v>12.868888888888886</v>
      </c>
      <c r="Y497" s="33">
        <v>0</v>
      </c>
      <c r="Z497" s="33">
        <v>0.22796387345019237</v>
      </c>
      <c r="AA497" s="33">
        <v>0</v>
      </c>
      <c r="AB497" s="33">
        <v>0</v>
      </c>
      <c r="AC497" s="33">
        <v>0</v>
      </c>
      <c r="AD497" s="33">
        <v>0</v>
      </c>
      <c r="AE497" s="33">
        <v>0.82222222222222219</v>
      </c>
      <c r="AF497" s="33">
        <v>0</v>
      </c>
      <c r="AG497" s="33">
        <v>0.13333333333333333</v>
      </c>
      <c r="AH497" t="s">
        <v>163</v>
      </c>
      <c r="AI497" s="34">
        <v>5</v>
      </c>
    </row>
    <row r="498" spans="1:35" x14ac:dyDescent="0.25">
      <c r="A498" t="s">
        <v>1812</v>
      </c>
      <c r="B498" t="s">
        <v>784</v>
      </c>
      <c r="C498" t="s">
        <v>1373</v>
      </c>
      <c r="D498" t="s">
        <v>1745</v>
      </c>
      <c r="E498" s="33">
        <v>114.33333333333333</v>
      </c>
      <c r="F498" s="33">
        <v>38.966666666666669</v>
      </c>
      <c r="G498" s="33">
        <v>0</v>
      </c>
      <c r="H498" s="33">
        <v>0</v>
      </c>
      <c r="I498" s="33">
        <v>0</v>
      </c>
      <c r="J498" s="33">
        <v>0</v>
      </c>
      <c r="K498" s="33">
        <v>0</v>
      </c>
      <c r="L498" s="33">
        <v>5.7725555555555541</v>
      </c>
      <c r="M498" s="33">
        <v>0</v>
      </c>
      <c r="N498" s="33">
        <v>0</v>
      </c>
      <c r="O498" s="33">
        <v>0</v>
      </c>
      <c r="P498" s="33">
        <v>5.4222222222222225</v>
      </c>
      <c r="Q498" s="33">
        <v>13.056666666666665</v>
      </c>
      <c r="R498" s="33">
        <v>0.16162293488824103</v>
      </c>
      <c r="S498" s="33">
        <v>5.5788888888888888</v>
      </c>
      <c r="T498" s="33">
        <v>6.1406666666666689</v>
      </c>
      <c r="U498" s="33">
        <v>0</v>
      </c>
      <c r="V498" s="33">
        <v>0.10250340136054426</v>
      </c>
      <c r="W498" s="33">
        <v>7.3540000000000036</v>
      </c>
      <c r="X498" s="33">
        <v>8.6416666666666675</v>
      </c>
      <c r="Y498" s="33">
        <v>0</v>
      </c>
      <c r="Z498" s="33">
        <v>0.13990379008746362</v>
      </c>
      <c r="AA498" s="33">
        <v>0</v>
      </c>
      <c r="AB498" s="33">
        <v>0</v>
      </c>
      <c r="AC498" s="33">
        <v>0</v>
      </c>
      <c r="AD498" s="33">
        <v>0</v>
      </c>
      <c r="AE498" s="33">
        <v>0</v>
      </c>
      <c r="AF498" s="33">
        <v>0</v>
      </c>
      <c r="AG498" s="33">
        <v>0</v>
      </c>
      <c r="AH498" t="s">
        <v>95</v>
      </c>
      <c r="AI498" s="34">
        <v>5</v>
      </c>
    </row>
    <row r="499" spans="1:35" x14ac:dyDescent="0.25">
      <c r="A499" t="s">
        <v>1812</v>
      </c>
      <c r="B499" t="s">
        <v>736</v>
      </c>
      <c r="C499" t="s">
        <v>1457</v>
      </c>
      <c r="D499" t="s">
        <v>1764</v>
      </c>
      <c r="E499" s="33">
        <v>63.044444444444444</v>
      </c>
      <c r="F499" s="33">
        <v>32.1</v>
      </c>
      <c r="G499" s="33">
        <v>0</v>
      </c>
      <c r="H499" s="33">
        <v>0</v>
      </c>
      <c r="I499" s="33">
        <v>0</v>
      </c>
      <c r="J499" s="33">
        <v>0</v>
      </c>
      <c r="K499" s="33">
        <v>0</v>
      </c>
      <c r="L499" s="33">
        <v>0.72800000000000009</v>
      </c>
      <c r="M499" s="33">
        <v>5.2861111111111114</v>
      </c>
      <c r="N499" s="33">
        <v>4.7</v>
      </c>
      <c r="O499" s="33">
        <v>0.15839795558688755</v>
      </c>
      <c r="P499" s="33">
        <v>0</v>
      </c>
      <c r="Q499" s="33">
        <v>13.672222222222222</v>
      </c>
      <c r="R499" s="33">
        <v>0.21686640817765246</v>
      </c>
      <c r="S499" s="33">
        <v>1.9682222222222228</v>
      </c>
      <c r="T499" s="33">
        <v>4.597999999999999</v>
      </c>
      <c r="U499" s="33">
        <v>0</v>
      </c>
      <c r="V499" s="33">
        <v>0.10415227352837504</v>
      </c>
      <c r="W499" s="33">
        <v>1.960333333333333</v>
      </c>
      <c r="X499" s="33">
        <v>15.680222222222225</v>
      </c>
      <c r="Y499" s="33">
        <v>0</v>
      </c>
      <c r="Z499" s="33">
        <v>0.27981142051462815</v>
      </c>
      <c r="AA499" s="33">
        <v>0</v>
      </c>
      <c r="AB499" s="33">
        <v>0</v>
      </c>
      <c r="AC499" s="33">
        <v>0</v>
      </c>
      <c r="AD499" s="33">
        <v>0</v>
      </c>
      <c r="AE499" s="33">
        <v>0</v>
      </c>
      <c r="AF499" s="33">
        <v>0</v>
      </c>
      <c r="AG499" s="33">
        <v>0</v>
      </c>
      <c r="AH499" t="s">
        <v>47</v>
      </c>
      <c r="AI499" s="34">
        <v>5</v>
      </c>
    </row>
    <row r="500" spans="1:35" x14ac:dyDescent="0.25">
      <c r="A500" t="s">
        <v>1812</v>
      </c>
      <c r="B500" t="s">
        <v>904</v>
      </c>
      <c r="C500" t="s">
        <v>1470</v>
      </c>
      <c r="D500" t="s">
        <v>1747</v>
      </c>
      <c r="E500" s="33">
        <v>82.477777777777774</v>
      </c>
      <c r="F500" s="33">
        <v>5.6</v>
      </c>
      <c r="G500" s="33">
        <v>0.4</v>
      </c>
      <c r="H500" s="33">
        <v>0.31777777777777777</v>
      </c>
      <c r="I500" s="33">
        <v>0.45555555555555555</v>
      </c>
      <c r="J500" s="33">
        <v>0</v>
      </c>
      <c r="K500" s="33">
        <v>1.2</v>
      </c>
      <c r="L500" s="33">
        <v>2.2222222222222214</v>
      </c>
      <c r="M500" s="33">
        <v>5.1944444444444446</v>
      </c>
      <c r="N500" s="33">
        <v>6.2361111111111107</v>
      </c>
      <c r="O500" s="33">
        <v>0.13858951906237371</v>
      </c>
      <c r="P500" s="33">
        <v>5.35</v>
      </c>
      <c r="Q500" s="33">
        <v>16.247222222222224</v>
      </c>
      <c r="R500" s="33">
        <v>0.26185504513000135</v>
      </c>
      <c r="S500" s="33">
        <v>2.0040000000000004</v>
      </c>
      <c r="T500" s="33">
        <v>5.7773333333333365</v>
      </c>
      <c r="U500" s="33">
        <v>0</v>
      </c>
      <c r="V500" s="33">
        <v>9.434460460730168E-2</v>
      </c>
      <c r="W500" s="33">
        <v>1.9648888888888889</v>
      </c>
      <c r="X500" s="33">
        <v>11.406222222222224</v>
      </c>
      <c r="Y500" s="33">
        <v>3.5666666666666669</v>
      </c>
      <c r="Z500" s="33">
        <v>0.20536171359288699</v>
      </c>
      <c r="AA500" s="33">
        <v>0</v>
      </c>
      <c r="AB500" s="33">
        <v>0</v>
      </c>
      <c r="AC500" s="33">
        <v>0</v>
      </c>
      <c r="AD500" s="33">
        <v>0</v>
      </c>
      <c r="AE500" s="33">
        <v>0</v>
      </c>
      <c r="AF500" s="33">
        <v>0</v>
      </c>
      <c r="AG500" s="33">
        <v>0</v>
      </c>
      <c r="AH500" t="s">
        <v>215</v>
      </c>
      <c r="AI500" s="34">
        <v>5</v>
      </c>
    </row>
    <row r="501" spans="1:35" x14ac:dyDescent="0.25">
      <c r="A501" t="s">
        <v>1812</v>
      </c>
      <c r="B501" t="s">
        <v>1077</v>
      </c>
      <c r="C501" t="s">
        <v>1444</v>
      </c>
      <c r="D501" t="s">
        <v>1745</v>
      </c>
      <c r="E501" s="33">
        <v>180.56666666666666</v>
      </c>
      <c r="F501" s="33">
        <v>11.2</v>
      </c>
      <c r="G501" s="33">
        <v>0</v>
      </c>
      <c r="H501" s="33">
        <v>0</v>
      </c>
      <c r="I501" s="33">
        <v>0</v>
      </c>
      <c r="J501" s="33">
        <v>0</v>
      </c>
      <c r="K501" s="33">
        <v>0</v>
      </c>
      <c r="L501" s="33">
        <v>7.9961111111111096</v>
      </c>
      <c r="M501" s="33">
        <v>16.177777777777777</v>
      </c>
      <c r="N501" s="33">
        <v>4.8888888888888893</v>
      </c>
      <c r="O501" s="33">
        <v>0.11666974340040613</v>
      </c>
      <c r="P501" s="33">
        <v>5.2444444444444445</v>
      </c>
      <c r="Q501" s="33">
        <v>36.494444444444447</v>
      </c>
      <c r="R501" s="33">
        <v>0.23115500584579413</v>
      </c>
      <c r="S501" s="33">
        <v>9.2304444444444478</v>
      </c>
      <c r="T501" s="33">
        <v>8.9575555555555546</v>
      </c>
      <c r="U501" s="33">
        <v>0</v>
      </c>
      <c r="V501" s="33">
        <v>0.10072733985600887</v>
      </c>
      <c r="W501" s="33">
        <v>8.2196666666666669</v>
      </c>
      <c r="X501" s="33">
        <v>13.131000000000002</v>
      </c>
      <c r="Y501" s="33">
        <v>0</v>
      </c>
      <c r="Z501" s="33">
        <v>0.11824256968801922</v>
      </c>
      <c r="AA501" s="33">
        <v>0</v>
      </c>
      <c r="AB501" s="33">
        <v>0</v>
      </c>
      <c r="AC501" s="33">
        <v>0</v>
      </c>
      <c r="AD501" s="33">
        <v>0</v>
      </c>
      <c r="AE501" s="33">
        <v>0</v>
      </c>
      <c r="AF501" s="33">
        <v>0</v>
      </c>
      <c r="AG501" s="33">
        <v>0</v>
      </c>
      <c r="AH501" t="s">
        <v>388</v>
      </c>
      <c r="AI501" s="34">
        <v>5</v>
      </c>
    </row>
    <row r="502" spans="1:35" x14ac:dyDescent="0.25">
      <c r="A502" t="s">
        <v>1812</v>
      </c>
      <c r="B502" t="s">
        <v>1108</v>
      </c>
      <c r="C502" t="s">
        <v>1384</v>
      </c>
      <c r="D502" t="s">
        <v>1789</v>
      </c>
      <c r="E502" s="33">
        <v>73.37777777777778</v>
      </c>
      <c r="F502" s="33">
        <v>22.822222222222223</v>
      </c>
      <c r="G502" s="33">
        <v>0.26666666666666666</v>
      </c>
      <c r="H502" s="33">
        <v>0.29444444444444445</v>
      </c>
      <c r="I502" s="33">
        <v>0.41111111111111109</v>
      </c>
      <c r="J502" s="33">
        <v>0</v>
      </c>
      <c r="K502" s="33">
        <v>0</v>
      </c>
      <c r="L502" s="33">
        <v>1.2169999999999996</v>
      </c>
      <c r="M502" s="33">
        <v>0</v>
      </c>
      <c r="N502" s="33">
        <v>9.9722222222222214</v>
      </c>
      <c r="O502" s="33">
        <v>0.13590248334342822</v>
      </c>
      <c r="P502" s="33">
        <v>3.3777777777777778</v>
      </c>
      <c r="Q502" s="33">
        <v>14.533333333333333</v>
      </c>
      <c r="R502" s="33">
        <v>0.24409448818897639</v>
      </c>
      <c r="S502" s="33">
        <v>0.27888888888888885</v>
      </c>
      <c r="T502" s="33">
        <v>2.124222222222222</v>
      </c>
      <c r="U502" s="33">
        <v>0</v>
      </c>
      <c r="V502" s="33">
        <v>3.2749848576620229E-2</v>
      </c>
      <c r="W502" s="33">
        <v>0.64222222222222214</v>
      </c>
      <c r="X502" s="33">
        <v>3.113888888888888</v>
      </c>
      <c r="Y502" s="33">
        <v>0</v>
      </c>
      <c r="Z502" s="33">
        <v>5.1188673531193205E-2</v>
      </c>
      <c r="AA502" s="33">
        <v>0</v>
      </c>
      <c r="AB502" s="33">
        <v>0</v>
      </c>
      <c r="AC502" s="33">
        <v>0</v>
      </c>
      <c r="AD502" s="33">
        <v>0</v>
      </c>
      <c r="AE502" s="33">
        <v>0</v>
      </c>
      <c r="AF502" s="33">
        <v>0</v>
      </c>
      <c r="AG502" s="33">
        <v>0</v>
      </c>
      <c r="AH502" t="s">
        <v>419</v>
      </c>
      <c r="AI502" s="34">
        <v>5</v>
      </c>
    </row>
    <row r="503" spans="1:35" x14ac:dyDescent="0.25">
      <c r="A503" t="s">
        <v>1812</v>
      </c>
      <c r="B503" t="s">
        <v>1330</v>
      </c>
      <c r="C503" t="s">
        <v>1697</v>
      </c>
      <c r="D503" t="s">
        <v>1710</v>
      </c>
      <c r="E503" s="33">
        <v>41.533333333333331</v>
      </c>
      <c r="F503" s="33">
        <v>5.2777777777777777</v>
      </c>
      <c r="G503" s="33">
        <v>0</v>
      </c>
      <c r="H503" s="33">
        <v>0</v>
      </c>
      <c r="I503" s="33">
        <v>0</v>
      </c>
      <c r="J503" s="33">
        <v>0</v>
      </c>
      <c r="K503" s="33">
        <v>0</v>
      </c>
      <c r="L503" s="33">
        <v>0</v>
      </c>
      <c r="M503" s="33">
        <v>5.6007777777777763</v>
      </c>
      <c r="N503" s="33">
        <v>0</v>
      </c>
      <c r="O503" s="33">
        <v>0.13485018726591758</v>
      </c>
      <c r="P503" s="33">
        <v>0</v>
      </c>
      <c r="Q503" s="33">
        <v>4.3275555555555547</v>
      </c>
      <c r="R503" s="33">
        <v>0.1041947565543071</v>
      </c>
      <c r="S503" s="33">
        <v>0</v>
      </c>
      <c r="T503" s="33">
        <v>0</v>
      </c>
      <c r="U503" s="33">
        <v>0</v>
      </c>
      <c r="V503" s="33">
        <v>0</v>
      </c>
      <c r="W503" s="33">
        <v>0</v>
      </c>
      <c r="X503" s="33">
        <v>0</v>
      </c>
      <c r="Y503" s="33">
        <v>0</v>
      </c>
      <c r="Z503" s="33">
        <v>0</v>
      </c>
      <c r="AA503" s="33">
        <v>0</v>
      </c>
      <c r="AB503" s="33">
        <v>0</v>
      </c>
      <c r="AC503" s="33">
        <v>0</v>
      </c>
      <c r="AD503" s="33">
        <v>0</v>
      </c>
      <c r="AE503" s="33">
        <v>0</v>
      </c>
      <c r="AF503" s="33">
        <v>0</v>
      </c>
      <c r="AG503" s="33">
        <v>0</v>
      </c>
      <c r="AH503" t="s">
        <v>643</v>
      </c>
      <c r="AI503" s="34">
        <v>5</v>
      </c>
    </row>
    <row r="504" spans="1:35" x14ac:dyDescent="0.25">
      <c r="A504" t="s">
        <v>1812</v>
      </c>
      <c r="B504" t="s">
        <v>733</v>
      </c>
      <c r="C504" t="s">
        <v>1456</v>
      </c>
      <c r="D504" t="s">
        <v>1745</v>
      </c>
      <c r="E504" s="33">
        <v>155</v>
      </c>
      <c r="F504" s="33">
        <v>33.322222222222223</v>
      </c>
      <c r="G504" s="33">
        <v>0.1</v>
      </c>
      <c r="H504" s="33">
        <v>0.31111111111111112</v>
      </c>
      <c r="I504" s="33">
        <v>70.75555555555556</v>
      </c>
      <c r="J504" s="33">
        <v>0</v>
      </c>
      <c r="K504" s="33">
        <v>0</v>
      </c>
      <c r="L504" s="33">
        <v>0.51344444444444448</v>
      </c>
      <c r="M504" s="33">
        <v>0</v>
      </c>
      <c r="N504" s="33">
        <v>0.1111111111111111</v>
      </c>
      <c r="O504" s="33">
        <v>7.1684587813620072E-4</v>
      </c>
      <c r="P504" s="33">
        <v>5.4944444444444445</v>
      </c>
      <c r="Q504" s="33">
        <v>21.108333333333334</v>
      </c>
      <c r="R504" s="33">
        <v>0.17163082437275987</v>
      </c>
      <c r="S504" s="33">
        <v>7.2937777777777768</v>
      </c>
      <c r="T504" s="33">
        <v>4.4282222222222236</v>
      </c>
      <c r="U504" s="33">
        <v>0</v>
      </c>
      <c r="V504" s="33">
        <v>7.5625806451612917E-2</v>
      </c>
      <c r="W504" s="33">
        <v>2.003333333333333</v>
      </c>
      <c r="X504" s="33">
        <v>13.952333333333334</v>
      </c>
      <c r="Y504" s="33">
        <v>0</v>
      </c>
      <c r="Z504" s="33">
        <v>0.10293978494623655</v>
      </c>
      <c r="AA504" s="33">
        <v>25.522222222222222</v>
      </c>
      <c r="AB504" s="33">
        <v>0</v>
      </c>
      <c r="AC504" s="33">
        <v>0</v>
      </c>
      <c r="AD504" s="33">
        <v>0</v>
      </c>
      <c r="AE504" s="33">
        <v>0</v>
      </c>
      <c r="AF504" s="33">
        <v>0</v>
      </c>
      <c r="AG504" s="33">
        <v>6.6666666666666666E-2</v>
      </c>
      <c r="AH504" t="s">
        <v>44</v>
      </c>
      <c r="AI504" s="34">
        <v>5</v>
      </c>
    </row>
    <row r="505" spans="1:35" x14ac:dyDescent="0.25">
      <c r="A505" t="s">
        <v>1812</v>
      </c>
      <c r="B505" t="s">
        <v>697</v>
      </c>
      <c r="C505" t="s">
        <v>1429</v>
      </c>
      <c r="D505" t="s">
        <v>1752</v>
      </c>
      <c r="E505" s="33">
        <v>89.655555555555551</v>
      </c>
      <c r="F505" s="33">
        <v>57.322222222222223</v>
      </c>
      <c r="G505" s="33">
        <v>0</v>
      </c>
      <c r="H505" s="33">
        <v>0</v>
      </c>
      <c r="I505" s="33">
        <v>0.98888888888888893</v>
      </c>
      <c r="J505" s="33">
        <v>0</v>
      </c>
      <c r="K505" s="33">
        <v>0</v>
      </c>
      <c r="L505" s="33">
        <v>0.52922222222222215</v>
      </c>
      <c r="M505" s="33">
        <v>0</v>
      </c>
      <c r="N505" s="33">
        <v>14.411111111111111</v>
      </c>
      <c r="O505" s="33">
        <v>0.16073862932209693</v>
      </c>
      <c r="P505" s="33">
        <v>5.6</v>
      </c>
      <c r="Q505" s="33">
        <v>11.03888888888889</v>
      </c>
      <c r="R505" s="33">
        <v>0.18558681373156527</v>
      </c>
      <c r="S505" s="33">
        <v>0.54477777777777781</v>
      </c>
      <c r="T505" s="33">
        <v>2.8417777777777782</v>
      </c>
      <c r="U505" s="33">
        <v>0</v>
      </c>
      <c r="V505" s="33">
        <v>3.777295823522122E-2</v>
      </c>
      <c r="W505" s="33">
        <v>3.3747777777777768</v>
      </c>
      <c r="X505" s="33">
        <v>1.9004444444444446</v>
      </c>
      <c r="Y505" s="33">
        <v>0</v>
      </c>
      <c r="Z505" s="33">
        <v>5.8838765646300653E-2</v>
      </c>
      <c r="AA505" s="33">
        <v>0</v>
      </c>
      <c r="AB505" s="33">
        <v>0</v>
      </c>
      <c r="AC505" s="33">
        <v>0</v>
      </c>
      <c r="AD505" s="33">
        <v>0</v>
      </c>
      <c r="AE505" s="33">
        <v>0</v>
      </c>
      <c r="AF505" s="33">
        <v>0</v>
      </c>
      <c r="AG505" s="33">
        <v>0</v>
      </c>
      <c r="AH505" t="s">
        <v>8</v>
      </c>
      <c r="AI505" s="34">
        <v>5</v>
      </c>
    </row>
    <row r="506" spans="1:35" x14ac:dyDescent="0.25">
      <c r="A506" t="s">
        <v>1812</v>
      </c>
      <c r="B506" t="s">
        <v>862</v>
      </c>
      <c r="C506" t="s">
        <v>1531</v>
      </c>
      <c r="D506" t="s">
        <v>1777</v>
      </c>
      <c r="E506" s="33">
        <v>35.588888888888889</v>
      </c>
      <c r="F506" s="33">
        <v>5.6888888888888891</v>
      </c>
      <c r="G506" s="33">
        <v>0</v>
      </c>
      <c r="H506" s="33">
        <v>0.15455555555555556</v>
      </c>
      <c r="I506" s="33">
        <v>0.25555555555555554</v>
      </c>
      <c r="J506" s="33">
        <v>0</v>
      </c>
      <c r="K506" s="33">
        <v>0</v>
      </c>
      <c r="L506" s="33">
        <v>0.62322222222222212</v>
      </c>
      <c r="M506" s="33">
        <v>0</v>
      </c>
      <c r="N506" s="33">
        <v>4.3713333333333342</v>
      </c>
      <c r="O506" s="33">
        <v>0.12282859818919765</v>
      </c>
      <c r="P506" s="33">
        <v>5.4105555555555558</v>
      </c>
      <c r="Q506" s="33">
        <v>0</v>
      </c>
      <c r="R506" s="33">
        <v>0.15202934748673119</v>
      </c>
      <c r="S506" s="33">
        <v>0.64811111111111097</v>
      </c>
      <c r="T506" s="33">
        <v>5.4163333333333332</v>
      </c>
      <c r="U506" s="33">
        <v>0</v>
      </c>
      <c r="V506" s="33">
        <v>0.17040274742428971</v>
      </c>
      <c r="W506" s="33">
        <v>0.70444444444444454</v>
      </c>
      <c r="X506" s="33">
        <v>3.8039999999999994</v>
      </c>
      <c r="Y506" s="33">
        <v>0</v>
      </c>
      <c r="Z506" s="33">
        <v>0.12668123634093037</v>
      </c>
      <c r="AA506" s="33">
        <v>0</v>
      </c>
      <c r="AB506" s="33">
        <v>0</v>
      </c>
      <c r="AC506" s="33">
        <v>0</v>
      </c>
      <c r="AD506" s="33">
        <v>0</v>
      </c>
      <c r="AE506" s="33">
        <v>0</v>
      </c>
      <c r="AF506" s="33">
        <v>0</v>
      </c>
      <c r="AG506" s="33">
        <v>0</v>
      </c>
      <c r="AH506" t="s">
        <v>173</v>
      </c>
      <c r="AI506" s="34">
        <v>5</v>
      </c>
    </row>
    <row r="507" spans="1:35" x14ac:dyDescent="0.25">
      <c r="A507" t="s">
        <v>1812</v>
      </c>
      <c r="B507" t="s">
        <v>1076</v>
      </c>
      <c r="C507" t="s">
        <v>1614</v>
      </c>
      <c r="D507" t="s">
        <v>1723</v>
      </c>
      <c r="E507" s="33">
        <v>53.9</v>
      </c>
      <c r="F507" s="33">
        <v>5.3777777777777782</v>
      </c>
      <c r="G507" s="33">
        <v>0.36666666666666664</v>
      </c>
      <c r="H507" s="33">
        <v>0.21111111111111111</v>
      </c>
      <c r="I507" s="33">
        <v>0.44444444444444442</v>
      </c>
      <c r="J507" s="33">
        <v>0</v>
      </c>
      <c r="K507" s="33">
        <v>0</v>
      </c>
      <c r="L507" s="33">
        <v>0.23433333333333328</v>
      </c>
      <c r="M507" s="33">
        <v>0</v>
      </c>
      <c r="N507" s="33">
        <v>5.7555555555555555</v>
      </c>
      <c r="O507" s="33">
        <v>0.10678210678210678</v>
      </c>
      <c r="P507" s="33">
        <v>2.7666666666666666</v>
      </c>
      <c r="Q507" s="33">
        <v>7.4777777777777779</v>
      </c>
      <c r="R507" s="33">
        <v>0.19006390434961862</v>
      </c>
      <c r="S507" s="33">
        <v>1.5050000000000001</v>
      </c>
      <c r="T507" s="33">
        <v>5.2742222222222219</v>
      </c>
      <c r="U507" s="33">
        <v>0</v>
      </c>
      <c r="V507" s="33">
        <v>0.12577406720263862</v>
      </c>
      <c r="W507" s="33">
        <v>1.02</v>
      </c>
      <c r="X507" s="33">
        <v>4.4642222222222214</v>
      </c>
      <c r="Y507" s="33">
        <v>0</v>
      </c>
      <c r="Z507" s="33">
        <v>0.1017480931766646</v>
      </c>
      <c r="AA507" s="33">
        <v>0</v>
      </c>
      <c r="AB507" s="33">
        <v>0</v>
      </c>
      <c r="AC507" s="33">
        <v>0</v>
      </c>
      <c r="AD507" s="33">
        <v>0</v>
      </c>
      <c r="AE507" s="33">
        <v>0</v>
      </c>
      <c r="AF507" s="33">
        <v>0</v>
      </c>
      <c r="AG507" s="33">
        <v>0</v>
      </c>
      <c r="AH507" t="s">
        <v>387</v>
      </c>
      <c r="AI507" s="34">
        <v>5</v>
      </c>
    </row>
    <row r="508" spans="1:35" x14ac:dyDescent="0.25">
      <c r="A508" t="s">
        <v>1812</v>
      </c>
      <c r="B508" t="s">
        <v>1217</v>
      </c>
      <c r="C508" t="s">
        <v>1660</v>
      </c>
      <c r="D508" t="s">
        <v>1780</v>
      </c>
      <c r="E508" s="33">
        <v>76.833333333333329</v>
      </c>
      <c r="F508" s="33">
        <v>46.911111111111111</v>
      </c>
      <c r="G508" s="33">
        <v>0.53333333333333333</v>
      </c>
      <c r="H508" s="33">
        <v>0.16666666666666666</v>
      </c>
      <c r="I508" s="33">
        <v>0.8666666666666667</v>
      </c>
      <c r="J508" s="33">
        <v>0</v>
      </c>
      <c r="K508" s="33">
        <v>0</v>
      </c>
      <c r="L508" s="33">
        <v>1.8333333333333333</v>
      </c>
      <c r="M508" s="33">
        <v>4.8277777777777775</v>
      </c>
      <c r="N508" s="33">
        <v>0</v>
      </c>
      <c r="O508" s="33">
        <v>6.2834417932031816E-2</v>
      </c>
      <c r="P508" s="33">
        <v>6.1861111111111109</v>
      </c>
      <c r="Q508" s="33">
        <v>16.983222222222221</v>
      </c>
      <c r="R508" s="33">
        <v>0.30155314533622557</v>
      </c>
      <c r="S508" s="33">
        <v>1.1125555555555553</v>
      </c>
      <c r="T508" s="33">
        <v>4.8978888888888887</v>
      </c>
      <c r="U508" s="33">
        <v>0</v>
      </c>
      <c r="V508" s="33">
        <v>7.8227042660882137E-2</v>
      </c>
      <c r="W508" s="33">
        <v>1.2385555555555554</v>
      </c>
      <c r="X508" s="33">
        <v>10.621333333333331</v>
      </c>
      <c r="Y508" s="33">
        <v>4.1222222222222218</v>
      </c>
      <c r="Z508" s="33">
        <v>0.20801012292118579</v>
      </c>
      <c r="AA508" s="33">
        <v>0</v>
      </c>
      <c r="AB508" s="33">
        <v>0</v>
      </c>
      <c r="AC508" s="33">
        <v>0</v>
      </c>
      <c r="AD508" s="33">
        <v>0</v>
      </c>
      <c r="AE508" s="33">
        <v>0</v>
      </c>
      <c r="AF508" s="33">
        <v>0</v>
      </c>
      <c r="AG508" s="33">
        <v>0</v>
      </c>
      <c r="AH508" t="s">
        <v>529</v>
      </c>
      <c r="AI508" s="34">
        <v>5</v>
      </c>
    </row>
    <row r="509" spans="1:35" x14ac:dyDescent="0.25">
      <c r="A509" t="s">
        <v>1812</v>
      </c>
      <c r="B509" t="s">
        <v>1054</v>
      </c>
      <c r="C509" t="s">
        <v>1504</v>
      </c>
      <c r="D509" t="s">
        <v>1757</v>
      </c>
      <c r="E509" s="33">
        <v>70.733333333333334</v>
      </c>
      <c r="F509" s="33">
        <v>5.5111111111111111</v>
      </c>
      <c r="G509" s="33">
        <v>0</v>
      </c>
      <c r="H509" s="33">
        <v>0</v>
      </c>
      <c r="I509" s="33">
        <v>0</v>
      </c>
      <c r="J509" s="33">
        <v>0</v>
      </c>
      <c r="K509" s="33">
        <v>0</v>
      </c>
      <c r="L509" s="33">
        <v>3.0336666666666665</v>
      </c>
      <c r="M509" s="33">
        <v>5.25</v>
      </c>
      <c r="N509" s="33">
        <v>0</v>
      </c>
      <c r="O509" s="33">
        <v>7.4222431668237512E-2</v>
      </c>
      <c r="P509" s="33">
        <v>4.583333333333333</v>
      </c>
      <c r="Q509" s="33">
        <v>10.358333333333333</v>
      </c>
      <c r="R509" s="33">
        <v>0.21123939679547596</v>
      </c>
      <c r="S509" s="33">
        <v>1.9481111111111113</v>
      </c>
      <c r="T509" s="33">
        <v>8.903444444444446</v>
      </c>
      <c r="U509" s="33">
        <v>0</v>
      </c>
      <c r="V509" s="33">
        <v>0.15341501727929627</v>
      </c>
      <c r="W509" s="33">
        <v>5.0470000000000006</v>
      </c>
      <c r="X509" s="33">
        <v>8.6365555555555584</v>
      </c>
      <c r="Y509" s="33">
        <v>0</v>
      </c>
      <c r="Z509" s="33">
        <v>0.19345271756204843</v>
      </c>
      <c r="AA509" s="33">
        <v>0</v>
      </c>
      <c r="AB509" s="33">
        <v>0</v>
      </c>
      <c r="AC509" s="33">
        <v>0</v>
      </c>
      <c r="AD509" s="33">
        <v>0</v>
      </c>
      <c r="AE509" s="33">
        <v>0</v>
      </c>
      <c r="AF509" s="33">
        <v>0</v>
      </c>
      <c r="AG509" s="33">
        <v>0</v>
      </c>
      <c r="AH509" t="s">
        <v>365</v>
      </c>
      <c r="AI509" s="34">
        <v>5</v>
      </c>
    </row>
    <row r="510" spans="1:35" x14ac:dyDescent="0.25">
      <c r="A510" t="s">
        <v>1812</v>
      </c>
      <c r="B510" t="s">
        <v>1255</v>
      </c>
      <c r="C510" t="s">
        <v>1407</v>
      </c>
      <c r="D510" t="s">
        <v>1766</v>
      </c>
      <c r="E510" s="33">
        <v>29.322222222222223</v>
      </c>
      <c r="F510" s="33">
        <v>5.6888888888888891</v>
      </c>
      <c r="G510" s="33">
        <v>0</v>
      </c>
      <c r="H510" s="33">
        <v>0.11388888888888889</v>
      </c>
      <c r="I510" s="33">
        <v>0.26666666666666666</v>
      </c>
      <c r="J510" s="33">
        <v>0</v>
      </c>
      <c r="K510" s="33">
        <v>0</v>
      </c>
      <c r="L510" s="33">
        <v>0.19433333333333336</v>
      </c>
      <c r="M510" s="33">
        <v>0</v>
      </c>
      <c r="N510" s="33">
        <v>4.3583333333333334</v>
      </c>
      <c r="O510" s="33">
        <v>0.14863584691170897</v>
      </c>
      <c r="P510" s="33">
        <v>3.4472222222222224</v>
      </c>
      <c r="Q510" s="33">
        <v>0</v>
      </c>
      <c r="R510" s="33">
        <v>0.11756347101174688</v>
      </c>
      <c r="S510" s="33">
        <v>0.2944444444444444</v>
      </c>
      <c r="T510" s="33">
        <v>0.98033333333333306</v>
      </c>
      <c r="U510" s="33">
        <v>0</v>
      </c>
      <c r="V510" s="33">
        <v>4.3474801061007949E-2</v>
      </c>
      <c r="W510" s="33">
        <v>0.34266666666666662</v>
      </c>
      <c r="X510" s="33">
        <v>2.1561111111111106</v>
      </c>
      <c r="Y510" s="33">
        <v>0</v>
      </c>
      <c r="Z510" s="33">
        <v>8.5217885562713133E-2</v>
      </c>
      <c r="AA510" s="33">
        <v>0</v>
      </c>
      <c r="AB510" s="33">
        <v>0</v>
      </c>
      <c r="AC510" s="33">
        <v>0</v>
      </c>
      <c r="AD510" s="33">
        <v>0</v>
      </c>
      <c r="AE510" s="33">
        <v>0</v>
      </c>
      <c r="AF510" s="33">
        <v>0</v>
      </c>
      <c r="AG510" s="33">
        <v>0</v>
      </c>
      <c r="AH510" t="s">
        <v>567</v>
      </c>
      <c r="AI510" s="34">
        <v>5</v>
      </c>
    </row>
    <row r="511" spans="1:35" x14ac:dyDescent="0.25">
      <c r="A511" t="s">
        <v>1812</v>
      </c>
      <c r="B511" t="s">
        <v>1293</v>
      </c>
      <c r="C511" t="s">
        <v>1473</v>
      </c>
      <c r="D511" t="s">
        <v>1745</v>
      </c>
      <c r="E511" s="33">
        <v>66.155555555555551</v>
      </c>
      <c r="F511" s="33">
        <v>6.5777777777777775</v>
      </c>
      <c r="G511" s="33">
        <v>0.3</v>
      </c>
      <c r="H511" s="33">
        <v>0.24444444444444444</v>
      </c>
      <c r="I511" s="33">
        <v>5.6888888888888891</v>
      </c>
      <c r="J511" s="33">
        <v>0</v>
      </c>
      <c r="K511" s="33">
        <v>0</v>
      </c>
      <c r="L511" s="33">
        <v>4.5817777777777788</v>
      </c>
      <c r="M511" s="33">
        <v>0</v>
      </c>
      <c r="N511" s="33">
        <v>5.6888888888888891</v>
      </c>
      <c r="O511" s="33">
        <v>8.5992610010077269E-2</v>
      </c>
      <c r="P511" s="33">
        <v>0</v>
      </c>
      <c r="Q511" s="33">
        <v>2.2595555555555555</v>
      </c>
      <c r="R511" s="33">
        <v>3.415518978837756E-2</v>
      </c>
      <c r="S511" s="33">
        <v>6.8551111111111114</v>
      </c>
      <c r="T511" s="33">
        <v>7.6663333333333332</v>
      </c>
      <c r="U511" s="33">
        <v>0</v>
      </c>
      <c r="V511" s="33">
        <v>0.21950453476654352</v>
      </c>
      <c r="W511" s="33">
        <v>8.7414444444444452</v>
      </c>
      <c r="X511" s="33">
        <v>12.451666666666668</v>
      </c>
      <c r="Y511" s="33">
        <v>0</v>
      </c>
      <c r="Z511" s="33">
        <v>0.32035270406449451</v>
      </c>
      <c r="AA511" s="33">
        <v>0</v>
      </c>
      <c r="AB511" s="33">
        <v>0</v>
      </c>
      <c r="AC511" s="33">
        <v>0</v>
      </c>
      <c r="AD511" s="33">
        <v>0</v>
      </c>
      <c r="AE511" s="33">
        <v>0</v>
      </c>
      <c r="AF511" s="33">
        <v>0</v>
      </c>
      <c r="AG511" s="33">
        <v>0</v>
      </c>
      <c r="AH511" t="s">
        <v>605</v>
      </c>
      <c r="AI511" s="34">
        <v>5</v>
      </c>
    </row>
    <row r="512" spans="1:35" x14ac:dyDescent="0.25">
      <c r="A512" t="s">
        <v>1812</v>
      </c>
      <c r="B512" t="s">
        <v>1001</v>
      </c>
      <c r="C512" t="s">
        <v>1589</v>
      </c>
      <c r="D512" t="s">
        <v>1752</v>
      </c>
      <c r="E512" s="33">
        <v>27</v>
      </c>
      <c r="F512" s="33">
        <v>0</v>
      </c>
      <c r="G512" s="33">
        <v>0</v>
      </c>
      <c r="H512" s="33">
        <v>0.11944444444444445</v>
      </c>
      <c r="I512" s="33">
        <v>0.26666666666666666</v>
      </c>
      <c r="J512" s="33">
        <v>0</v>
      </c>
      <c r="K512" s="33">
        <v>0</v>
      </c>
      <c r="L512" s="33">
        <v>0.72544444444444434</v>
      </c>
      <c r="M512" s="33">
        <v>0</v>
      </c>
      <c r="N512" s="33">
        <v>0</v>
      </c>
      <c r="O512" s="33">
        <v>0</v>
      </c>
      <c r="P512" s="33">
        <v>0</v>
      </c>
      <c r="Q512" s="33">
        <v>0</v>
      </c>
      <c r="R512" s="33">
        <v>0</v>
      </c>
      <c r="S512" s="33">
        <v>0.43211111111111106</v>
      </c>
      <c r="T512" s="33">
        <v>2.6103333333333336</v>
      </c>
      <c r="U512" s="33">
        <v>0</v>
      </c>
      <c r="V512" s="33">
        <v>0.11268312757201647</v>
      </c>
      <c r="W512" s="33">
        <v>5.8603333333333341</v>
      </c>
      <c r="X512" s="33">
        <v>8.8111111111111112E-2</v>
      </c>
      <c r="Y512" s="33">
        <v>0</v>
      </c>
      <c r="Z512" s="33">
        <v>0.22031275720164611</v>
      </c>
      <c r="AA512" s="33">
        <v>0</v>
      </c>
      <c r="AB512" s="33">
        <v>0</v>
      </c>
      <c r="AC512" s="33">
        <v>0</v>
      </c>
      <c r="AD512" s="33">
        <v>0</v>
      </c>
      <c r="AE512" s="33">
        <v>0</v>
      </c>
      <c r="AF512" s="33">
        <v>0</v>
      </c>
      <c r="AG512" s="33">
        <v>0</v>
      </c>
      <c r="AH512" t="s">
        <v>312</v>
      </c>
      <c r="AI512" s="34">
        <v>5</v>
      </c>
    </row>
    <row r="513" spans="1:35" x14ac:dyDescent="0.25">
      <c r="A513" t="s">
        <v>1812</v>
      </c>
      <c r="B513" t="s">
        <v>1218</v>
      </c>
      <c r="C513" t="s">
        <v>1661</v>
      </c>
      <c r="D513" t="s">
        <v>1751</v>
      </c>
      <c r="E513" s="33">
        <v>30.177777777777777</v>
      </c>
      <c r="F513" s="33">
        <v>0</v>
      </c>
      <c r="G513" s="33">
        <v>0</v>
      </c>
      <c r="H513" s="33">
        <v>0.17222222222222222</v>
      </c>
      <c r="I513" s="33">
        <v>0.27777777777777779</v>
      </c>
      <c r="J513" s="33">
        <v>0</v>
      </c>
      <c r="K513" s="33">
        <v>0</v>
      </c>
      <c r="L513" s="33">
        <v>0.3268888888888889</v>
      </c>
      <c r="M513" s="33">
        <v>0</v>
      </c>
      <c r="N513" s="33">
        <v>0</v>
      </c>
      <c r="O513" s="33">
        <v>0</v>
      </c>
      <c r="P513" s="33">
        <v>0</v>
      </c>
      <c r="Q513" s="33">
        <v>0</v>
      </c>
      <c r="R513" s="33">
        <v>0</v>
      </c>
      <c r="S513" s="33">
        <v>0.68733333333333324</v>
      </c>
      <c r="T513" s="33">
        <v>1.8241111111111117</v>
      </c>
      <c r="U513" s="33">
        <v>0</v>
      </c>
      <c r="V513" s="33">
        <v>8.32216494845361E-2</v>
      </c>
      <c r="W513" s="33">
        <v>0.313</v>
      </c>
      <c r="X513" s="33">
        <v>1.4894444444444446</v>
      </c>
      <c r="Y513" s="33">
        <v>7.7777777777777779E-2</v>
      </c>
      <c r="Z513" s="33">
        <v>6.2304860088365242E-2</v>
      </c>
      <c r="AA513" s="33">
        <v>0</v>
      </c>
      <c r="AB513" s="33">
        <v>0</v>
      </c>
      <c r="AC513" s="33">
        <v>0</v>
      </c>
      <c r="AD513" s="33">
        <v>0</v>
      </c>
      <c r="AE513" s="33">
        <v>0</v>
      </c>
      <c r="AF513" s="33">
        <v>0</v>
      </c>
      <c r="AG513" s="33">
        <v>0</v>
      </c>
      <c r="AH513" t="s">
        <v>530</v>
      </c>
      <c r="AI513" s="34">
        <v>5</v>
      </c>
    </row>
    <row r="514" spans="1:35" x14ac:dyDescent="0.25">
      <c r="A514" t="s">
        <v>1812</v>
      </c>
      <c r="B514" t="s">
        <v>811</v>
      </c>
      <c r="C514" t="s">
        <v>1498</v>
      </c>
      <c r="D514" t="s">
        <v>1720</v>
      </c>
      <c r="E514" s="33">
        <v>49.93333333333333</v>
      </c>
      <c r="F514" s="33">
        <v>5.6111111111111107</v>
      </c>
      <c r="G514" s="33">
        <v>0.8</v>
      </c>
      <c r="H514" s="33">
        <v>0.17777777777777778</v>
      </c>
      <c r="I514" s="33">
        <v>5.4</v>
      </c>
      <c r="J514" s="33">
        <v>0</v>
      </c>
      <c r="K514" s="33">
        <v>0</v>
      </c>
      <c r="L514" s="33">
        <v>0.67255555555555557</v>
      </c>
      <c r="M514" s="33">
        <v>0</v>
      </c>
      <c r="N514" s="33">
        <v>5.2888888888888888</v>
      </c>
      <c r="O514" s="33">
        <v>0.1059190031152648</v>
      </c>
      <c r="P514" s="33">
        <v>0</v>
      </c>
      <c r="Q514" s="33">
        <v>24.647222222222222</v>
      </c>
      <c r="R514" s="33">
        <v>0.4936025812194037</v>
      </c>
      <c r="S514" s="33">
        <v>0.63411111111111118</v>
      </c>
      <c r="T514" s="33">
        <v>4.7242222222222212</v>
      </c>
      <c r="U514" s="33">
        <v>0</v>
      </c>
      <c r="V514" s="33">
        <v>0.10730974632843791</v>
      </c>
      <c r="W514" s="33">
        <v>4.2138888888888886</v>
      </c>
      <c r="X514" s="33">
        <v>0.51311111111111118</v>
      </c>
      <c r="Y514" s="33">
        <v>0</v>
      </c>
      <c r="Z514" s="33">
        <v>9.4666221628838448E-2</v>
      </c>
      <c r="AA514" s="33">
        <v>0</v>
      </c>
      <c r="AB514" s="33">
        <v>0</v>
      </c>
      <c r="AC514" s="33">
        <v>0</v>
      </c>
      <c r="AD514" s="33">
        <v>0</v>
      </c>
      <c r="AE514" s="33">
        <v>0</v>
      </c>
      <c r="AF514" s="33">
        <v>0</v>
      </c>
      <c r="AG514" s="33">
        <v>0</v>
      </c>
      <c r="AH514" t="s">
        <v>122</v>
      </c>
      <c r="AI514" s="34">
        <v>5</v>
      </c>
    </row>
    <row r="515" spans="1:35" x14ac:dyDescent="0.25">
      <c r="A515" t="s">
        <v>1812</v>
      </c>
      <c r="B515" t="s">
        <v>930</v>
      </c>
      <c r="C515" t="s">
        <v>1450</v>
      </c>
      <c r="D515" t="s">
        <v>1745</v>
      </c>
      <c r="E515" s="33">
        <v>94.155555555555551</v>
      </c>
      <c r="F515" s="33">
        <v>61.322222222222223</v>
      </c>
      <c r="G515" s="33">
        <v>2.0444444444444443</v>
      </c>
      <c r="H515" s="33">
        <v>0</v>
      </c>
      <c r="I515" s="33">
        <v>0</v>
      </c>
      <c r="J515" s="33">
        <v>0</v>
      </c>
      <c r="K515" s="33">
        <v>0</v>
      </c>
      <c r="L515" s="33">
        <v>3.7346666666666675</v>
      </c>
      <c r="M515" s="33">
        <v>0.44444444444444442</v>
      </c>
      <c r="N515" s="33">
        <v>6.0055555555555564</v>
      </c>
      <c r="O515" s="33">
        <v>6.8503658248760924E-2</v>
      </c>
      <c r="P515" s="33">
        <v>5.6888888888888891</v>
      </c>
      <c r="Q515" s="33">
        <v>29.997777777777795</v>
      </c>
      <c r="R515" s="33">
        <v>0.37901817323578019</v>
      </c>
      <c r="S515" s="33">
        <v>9.672444444444448</v>
      </c>
      <c r="T515" s="33">
        <v>7.9249999999999998</v>
      </c>
      <c r="U515" s="33">
        <v>0</v>
      </c>
      <c r="V515" s="33">
        <v>0.1868975690346944</v>
      </c>
      <c r="W515" s="33">
        <v>5.367555555555553</v>
      </c>
      <c r="X515" s="33">
        <v>11.605222222222222</v>
      </c>
      <c r="Y515" s="33">
        <v>0</v>
      </c>
      <c r="Z515" s="33">
        <v>0.18026315789473682</v>
      </c>
      <c r="AA515" s="33">
        <v>0</v>
      </c>
      <c r="AB515" s="33">
        <v>0</v>
      </c>
      <c r="AC515" s="33">
        <v>0</v>
      </c>
      <c r="AD515" s="33">
        <v>0</v>
      </c>
      <c r="AE515" s="33">
        <v>0</v>
      </c>
      <c r="AF515" s="33">
        <v>0</v>
      </c>
      <c r="AG515" s="33">
        <v>0</v>
      </c>
      <c r="AH515" t="s">
        <v>241</v>
      </c>
      <c r="AI515" s="34">
        <v>5</v>
      </c>
    </row>
    <row r="516" spans="1:35" x14ac:dyDescent="0.25">
      <c r="A516" t="s">
        <v>1812</v>
      </c>
      <c r="B516" t="s">
        <v>1139</v>
      </c>
      <c r="C516" t="s">
        <v>1554</v>
      </c>
      <c r="D516" t="s">
        <v>1745</v>
      </c>
      <c r="E516" s="33">
        <v>79.933333333333337</v>
      </c>
      <c r="F516" s="33">
        <v>34.511111111111113</v>
      </c>
      <c r="G516" s="33">
        <v>0.44444444444444442</v>
      </c>
      <c r="H516" s="33">
        <v>0.88888888888888884</v>
      </c>
      <c r="I516" s="33">
        <v>42.87777777777778</v>
      </c>
      <c r="J516" s="33">
        <v>0</v>
      </c>
      <c r="K516" s="33">
        <v>0</v>
      </c>
      <c r="L516" s="33">
        <v>1.5805555555555555</v>
      </c>
      <c r="M516" s="33">
        <v>5.5555555555555552E-2</v>
      </c>
      <c r="N516" s="33">
        <v>0</v>
      </c>
      <c r="O516" s="33">
        <v>6.9502363080344725E-4</v>
      </c>
      <c r="P516" s="33">
        <v>5.4944444444444445</v>
      </c>
      <c r="Q516" s="33">
        <v>8.7444444444444436</v>
      </c>
      <c r="R516" s="33">
        <v>0.17813455657492352</v>
      </c>
      <c r="S516" s="33">
        <v>2.032777777777778</v>
      </c>
      <c r="T516" s="33">
        <v>8.9486666666666661</v>
      </c>
      <c r="U516" s="33">
        <v>0</v>
      </c>
      <c r="V516" s="33">
        <v>0.13738254100639419</v>
      </c>
      <c r="W516" s="33">
        <v>2.4019999999999997</v>
      </c>
      <c r="X516" s="33">
        <v>6.6226666666666638</v>
      </c>
      <c r="Y516" s="33">
        <v>0</v>
      </c>
      <c r="Z516" s="33">
        <v>0.11290241868223515</v>
      </c>
      <c r="AA516" s="33">
        <v>5.3111111111111109</v>
      </c>
      <c r="AB516" s="33">
        <v>0</v>
      </c>
      <c r="AC516" s="33">
        <v>0</v>
      </c>
      <c r="AD516" s="33">
        <v>0</v>
      </c>
      <c r="AE516" s="33">
        <v>0</v>
      </c>
      <c r="AF516" s="33">
        <v>0</v>
      </c>
      <c r="AG516" s="33">
        <v>0</v>
      </c>
      <c r="AH516" t="s">
        <v>450</v>
      </c>
      <c r="AI516" s="34">
        <v>5</v>
      </c>
    </row>
    <row r="517" spans="1:35" x14ac:dyDescent="0.25">
      <c r="A517" t="s">
        <v>1812</v>
      </c>
      <c r="B517" t="s">
        <v>809</v>
      </c>
      <c r="C517" t="s">
        <v>1466</v>
      </c>
      <c r="D517" t="s">
        <v>1765</v>
      </c>
      <c r="E517" s="33">
        <v>41.966666666666669</v>
      </c>
      <c r="F517" s="33">
        <v>11.088888888888889</v>
      </c>
      <c r="G517" s="33">
        <v>0</v>
      </c>
      <c r="H517" s="33">
        <v>0.17777777777777778</v>
      </c>
      <c r="I517" s="33">
        <v>0.26666666666666666</v>
      </c>
      <c r="J517" s="33">
        <v>0</v>
      </c>
      <c r="K517" s="33">
        <v>0</v>
      </c>
      <c r="L517" s="33">
        <v>2.2041111111111111</v>
      </c>
      <c r="M517" s="33">
        <v>0</v>
      </c>
      <c r="N517" s="33">
        <v>5.2527777777777782</v>
      </c>
      <c r="O517" s="33">
        <v>0.12516547524490337</v>
      </c>
      <c r="P517" s="33">
        <v>3.583222222222223</v>
      </c>
      <c r="Q517" s="33">
        <v>1.3416666666666666</v>
      </c>
      <c r="R517" s="33">
        <v>0.11735239608154621</v>
      </c>
      <c r="S517" s="33">
        <v>0.51700000000000002</v>
      </c>
      <c r="T517" s="33">
        <v>3.5601111111111114</v>
      </c>
      <c r="U517" s="33">
        <v>0</v>
      </c>
      <c r="V517" s="33">
        <v>9.7151178183743719E-2</v>
      </c>
      <c r="W517" s="33">
        <v>0.41211111111111115</v>
      </c>
      <c r="X517" s="33">
        <v>2.9361111111111104</v>
      </c>
      <c r="Y517" s="33">
        <v>0</v>
      </c>
      <c r="Z517" s="33">
        <v>7.9782896478686777E-2</v>
      </c>
      <c r="AA517" s="33">
        <v>0</v>
      </c>
      <c r="AB517" s="33">
        <v>0</v>
      </c>
      <c r="AC517" s="33">
        <v>0</v>
      </c>
      <c r="AD517" s="33">
        <v>0</v>
      </c>
      <c r="AE517" s="33">
        <v>0</v>
      </c>
      <c r="AF517" s="33">
        <v>0</v>
      </c>
      <c r="AG517" s="33">
        <v>0</v>
      </c>
      <c r="AH517" t="s">
        <v>120</v>
      </c>
      <c r="AI517" s="34">
        <v>5</v>
      </c>
    </row>
    <row r="518" spans="1:35" x14ac:dyDescent="0.25">
      <c r="A518" t="s">
        <v>1812</v>
      </c>
      <c r="B518" t="s">
        <v>762</v>
      </c>
      <c r="C518" t="s">
        <v>1390</v>
      </c>
      <c r="D518" t="s">
        <v>1709</v>
      </c>
      <c r="E518" s="33">
        <v>65.066666666666663</v>
      </c>
      <c r="F518" s="33">
        <v>21.266666666666666</v>
      </c>
      <c r="G518" s="33">
        <v>0.64444444444444449</v>
      </c>
      <c r="H518" s="33">
        <v>6.6666666666666666E-2</v>
      </c>
      <c r="I518" s="33">
        <v>0.61111111111111116</v>
      </c>
      <c r="J518" s="33">
        <v>0</v>
      </c>
      <c r="K518" s="33">
        <v>0</v>
      </c>
      <c r="L518" s="33">
        <v>0.82666666666666677</v>
      </c>
      <c r="M518" s="33">
        <v>0</v>
      </c>
      <c r="N518" s="33">
        <v>5.9000000000000021</v>
      </c>
      <c r="O518" s="33">
        <v>9.067622950819676E-2</v>
      </c>
      <c r="P518" s="33">
        <v>5.8699999999999992</v>
      </c>
      <c r="Q518" s="33">
        <v>10.506666666666668</v>
      </c>
      <c r="R518" s="33">
        <v>0.25169057377049181</v>
      </c>
      <c r="S518" s="33">
        <v>4.9111111111111112E-2</v>
      </c>
      <c r="T518" s="33">
        <v>2.7017777777777785</v>
      </c>
      <c r="U518" s="33">
        <v>0</v>
      </c>
      <c r="V518" s="33">
        <v>4.2278005464480892E-2</v>
      </c>
      <c r="W518" s="33">
        <v>1.2575555555555553</v>
      </c>
      <c r="X518" s="33">
        <v>4.3137777777777782</v>
      </c>
      <c r="Y518" s="33">
        <v>0</v>
      </c>
      <c r="Z518" s="33">
        <v>8.5625000000000007E-2</v>
      </c>
      <c r="AA518" s="33">
        <v>0</v>
      </c>
      <c r="AB518" s="33">
        <v>0</v>
      </c>
      <c r="AC518" s="33">
        <v>0</v>
      </c>
      <c r="AD518" s="33">
        <v>0</v>
      </c>
      <c r="AE518" s="33">
        <v>0</v>
      </c>
      <c r="AF518" s="33">
        <v>0</v>
      </c>
      <c r="AG518" s="33">
        <v>0</v>
      </c>
      <c r="AH518" t="s">
        <v>73</v>
      </c>
      <c r="AI518" s="34">
        <v>5</v>
      </c>
    </row>
    <row r="519" spans="1:35" x14ac:dyDescent="0.25">
      <c r="A519" t="s">
        <v>1812</v>
      </c>
      <c r="B519" t="s">
        <v>1284</v>
      </c>
      <c r="C519" t="s">
        <v>1544</v>
      </c>
      <c r="D519" t="s">
        <v>1738</v>
      </c>
      <c r="E519" s="33">
        <v>15.3</v>
      </c>
      <c r="F519" s="33">
        <v>11.377777777777778</v>
      </c>
      <c r="G519" s="33">
        <v>0.66666666666666663</v>
      </c>
      <c r="H519" s="33">
        <v>0.10866666666666668</v>
      </c>
      <c r="I519" s="33">
        <v>5.6888888888888891</v>
      </c>
      <c r="J519" s="33">
        <v>0</v>
      </c>
      <c r="K519" s="33">
        <v>0</v>
      </c>
      <c r="L519" s="33">
        <v>0.15244444444444444</v>
      </c>
      <c r="M519" s="33">
        <v>2.2222222222222223E-2</v>
      </c>
      <c r="N519" s="33">
        <v>0</v>
      </c>
      <c r="O519" s="33">
        <v>1.4524328249818446E-3</v>
      </c>
      <c r="P519" s="33">
        <v>5.7333333333333334</v>
      </c>
      <c r="Q519" s="33">
        <v>8.1888888888888882</v>
      </c>
      <c r="R519" s="33">
        <v>0.90994916485112554</v>
      </c>
      <c r="S519" s="33">
        <v>2.5071111111111106</v>
      </c>
      <c r="T519" s="33">
        <v>0.48844444444444435</v>
      </c>
      <c r="U519" s="33">
        <v>0</v>
      </c>
      <c r="V519" s="33">
        <v>0.1957879448075526</v>
      </c>
      <c r="W519" s="33">
        <v>1.2051111111111108</v>
      </c>
      <c r="X519" s="33">
        <v>4.6137777777777771</v>
      </c>
      <c r="Y519" s="33">
        <v>0</v>
      </c>
      <c r="Z519" s="33">
        <v>0.38031953522149592</v>
      </c>
      <c r="AA519" s="33">
        <v>0</v>
      </c>
      <c r="AB519" s="33">
        <v>0</v>
      </c>
      <c r="AC519" s="33">
        <v>0</v>
      </c>
      <c r="AD519" s="33">
        <v>0</v>
      </c>
      <c r="AE519" s="33">
        <v>0</v>
      </c>
      <c r="AF519" s="33">
        <v>0</v>
      </c>
      <c r="AG519" s="33">
        <v>0</v>
      </c>
      <c r="AH519" t="s">
        <v>596</v>
      </c>
      <c r="AI519" s="34">
        <v>5</v>
      </c>
    </row>
    <row r="520" spans="1:35" x14ac:dyDescent="0.25">
      <c r="A520" t="s">
        <v>1812</v>
      </c>
      <c r="B520" t="s">
        <v>1158</v>
      </c>
      <c r="C520" t="s">
        <v>1642</v>
      </c>
      <c r="D520" t="s">
        <v>1769</v>
      </c>
      <c r="E520" s="33">
        <v>65.411111111111111</v>
      </c>
      <c r="F520" s="33">
        <v>5.1555555555555559</v>
      </c>
      <c r="G520" s="33">
        <v>0.13333333333333333</v>
      </c>
      <c r="H520" s="33">
        <v>0.28055555555555556</v>
      </c>
      <c r="I520" s="33">
        <v>0.43333333333333335</v>
      </c>
      <c r="J520" s="33">
        <v>0</v>
      </c>
      <c r="K520" s="33">
        <v>0</v>
      </c>
      <c r="L520" s="33">
        <v>2.6678888888888892</v>
      </c>
      <c r="M520" s="33">
        <v>0.13333333333333333</v>
      </c>
      <c r="N520" s="33">
        <v>0</v>
      </c>
      <c r="O520" s="33">
        <v>2.0383896721589945E-3</v>
      </c>
      <c r="P520" s="33">
        <v>0</v>
      </c>
      <c r="Q520" s="33">
        <v>46.155555555555559</v>
      </c>
      <c r="R520" s="33">
        <v>0.70562255817903863</v>
      </c>
      <c r="S520" s="33">
        <v>3.6662222222222214</v>
      </c>
      <c r="T520" s="33">
        <v>4.6773333333333316</v>
      </c>
      <c r="U520" s="33">
        <v>0</v>
      </c>
      <c r="V520" s="33">
        <v>0.1275556310514693</v>
      </c>
      <c r="W520" s="33">
        <v>2.6863333333333341</v>
      </c>
      <c r="X520" s="33">
        <v>3.3914444444444447</v>
      </c>
      <c r="Y520" s="33">
        <v>0</v>
      </c>
      <c r="Z520" s="33">
        <v>9.2916595889247514E-2</v>
      </c>
      <c r="AA520" s="33">
        <v>0</v>
      </c>
      <c r="AB520" s="33">
        <v>0</v>
      </c>
      <c r="AC520" s="33">
        <v>0</v>
      </c>
      <c r="AD520" s="33">
        <v>0</v>
      </c>
      <c r="AE520" s="33">
        <v>0</v>
      </c>
      <c r="AF520" s="33">
        <v>0</v>
      </c>
      <c r="AG520" s="33">
        <v>0.21111111111111111</v>
      </c>
      <c r="AH520" t="s">
        <v>470</v>
      </c>
      <c r="AI520" s="34">
        <v>5</v>
      </c>
    </row>
    <row r="521" spans="1:35" x14ac:dyDescent="0.25">
      <c r="A521" t="s">
        <v>1812</v>
      </c>
      <c r="B521" t="s">
        <v>893</v>
      </c>
      <c r="C521" t="s">
        <v>1444</v>
      </c>
      <c r="D521" t="s">
        <v>1745</v>
      </c>
      <c r="E521" s="33">
        <v>14.922222222222222</v>
      </c>
      <c r="F521" s="33">
        <v>5.6</v>
      </c>
      <c r="G521" s="33">
        <v>0</v>
      </c>
      <c r="H521" s="33">
        <v>0</v>
      </c>
      <c r="I521" s="33">
        <v>0</v>
      </c>
      <c r="J521" s="33">
        <v>0</v>
      </c>
      <c r="K521" s="33">
        <v>0</v>
      </c>
      <c r="L521" s="33">
        <v>8.0218888888888884</v>
      </c>
      <c r="M521" s="33">
        <v>5.1111111111111107</v>
      </c>
      <c r="N521" s="33">
        <v>0</v>
      </c>
      <c r="O521" s="33">
        <v>0.34251675353685773</v>
      </c>
      <c r="P521" s="33">
        <v>0.82222222222222219</v>
      </c>
      <c r="Q521" s="33">
        <v>0</v>
      </c>
      <c r="R521" s="33">
        <v>5.5100521221146684E-2</v>
      </c>
      <c r="S521" s="33">
        <v>10.989444444444446</v>
      </c>
      <c r="T521" s="33">
        <v>0.55133333333333334</v>
      </c>
      <c r="U521" s="33">
        <v>0</v>
      </c>
      <c r="V521" s="33">
        <v>0.77339538346984382</v>
      </c>
      <c r="W521" s="33">
        <v>7.8733333333333322</v>
      </c>
      <c r="X521" s="33">
        <v>3.9427777777777782</v>
      </c>
      <c r="Y521" s="33">
        <v>0</v>
      </c>
      <c r="Z521" s="33">
        <v>0.79184661206254647</v>
      </c>
      <c r="AA521" s="33">
        <v>0</v>
      </c>
      <c r="AB521" s="33">
        <v>0</v>
      </c>
      <c r="AC521" s="33">
        <v>0</v>
      </c>
      <c r="AD521" s="33">
        <v>0</v>
      </c>
      <c r="AE521" s="33">
        <v>0</v>
      </c>
      <c r="AF521" s="33">
        <v>0</v>
      </c>
      <c r="AG521" s="33">
        <v>0</v>
      </c>
      <c r="AH521" t="s">
        <v>204</v>
      </c>
      <c r="AI521" s="34">
        <v>5</v>
      </c>
    </row>
    <row r="522" spans="1:35" x14ac:dyDescent="0.25">
      <c r="A522" t="s">
        <v>1812</v>
      </c>
      <c r="B522" t="s">
        <v>973</v>
      </c>
      <c r="C522" t="s">
        <v>1444</v>
      </c>
      <c r="D522" t="s">
        <v>1745</v>
      </c>
      <c r="E522" s="33">
        <v>147.97777777777779</v>
      </c>
      <c r="F522" s="33">
        <v>15.344444444444445</v>
      </c>
      <c r="G522" s="33">
        <v>0.61111111111111116</v>
      </c>
      <c r="H522" s="33">
        <v>0.48333333333333334</v>
      </c>
      <c r="I522" s="33">
        <v>2.3333333333333335</v>
      </c>
      <c r="J522" s="33">
        <v>0</v>
      </c>
      <c r="K522" s="33">
        <v>0</v>
      </c>
      <c r="L522" s="33">
        <v>1.4905555555555554</v>
      </c>
      <c r="M522" s="33">
        <v>4.4444444444444446E-2</v>
      </c>
      <c r="N522" s="33">
        <v>4.697222222222222</v>
      </c>
      <c r="O522" s="33">
        <v>3.2043099564499168E-2</v>
      </c>
      <c r="P522" s="33">
        <v>4.6361111111111111</v>
      </c>
      <c r="Q522" s="33">
        <v>17.294444444444444</v>
      </c>
      <c r="R522" s="33">
        <v>0.14820168193422437</v>
      </c>
      <c r="S522" s="33">
        <v>5.4562222222222214</v>
      </c>
      <c r="T522" s="33">
        <v>1.1315555555555554</v>
      </c>
      <c r="U522" s="33">
        <v>0</v>
      </c>
      <c r="V522" s="33">
        <v>4.4518696500976118E-2</v>
      </c>
      <c r="W522" s="33">
        <v>1.6580000000000004</v>
      </c>
      <c r="X522" s="33">
        <v>7.4697777777777787</v>
      </c>
      <c r="Y522" s="33">
        <v>0</v>
      </c>
      <c r="Z522" s="33">
        <v>6.1683435951344054E-2</v>
      </c>
      <c r="AA522" s="33">
        <v>23.822222222222223</v>
      </c>
      <c r="AB522" s="33">
        <v>0</v>
      </c>
      <c r="AC522" s="33">
        <v>0</v>
      </c>
      <c r="AD522" s="33">
        <v>0</v>
      </c>
      <c r="AE522" s="33">
        <v>2.2222222222222223E-2</v>
      </c>
      <c r="AF522" s="33">
        <v>0</v>
      </c>
      <c r="AG522" s="33">
        <v>0</v>
      </c>
      <c r="AH522" t="s">
        <v>284</v>
      </c>
      <c r="AI522" s="34">
        <v>5</v>
      </c>
    </row>
    <row r="523" spans="1:35" x14ac:dyDescent="0.25">
      <c r="A523" t="s">
        <v>1812</v>
      </c>
      <c r="B523" t="s">
        <v>896</v>
      </c>
      <c r="C523" t="s">
        <v>1382</v>
      </c>
      <c r="D523" t="s">
        <v>1755</v>
      </c>
      <c r="E523" s="33">
        <v>13.866666666666667</v>
      </c>
      <c r="F523" s="33">
        <v>5.6888888888888891</v>
      </c>
      <c r="G523" s="33">
        <v>0</v>
      </c>
      <c r="H523" s="33">
        <v>0</v>
      </c>
      <c r="I523" s="33">
        <v>0</v>
      </c>
      <c r="J523" s="33">
        <v>0</v>
      </c>
      <c r="K523" s="33">
        <v>0</v>
      </c>
      <c r="L523" s="33">
        <v>1.9129999999999998</v>
      </c>
      <c r="M523" s="33">
        <v>0</v>
      </c>
      <c r="N523" s="33">
        <v>0</v>
      </c>
      <c r="O523" s="33">
        <v>0</v>
      </c>
      <c r="P523" s="33">
        <v>0</v>
      </c>
      <c r="Q523" s="33">
        <v>0</v>
      </c>
      <c r="R523" s="33">
        <v>0</v>
      </c>
      <c r="S523" s="33">
        <v>2.3601111111111104</v>
      </c>
      <c r="T523" s="33">
        <v>6.5597777777777804</v>
      </c>
      <c r="U523" s="33">
        <v>0</v>
      </c>
      <c r="V523" s="33">
        <v>0.64326121794871816</v>
      </c>
      <c r="W523" s="33">
        <v>7.1285555555555558</v>
      </c>
      <c r="X523" s="33">
        <v>18.447444444444443</v>
      </c>
      <c r="Y523" s="33">
        <v>8.6777777777777771</v>
      </c>
      <c r="Z523" s="33">
        <v>2.4702243589743591</v>
      </c>
      <c r="AA523" s="33">
        <v>0</v>
      </c>
      <c r="AB523" s="33">
        <v>4.8111111111111109</v>
      </c>
      <c r="AC523" s="33">
        <v>0</v>
      </c>
      <c r="AD523" s="33">
        <v>0</v>
      </c>
      <c r="AE523" s="33">
        <v>0</v>
      </c>
      <c r="AF523" s="33">
        <v>0</v>
      </c>
      <c r="AG523" s="33">
        <v>0</v>
      </c>
      <c r="AH523" t="s">
        <v>207</v>
      </c>
      <c r="AI523" s="34">
        <v>5</v>
      </c>
    </row>
    <row r="524" spans="1:35" x14ac:dyDescent="0.25">
      <c r="A524" t="s">
        <v>1812</v>
      </c>
      <c r="B524" t="s">
        <v>727</v>
      </c>
      <c r="C524" t="s">
        <v>1452</v>
      </c>
      <c r="D524" t="s">
        <v>1745</v>
      </c>
      <c r="E524" s="33">
        <v>91.4</v>
      </c>
      <c r="F524" s="33">
        <v>5.0666666666666664</v>
      </c>
      <c r="G524" s="33">
        <v>0.5</v>
      </c>
      <c r="H524" s="33">
        <v>0</v>
      </c>
      <c r="I524" s="33">
        <v>6.2888888888888888</v>
      </c>
      <c r="J524" s="33">
        <v>0</v>
      </c>
      <c r="K524" s="33">
        <v>0</v>
      </c>
      <c r="L524" s="33">
        <v>5.2293333333333329</v>
      </c>
      <c r="M524" s="33">
        <v>0</v>
      </c>
      <c r="N524" s="33">
        <v>9.6916666666666664</v>
      </c>
      <c r="O524" s="33">
        <v>0.1060357403355215</v>
      </c>
      <c r="P524" s="33">
        <v>0</v>
      </c>
      <c r="Q524" s="33">
        <v>5.1237777777777778</v>
      </c>
      <c r="R524" s="33">
        <v>5.6058837831266708E-2</v>
      </c>
      <c r="S524" s="33">
        <v>10.936444444444444</v>
      </c>
      <c r="T524" s="33">
        <v>5.7588888888888885</v>
      </c>
      <c r="U524" s="33">
        <v>0</v>
      </c>
      <c r="V524" s="33">
        <v>0.18266229029905173</v>
      </c>
      <c r="W524" s="33">
        <v>12.223444444444443</v>
      </c>
      <c r="X524" s="33">
        <v>20.638444444444445</v>
      </c>
      <c r="Y524" s="33">
        <v>0</v>
      </c>
      <c r="Z524" s="33">
        <v>0.35953926574276679</v>
      </c>
      <c r="AA524" s="33">
        <v>0</v>
      </c>
      <c r="AB524" s="33">
        <v>0</v>
      </c>
      <c r="AC524" s="33">
        <v>0</v>
      </c>
      <c r="AD524" s="33">
        <v>0</v>
      </c>
      <c r="AE524" s="33">
        <v>0</v>
      </c>
      <c r="AF524" s="33">
        <v>0</v>
      </c>
      <c r="AG524" s="33">
        <v>0</v>
      </c>
      <c r="AH524" t="s">
        <v>38</v>
      </c>
      <c r="AI524" s="34">
        <v>5</v>
      </c>
    </row>
    <row r="525" spans="1:35" x14ac:dyDescent="0.25">
      <c r="A525" t="s">
        <v>1812</v>
      </c>
      <c r="B525" t="s">
        <v>974</v>
      </c>
      <c r="C525" t="s">
        <v>1575</v>
      </c>
      <c r="D525" t="s">
        <v>1745</v>
      </c>
      <c r="E525" s="33">
        <v>123.54444444444445</v>
      </c>
      <c r="F525" s="33">
        <v>5.4222222222222225</v>
      </c>
      <c r="G525" s="33">
        <v>0.53333333333333333</v>
      </c>
      <c r="H525" s="33">
        <v>0</v>
      </c>
      <c r="I525" s="33">
        <v>5.0333333333333332</v>
      </c>
      <c r="J525" s="33">
        <v>0</v>
      </c>
      <c r="K525" s="33">
        <v>0</v>
      </c>
      <c r="L525" s="33">
        <v>8.3269999999999964</v>
      </c>
      <c r="M525" s="33">
        <v>0</v>
      </c>
      <c r="N525" s="33">
        <v>11.303999999999998</v>
      </c>
      <c r="O525" s="33">
        <v>9.1497436819857877E-2</v>
      </c>
      <c r="P525" s="33">
        <v>2.8183333333333334</v>
      </c>
      <c r="Q525" s="33">
        <v>14.642999999999994</v>
      </c>
      <c r="R525" s="33">
        <v>0.14133645111970497</v>
      </c>
      <c r="S525" s="33">
        <v>9.0096666666666678</v>
      </c>
      <c r="T525" s="33">
        <v>11.191666666666665</v>
      </c>
      <c r="U525" s="33">
        <v>0</v>
      </c>
      <c r="V525" s="33">
        <v>0.16351470455976252</v>
      </c>
      <c r="W525" s="33">
        <v>18.760888888888886</v>
      </c>
      <c r="X525" s="33">
        <v>12.655666666666669</v>
      </c>
      <c r="Y525" s="33">
        <v>0</v>
      </c>
      <c r="Z525" s="33">
        <v>0.25429355157837935</v>
      </c>
      <c r="AA525" s="33">
        <v>0</v>
      </c>
      <c r="AB525" s="33">
        <v>0</v>
      </c>
      <c r="AC525" s="33">
        <v>0</v>
      </c>
      <c r="AD525" s="33">
        <v>0</v>
      </c>
      <c r="AE525" s="33">
        <v>0</v>
      </c>
      <c r="AF525" s="33">
        <v>0</v>
      </c>
      <c r="AG525" s="33">
        <v>0</v>
      </c>
      <c r="AH525" t="s">
        <v>285</v>
      </c>
      <c r="AI525" s="34">
        <v>5</v>
      </c>
    </row>
    <row r="526" spans="1:35" x14ac:dyDescent="0.25">
      <c r="A526" t="s">
        <v>1812</v>
      </c>
      <c r="B526" t="s">
        <v>694</v>
      </c>
      <c r="C526" t="s">
        <v>1426</v>
      </c>
      <c r="D526" t="s">
        <v>1749</v>
      </c>
      <c r="E526" s="33">
        <v>62.755555555555553</v>
      </c>
      <c r="F526" s="33">
        <v>4.5333333333333332</v>
      </c>
      <c r="G526" s="33">
        <v>0</v>
      </c>
      <c r="H526" s="33">
        <v>0</v>
      </c>
      <c r="I526" s="33">
        <v>0</v>
      </c>
      <c r="J526" s="33">
        <v>0</v>
      </c>
      <c r="K526" s="33">
        <v>0</v>
      </c>
      <c r="L526" s="33">
        <v>3.5478888888888895</v>
      </c>
      <c r="M526" s="33">
        <v>0</v>
      </c>
      <c r="N526" s="33">
        <v>5.569222222222221</v>
      </c>
      <c r="O526" s="33">
        <v>8.874468838526911E-2</v>
      </c>
      <c r="P526" s="33">
        <v>0</v>
      </c>
      <c r="Q526" s="33">
        <v>4.7555555555555555</v>
      </c>
      <c r="R526" s="33">
        <v>7.5779036827195473E-2</v>
      </c>
      <c r="S526" s="33">
        <v>5.8777777777777782</v>
      </c>
      <c r="T526" s="33">
        <v>4.6203333333333321</v>
      </c>
      <c r="U526" s="33">
        <v>0</v>
      </c>
      <c r="V526" s="33">
        <v>0.16728576487252125</v>
      </c>
      <c r="W526" s="33">
        <v>5.2797777777777783</v>
      </c>
      <c r="X526" s="33">
        <v>8.6077777777777751</v>
      </c>
      <c r="Y526" s="33">
        <v>0</v>
      </c>
      <c r="Z526" s="33">
        <v>0.22129603399433426</v>
      </c>
      <c r="AA526" s="33">
        <v>0</v>
      </c>
      <c r="AB526" s="33">
        <v>0</v>
      </c>
      <c r="AC526" s="33">
        <v>0</v>
      </c>
      <c r="AD526" s="33">
        <v>0</v>
      </c>
      <c r="AE526" s="33">
        <v>0</v>
      </c>
      <c r="AF526" s="33">
        <v>0</v>
      </c>
      <c r="AG526" s="33">
        <v>0</v>
      </c>
      <c r="AH526" t="s">
        <v>5</v>
      </c>
      <c r="AI526" s="34">
        <v>5</v>
      </c>
    </row>
    <row r="527" spans="1:35" x14ac:dyDescent="0.25">
      <c r="A527" t="s">
        <v>1812</v>
      </c>
      <c r="B527" t="s">
        <v>743</v>
      </c>
      <c r="C527" t="s">
        <v>1460</v>
      </c>
      <c r="D527" t="s">
        <v>1758</v>
      </c>
      <c r="E527" s="33">
        <v>132.13333333333333</v>
      </c>
      <c r="F527" s="33">
        <v>6.5333333333333332</v>
      </c>
      <c r="G527" s="33">
        <v>0.27777777777777779</v>
      </c>
      <c r="H527" s="33">
        <v>0</v>
      </c>
      <c r="I527" s="33">
        <v>6.822222222222222</v>
      </c>
      <c r="J527" s="33">
        <v>0</v>
      </c>
      <c r="K527" s="33">
        <v>0</v>
      </c>
      <c r="L527" s="33">
        <v>14.437666666666665</v>
      </c>
      <c r="M527" s="33">
        <v>8.2113333333333323</v>
      </c>
      <c r="N527" s="33">
        <v>5.9459999999999988</v>
      </c>
      <c r="O527" s="33">
        <v>0.10714429868819372</v>
      </c>
      <c r="P527" s="33">
        <v>0</v>
      </c>
      <c r="Q527" s="33">
        <v>15.68088888888888</v>
      </c>
      <c r="R527" s="33">
        <v>0.11867473932055157</v>
      </c>
      <c r="S527" s="33">
        <v>19.185222222222226</v>
      </c>
      <c r="T527" s="33">
        <v>25.268222222222224</v>
      </c>
      <c r="U527" s="33">
        <v>0</v>
      </c>
      <c r="V527" s="33">
        <v>0.33642869155734956</v>
      </c>
      <c r="W527" s="33">
        <v>24.160444444444451</v>
      </c>
      <c r="X527" s="33">
        <v>28.945555555555543</v>
      </c>
      <c r="Y527" s="33">
        <v>0</v>
      </c>
      <c r="Z527" s="33">
        <v>0.401912209889001</v>
      </c>
      <c r="AA527" s="33">
        <v>0</v>
      </c>
      <c r="AB527" s="33">
        <v>0</v>
      </c>
      <c r="AC527" s="33">
        <v>0</v>
      </c>
      <c r="AD527" s="33">
        <v>0</v>
      </c>
      <c r="AE527" s="33">
        <v>4.0666666666666664</v>
      </c>
      <c r="AF527" s="33">
        <v>0</v>
      </c>
      <c r="AG527" s="33">
        <v>0</v>
      </c>
      <c r="AH527" t="s">
        <v>54</v>
      </c>
      <c r="AI527" s="34">
        <v>5</v>
      </c>
    </row>
    <row r="528" spans="1:35" x14ac:dyDescent="0.25">
      <c r="A528" t="s">
        <v>1812</v>
      </c>
      <c r="B528" t="s">
        <v>971</v>
      </c>
      <c r="C528" t="s">
        <v>1574</v>
      </c>
      <c r="D528" t="s">
        <v>1745</v>
      </c>
      <c r="E528" s="33">
        <v>97.833333333333329</v>
      </c>
      <c r="F528" s="33">
        <v>5.5111111111111111</v>
      </c>
      <c r="G528" s="33">
        <v>0.94444444444444442</v>
      </c>
      <c r="H528" s="33">
        <v>0</v>
      </c>
      <c r="I528" s="33">
        <v>5.2777777777777777</v>
      </c>
      <c r="J528" s="33">
        <v>0</v>
      </c>
      <c r="K528" s="33">
        <v>0</v>
      </c>
      <c r="L528" s="33">
        <v>10.807</v>
      </c>
      <c r="M528" s="33">
        <v>0</v>
      </c>
      <c r="N528" s="33">
        <v>9.8020000000000014</v>
      </c>
      <c r="O528" s="33">
        <v>0.10019080068143102</v>
      </c>
      <c r="P528" s="33">
        <v>5.7422222222222201</v>
      </c>
      <c r="Q528" s="33">
        <v>3.929333333333334</v>
      </c>
      <c r="R528" s="33">
        <v>9.8857467348097652E-2</v>
      </c>
      <c r="S528" s="33">
        <v>15.412333333333338</v>
      </c>
      <c r="T528" s="33">
        <v>17.526555555555561</v>
      </c>
      <c r="U528" s="33">
        <v>0</v>
      </c>
      <c r="V528" s="33">
        <v>0.33668370244179452</v>
      </c>
      <c r="W528" s="33">
        <v>17.726111111111109</v>
      </c>
      <c r="X528" s="33">
        <v>13.230444444444448</v>
      </c>
      <c r="Y528" s="33">
        <v>0</v>
      </c>
      <c r="Z528" s="33">
        <v>0.31642135150482681</v>
      </c>
      <c r="AA528" s="33">
        <v>0</v>
      </c>
      <c r="AB528" s="33">
        <v>0</v>
      </c>
      <c r="AC528" s="33">
        <v>0</v>
      </c>
      <c r="AD528" s="33">
        <v>0</v>
      </c>
      <c r="AE528" s="33">
        <v>4.3555555555555552</v>
      </c>
      <c r="AF528" s="33">
        <v>0</v>
      </c>
      <c r="AG528" s="33">
        <v>0</v>
      </c>
      <c r="AH528" t="s">
        <v>282</v>
      </c>
      <c r="AI528" s="34">
        <v>5</v>
      </c>
    </row>
    <row r="529" spans="1:35" x14ac:dyDescent="0.25">
      <c r="A529" t="s">
        <v>1812</v>
      </c>
      <c r="B529" t="s">
        <v>902</v>
      </c>
      <c r="C529" t="s">
        <v>1483</v>
      </c>
      <c r="D529" t="s">
        <v>1738</v>
      </c>
      <c r="E529" s="33">
        <v>97.277777777777771</v>
      </c>
      <c r="F529" s="33">
        <v>5.2444444444444445</v>
      </c>
      <c r="G529" s="33">
        <v>0.6</v>
      </c>
      <c r="H529" s="33">
        <v>0</v>
      </c>
      <c r="I529" s="33">
        <v>5.7888888888888888</v>
      </c>
      <c r="J529" s="33">
        <v>0</v>
      </c>
      <c r="K529" s="33">
        <v>0</v>
      </c>
      <c r="L529" s="33">
        <v>7.1246666666666645</v>
      </c>
      <c r="M529" s="33">
        <v>0</v>
      </c>
      <c r="N529" s="33">
        <v>10.500777777777778</v>
      </c>
      <c r="O529" s="33">
        <v>0.10794631639063393</v>
      </c>
      <c r="P529" s="33">
        <v>0</v>
      </c>
      <c r="Q529" s="33">
        <v>8.0207777777777771</v>
      </c>
      <c r="R529" s="33">
        <v>8.2452312964020558E-2</v>
      </c>
      <c r="S529" s="33">
        <v>8.871444444444446</v>
      </c>
      <c r="T529" s="33">
        <v>7.3073333333333359</v>
      </c>
      <c r="U529" s="33">
        <v>0</v>
      </c>
      <c r="V529" s="33">
        <v>0.16631524842946893</v>
      </c>
      <c r="W529" s="33">
        <v>15.507777777777775</v>
      </c>
      <c r="X529" s="33">
        <v>12.990777777777776</v>
      </c>
      <c r="Y529" s="33">
        <v>0</v>
      </c>
      <c r="Z529" s="33">
        <v>0.29296059394631635</v>
      </c>
      <c r="AA529" s="33">
        <v>0</v>
      </c>
      <c r="AB529" s="33">
        <v>0</v>
      </c>
      <c r="AC529" s="33">
        <v>0</v>
      </c>
      <c r="AD529" s="33">
        <v>0</v>
      </c>
      <c r="AE529" s="33">
        <v>0</v>
      </c>
      <c r="AF529" s="33">
        <v>0</v>
      </c>
      <c r="AG529" s="33">
        <v>0</v>
      </c>
      <c r="AH529" t="s">
        <v>213</v>
      </c>
      <c r="AI529" s="34">
        <v>5</v>
      </c>
    </row>
    <row r="530" spans="1:35" x14ac:dyDescent="0.25">
      <c r="A530" t="s">
        <v>1812</v>
      </c>
      <c r="B530" t="s">
        <v>699</v>
      </c>
      <c r="C530" t="s">
        <v>1430</v>
      </c>
      <c r="D530" t="s">
        <v>1753</v>
      </c>
      <c r="E530" s="33">
        <v>101.17777777777778</v>
      </c>
      <c r="F530" s="33">
        <v>5.6888888888888891</v>
      </c>
      <c r="G530" s="33">
        <v>0</v>
      </c>
      <c r="H530" s="33">
        <v>0</v>
      </c>
      <c r="I530" s="33">
        <v>4.2777777777777777</v>
      </c>
      <c r="J530" s="33">
        <v>0</v>
      </c>
      <c r="K530" s="33">
        <v>0</v>
      </c>
      <c r="L530" s="33">
        <v>4.6173333333333337</v>
      </c>
      <c r="M530" s="33">
        <v>0</v>
      </c>
      <c r="N530" s="33">
        <v>11.050888888888887</v>
      </c>
      <c r="O530" s="33">
        <v>0.10922249066549526</v>
      </c>
      <c r="P530" s="33">
        <v>6.1294444444444434</v>
      </c>
      <c r="Q530" s="33">
        <v>11.876444444444441</v>
      </c>
      <c r="R530" s="33">
        <v>0.17796288161651652</v>
      </c>
      <c r="S530" s="33">
        <v>9.4589999999999961</v>
      </c>
      <c r="T530" s="33">
        <v>7.1156666666666659</v>
      </c>
      <c r="U530" s="33">
        <v>0</v>
      </c>
      <c r="V530" s="33">
        <v>0.16381726334285082</v>
      </c>
      <c r="W530" s="33">
        <v>15.281999999999998</v>
      </c>
      <c r="X530" s="33">
        <v>7.9395555555555566</v>
      </c>
      <c r="Y530" s="33">
        <v>0</v>
      </c>
      <c r="Z530" s="33">
        <v>0.22951240940039533</v>
      </c>
      <c r="AA530" s="33">
        <v>0</v>
      </c>
      <c r="AB530" s="33">
        <v>0</v>
      </c>
      <c r="AC530" s="33">
        <v>0</v>
      </c>
      <c r="AD530" s="33">
        <v>0</v>
      </c>
      <c r="AE530" s="33">
        <v>0</v>
      </c>
      <c r="AF530" s="33">
        <v>0</v>
      </c>
      <c r="AG530" s="33">
        <v>0</v>
      </c>
      <c r="AH530" t="s">
        <v>10</v>
      </c>
      <c r="AI530" s="34">
        <v>5</v>
      </c>
    </row>
    <row r="531" spans="1:35" x14ac:dyDescent="0.25">
      <c r="A531" t="s">
        <v>1812</v>
      </c>
      <c r="B531" t="s">
        <v>786</v>
      </c>
      <c r="C531" t="s">
        <v>1440</v>
      </c>
      <c r="D531" t="s">
        <v>1745</v>
      </c>
      <c r="E531" s="33">
        <v>87.155555555555551</v>
      </c>
      <c r="F531" s="33">
        <v>6.3111111111111109</v>
      </c>
      <c r="G531" s="33">
        <v>0.3</v>
      </c>
      <c r="H531" s="33">
        <v>0</v>
      </c>
      <c r="I531" s="33">
        <v>0</v>
      </c>
      <c r="J531" s="33">
        <v>0</v>
      </c>
      <c r="K531" s="33">
        <v>0</v>
      </c>
      <c r="L531" s="33">
        <v>9.3485555555555564</v>
      </c>
      <c r="M531" s="33">
        <v>0</v>
      </c>
      <c r="N531" s="33">
        <v>13.197555555555555</v>
      </c>
      <c r="O531" s="33">
        <v>0.15142529321774606</v>
      </c>
      <c r="P531" s="33">
        <v>0</v>
      </c>
      <c r="Q531" s="33">
        <v>7.5925555555555544</v>
      </c>
      <c r="R531" s="33">
        <v>8.71149923508414E-2</v>
      </c>
      <c r="S531" s="33">
        <v>15.566111111111114</v>
      </c>
      <c r="T531" s="33">
        <v>17.195111111111107</v>
      </c>
      <c r="U531" s="33">
        <v>0</v>
      </c>
      <c r="V531" s="33">
        <v>0.37589367669556351</v>
      </c>
      <c r="W531" s="33">
        <v>15.714444444444441</v>
      </c>
      <c r="X531" s="33">
        <v>12.610111111111111</v>
      </c>
      <c r="Y531" s="33">
        <v>0</v>
      </c>
      <c r="Z531" s="33">
        <v>0.32498852626211117</v>
      </c>
      <c r="AA531" s="33">
        <v>0</v>
      </c>
      <c r="AB531" s="33">
        <v>0</v>
      </c>
      <c r="AC531" s="33">
        <v>0</v>
      </c>
      <c r="AD531" s="33">
        <v>0</v>
      </c>
      <c r="AE531" s="33">
        <v>0</v>
      </c>
      <c r="AF531" s="33">
        <v>0</v>
      </c>
      <c r="AG531" s="33">
        <v>0</v>
      </c>
      <c r="AH531" t="s">
        <v>97</v>
      </c>
      <c r="AI531" s="34">
        <v>5</v>
      </c>
    </row>
    <row r="532" spans="1:35" x14ac:dyDescent="0.25">
      <c r="A532" t="s">
        <v>1812</v>
      </c>
      <c r="B532" t="s">
        <v>710</v>
      </c>
      <c r="C532" t="s">
        <v>1440</v>
      </c>
      <c r="D532" t="s">
        <v>1745</v>
      </c>
      <c r="E532" s="33">
        <v>102.42222222222222</v>
      </c>
      <c r="F532" s="33">
        <v>5.333333333333333</v>
      </c>
      <c r="G532" s="33">
        <v>0</v>
      </c>
      <c r="H532" s="33">
        <v>0</v>
      </c>
      <c r="I532" s="33">
        <v>0</v>
      </c>
      <c r="J532" s="33">
        <v>0</v>
      </c>
      <c r="K532" s="33">
        <v>0</v>
      </c>
      <c r="L532" s="33">
        <v>12.624222222222222</v>
      </c>
      <c r="M532" s="33">
        <v>0</v>
      </c>
      <c r="N532" s="33">
        <v>13.584555555555559</v>
      </c>
      <c r="O532" s="33">
        <v>0.13263289216749841</v>
      </c>
      <c r="P532" s="33">
        <v>0</v>
      </c>
      <c r="Q532" s="33">
        <v>9.8368888888888915</v>
      </c>
      <c r="R532" s="33">
        <v>9.6042525493599512E-2</v>
      </c>
      <c r="S532" s="33">
        <v>15.763111111111112</v>
      </c>
      <c r="T532" s="33">
        <v>17.820555555555558</v>
      </c>
      <c r="U532" s="33">
        <v>0</v>
      </c>
      <c r="V532" s="33">
        <v>0.32789433716641364</v>
      </c>
      <c r="W532" s="33">
        <v>19.02866666666667</v>
      </c>
      <c r="X532" s="33">
        <v>21.626888888888878</v>
      </c>
      <c r="Y532" s="33">
        <v>0</v>
      </c>
      <c r="Z532" s="33">
        <v>0.3969407680624864</v>
      </c>
      <c r="AA532" s="33">
        <v>0</v>
      </c>
      <c r="AB532" s="33">
        <v>0</v>
      </c>
      <c r="AC532" s="33">
        <v>0</v>
      </c>
      <c r="AD532" s="33">
        <v>0</v>
      </c>
      <c r="AE532" s="33">
        <v>2.088888888888889</v>
      </c>
      <c r="AF532" s="33">
        <v>0</v>
      </c>
      <c r="AG532" s="33">
        <v>0</v>
      </c>
      <c r="AH532" t="s">
        <v>21</v>
      </c>
      <c r="AI532" s="34">
        <v>5</v>
      </c>
    </row>
    <row r="533" spans="1:35" x14ac:dyDescent="0.25">
      <c r="A533" t="s">
        <v>1812</v>
      </c>
      <c r="B533" t="s">
        <v>912</v>
      </c>
      <c r="C533" t="s">
        <v>1553</v>
      </c>
      <c r="D533" t="s">
        <v>1745</v>
      </c>
      <c r="E533" s="33">
        <v>98.37777777777778</v>
      </c>
      <c r="F533" s="33">
        <v>6.9333333333333336</v>
      </c>
      <c r="G533" s="33">
        <v>0</v>
      </c>
      <c r="H533" s="33">
        <v>0</v>
      </c>
      <c r="I533" s="33">
        <v>0.88888888888888884</v>
      </c>
      <c r="J533" s="33">
        <v>0</v>
      </c>
      <c r="K533" s="33">
        <v>0</v>
      </c>
      <c r="L533" s="33">
        <v>12.450111111111109</v>
      </c>
      <c r="M533" s="33">
        <v>0</v>
      </c>
      <c r="N533" s="33">
        <v>14.662888888888896</v>
      </c>
      <c r="O533" s="33">
        <v>0.14904675852721941</v>
      </c>
      <c r="P533" s="33">
        <v>0</v>
      </c>
      <c r="Q533" s="33">
        <v>22.660777777777778</v>
      </c>
      <c r="R533" s="33">
        <v>0.2303444770725096</v>
      </c>
      <c r="S533" s="33">
        <v>10.942666666666668</v>
      </c>
      <c r="T533" s="33">
        <v>12.335333333333329</v>
      </c>
      <c r="U533" s="33">
        <v>0</v>
      </c>
      <c r="V533" s="33">
        <v>0.23661847752428278</v>
      </c>
      <c r="W533" s="33">
        <v>11.617333333333331</v>
      </c>
      <c r="X533" s="33">
        <v>10.785444444444446</v>
      </c>
      <c r="Y533" s="33">
        <v>0</v>
      </c>
      <c r="Z533" s="33">
        <v>0.22772193358933815</v>
      </c>
      <c r="AA533" s="33">
        <v>0</v>
      </c>
      <c r="AB533" s="33">
        <v>0</v>
      </c>
      <c r="AC533" s="33">
        <v>0</v>
      </c>
      <c r="AD533" s="33">
        <v>0</v>
      </c>
      <c r="AE533" s="33">
        <v>0.16666666666666666</v>
      </c>
      <c r="AF533" s="33">
        <v>0</v>
      </c>
      <c r="AG533" s="33">
        <v>0</v>
      </c>
      <c r="AH533" t="s">
        <v>223</v>
      </c>
      <c r="AI533" s="34">
        <v>5</v>
      </c>
    </row>
    <row r="534" spans="1:35" x14ac:dyDescent="0.25">
      <c r="A534" t="s">
        <v>1812</v>
      </c>
      <c r="B534" t="s">
        <v>1116</v>
      </c>
      <c r="C534" t="s">
        <v>1553</v>
      </c>
      <c r="D534" t="s">
        <v>1745</v>
      </c>
      <c r="E534" s="33">
        <v>91.266666666666666</v>
      </c>
      <c r="F534" s="33">
        <v>5.4333333333333336</v>
      </c>
      <c r="G534" s="33">
        <v>0.2</v>
      </c>
      <c r="H534" s="33">
        <v>0</v>
      </c>
      <c r="I534" s="33">
        <v>0.26666666666666666</v>
      </c>
      <c r="J534" s="33">
        <v>0</v>
      </c>
      <c r="K534" s="33">
        <v>0</v>
      </c>
      <c r="L534" s="33">
        <v>9.347999999999999</v>
      </c>
      <c r="M534" s="33">
        <v>0</v>
      </c>
      <c r="N534" s="33">
        <v>6.6273333333333335</v>
      </c>
      <c r="O534" s="33">
        <v>7.2615047479912348E-2</v>
      </c>
      <c r="P534" s="33">
        <v>0</v>
      </c>
      <c r="Q534" s="33">
        <v>10.074</v>
      </c>
      <c r="R534" s="33">
        <v>0.11037983929875822</v>
      </c>
      <c r="S534" s="33">
        <v>15.38599999999999</v>
      </c>
      <c r="T534" s="33">
        <v>8.5693333333333364</v>
      </c>
      <c r="U534" s="33">
        <v>0</v>
      </c>
      <c r="V534" s="33">
        <v>0.26247626004382757</v>
      </c>
      <c r="W534" s="33">
        <v>16.726000000000003</v>
      </c>
      <c r="X534" s="33">
        <v>12.691333333333336</v>
      </c>
      <c r="Y534" s="33">
        <v>0</v>
      </c>
      <c r="Z534" s="33">
        <v>0.32232286340394456</v>
      </c>
      <c r="AA534" s="33">
        <v>0</v>
      </c>
      <c r="AB534" s="33">
        <v>0</v>
      </c>
      <c r="AC534" s="33">
        <v>0</v>
      </c>
      <c r="AD534" s="33">
        <v>0</v>
      </c>
      <c r="AE534" s="33">
        <v>3.4777777777777779</v>
      </c>
      <c r="AF534" s="33">
        <v>0</v>
      </c>
      <c r="AG534" s="33">
        <v>0</v>
      </c>
      <c r="AH534" t="s">
        <v>427</v>
      </c>
      <c r="AI534" s="34">
        <v>5</v>
      </c>
    </row>
    <row r="535" spans="1:35" x14ac:dyDescent="0.25">
      <c r="A535" t="s">
        <v>1812</v>
      </c>
      <c r="B535" t="s">
        <v>950</v>
      </c>
      <c r="C535" t="s">
        <v>1568</v>
      </c>
      <c r="D535" t="s">
        <v>1758</v>
      </c>
      <c r="E535" s="33">
        <v>102.46666666666667</v>
      </c>
      <c r="F535" s="33">
        <v>5.7777777777777777</v>
      </c>
      <c r="G535" s="33">
        <v>5.7777777777777777</v>
      </c>
      <c r="H535" s="33">
        <v>0.68055555555555558</v>
      </c>
      <c r="I535" s="33">
        <v>4.5777777777777775</v>
      </c>
      <c r="J535" s="33">
        <v>0</v>
      </c>
      <c r="K535" s="33">
        <v>20.222222222222221</v>
      </c>
      <c r="L535" s="33">
        <v>5.1555555555555559</v>
      </c>
      <c r="M535" s="33">
        <v>11.330555555555556</v>
      </c>
      <c r="N535" s="33">
        <v>0</v>
      </c>
      <c r="O535" s="33">
        <v>0.11057796573411408</v>
      </c>
      <c r="P535" s="33">
        <v>0</v>
      </c>
      <c r="Q535" s="33">
        <v>7.6444444444444448</v>
      </c>
      <c r="R535" s="33">
        <v>7.4604207330297115E-2</v>
      </c>
      <c r="S535" s="33">
        <v>10.565777777777777</v>
      </c>
      <c r="T535" s="33">
        <v>18.574999999999999</v>
      </c>
      <c r="U535" s="33">
        <v>0</v>
      </c>
      <c r="V535" s="33">
        <v>0.28439275645196271</v>
      </c>
      <c r="W535" s="33">
        <v>7.3305555555555557</v>
      </c>
      <c r="X535" s="33">
        <v>17.516666666666666</v>
      </c>
      <c r="Y535" s="33">
        <v>0</v>
      </c>
      <c r="Z535" s="33">
        <v>0.24249078291043155</v>
      </c>
      <c r="AA535" s="33">
        <v>0</v>
      </c>
      <c r="AB535" s="33">
        <v>2.6666666666666665</v>
      </c>
      <c r="AC535" s="33">
        <v>0</v>
      </c>
      <c r="AD535" s="33">
        <v>22.944444444444443</v>
      </c>
      <c r="AE535" s="33">
        <v>8.1666666666666661</v>
      </c>
      <c r="AF535" s="33">
        <v>0</v>
      </c>
      <c r="AG535" s="33">
        <v>1.1555555555555554</v>
      </c>
      <c r="AH535" t="s">
        <v>261</v>
      </c>
      <c r="AI535" s="34">
        <v>5</v>
      </c>
    </row>
    <row r="536" spans="1:35" x14ac:dyDescent="0.25">
      <c r="A536" t="s">
        <v>1812</v>
      </c>
      <c r="B536" t="s">
        <v>843</v>
      </c>
      <c r="C536" t="s">
        <v>1418</v>
      </c>
      <c r="D536" t="s">
        <v>1739</v>
      </c>
      <c r="E536" s="33">
        <v>63.81111111111111</v>
      </c>
      <c r="F536" s="33">
        <v>5.9666666666666668</v>
      </c>
      <c r="G536" s="33">
        <v>0</v>
      </c>
      <c r="H536" s="33">
        <v>0</v>
      </c>
      <c r="I536" s="33">
        <v>0</v>
      </c>
      <c r="J536" s="33">
        <v>0</v>
      </c>
      <c r="K536" s="33">
        <v>0</v>
      </c>
      <c r="L536" s="33">
        <v>2.0558888888888887</v>
      </c>
      <c r="M536" s="33">
        <v>4.7472222222222218</v>
      </c>
      <c r="N536" s="33">
        <v>0</v>
      </c>
      <c r="O536" s="33">
        <v>7.4394915549364435E-2</v>
      </c>
      <c r="P536" s="33">
        <v>5.3638888888888889</v>
      </c>
      <c r="Q536" s="33">
        <v>8.4111111111111114</v>
      </c>
      <c r="R536" s="33">
        <v>0.21587149573393696</v>
      </c>
      <c r="S536" s="33">
        <v>1.5985555555555553</v>
      </c>
      <c r="T536" s="33">
        <v>4.1787777777777766</v>
      </c>
      <c r="U536" s="33">
        <v>0</v>
      </c>
      <c r="V536" s="33">
        <v>9.0538046317255774E-2</v>
      </c>
      <c r="W536" s="33">
        <v>1.8088888888888894</v>
      </c>
      <c r="X536" s="33">
        <v>7.596111111111111</v>
      </c>
      <c r="Y536" s="33">
        <v>0</v>
      </c>
      <c r="Z536" s="33">
        <v>0.14738812467351561</v>
      </c>
      <c r="AA536" s="33">
        <v>0</v>
      </c>
      <c r="AB536" s="33">
        <v>0</v>
      </c>
      <c r="AC536" s="33">
        <v>0</v>
      </c>
      <c r="AD536" s="33">
        <v>47.116666666666667</v>
      </c>
      <c r="AE536" s="33">
        <v>0</v>
      </c>
      <c r="AF536" s="33">
        <v>0</v>
      </c>
      <c r="AG536" s="33">
        <v>0</v>
      </c>
      <c r="AH536" t="s">
        <v>154</v>
      </c>
      <c r="AI536" s="34">
        <v>5</v>
      </c>
    </row>
    <row r="537" spans="1:35" x14ac:dyDescent="0.25">
      <c r="A537" t="s">
        <v>1812</v>
      </c>
      <c r="B537" t="s">
        <v>1298</v>
      </c>
      <c r="C537" t="s">
        <v>1656</v>
      </c>
      <c r="D537" t="s">
        <v>1738</v>
      </c>
      <c r="E537" s="33">
        <v>66.344444444444449</v>
      </c>
      <c r="F537" s="33">
        <v>5.6888888888888891</v>
      </c>
      <c r="G537" s="33">
        <v>1.1555555555555554</v>
      </c>
      <c r="H537" s="33">
        <v>0.27500000000000002</v>
      </c>
      <c r="I537" s="33">
        <v>2.1444444444444444</v>
      </c>
      <c r="J537" s="33">
        <v>0</v>
      </c>
      <c r="K537" s="33">
        <v>5.1555555555555559</v>
      </c>
      <c r="L537" s="33">
        <v>1.4207777777777779</v>
      </c>
      <c r="M537" s="33">
        <v>0</v>
      </c>
      <c r="N537" s="33">
        <v>14.864333333333333</v>
      </c>
      <c r="O537" s="33">
        <v>0.2240478981745101</v>
      </c>
      <c r="P537" s="33">
        <v>0</v>
      </c>
      <c r="Q537" s="33">
        <v>16.473666666666666</v>
      </c>
      <c r="R537" s="33">
        <v>0.24830514151733377</v>
      </c>
      <c r="S537" s="33">
        <v>9.9751111111111115</v>
      </c>
      <c r="T537" s="33">
        <v>5.8247777777777765</v>
      </c>
      <c r="U537" s="33">
        <v>0</v>
      </c>
      <c r="V537" s="33">
        <v>0.23814938871210847</v>
      </c>
      <c r="W537" s="33">
        <v>10.296000000000001</v>
      </c>
      <c r="X537" s="33">
        <v>13.25988888888889</v>
      </c>
      <c r="Y537" s="33">
        <v>0</v>
      </c>
      <c r="Z537" s="33">
        <v>0.3550544297437615</v>
      </c>
      <c r="AA537" s="33">
        <v>0</v>
      </c>
      <c r="AB537" s="33">
        <v>0</v>
      </c>
      <c r="AC537" s="33">
        <v>0</v>
      </c>
      <c r="AD537" s="33">
        <v>0</v>
      </c>
      <c r="AE537" s="33">
        <v>0</v>
      </c>
      <c r="AF537" s="33">
        <v>0</v>
      </c>
      <c r="AG537" s="33">
        <v>0</v>
      </c>
      <c r="AH537" t="s">
        <v>610</v>
      </c>
      <c r="AI537" s="34">
        <v>5</v>
      </c>
    </row>
    <row r="538" spans="1:35" x14ac:dyDescent="0.25">
      <c r="A538" t="s">
        <v>1812</v>
      </c>
      <c r="B538" t="s">
        <v>806</v>
      </c>
      <c r="C538" t="s">
        <v>1420</v>
      </c>
      <c r="D538" t="s">
        <v>1716</v>
      </c>
      <c r="E538" s="33">
        <v>44.644444444444446</v>
      </c>
      <c r="F538" s="33">
        <v>4.9777777777777779</v>
      </c>
      <c r="G538" s="33">
        <v>0.71111111111111114</v>
      </c>
      <c r="H538" s="33">
        <v>0.18888888888888888</v>
      </c>
      <c r="I538" s="33">
        <v>0.3</v>
      </c>
      <c r="J538" s="33">
        <v>0</v>
      </c>
      <c r="K538" s="33">
        <v>0</v>
      </c>
      <c r="L538" s="33">
        <v>0.88288888888888895</v>
      </c>
      <c r="M538" s="33">
        <v>5.0916666666666668</v>
      </c>
      <c r="N538" s="33">
        <v>0</v>
      </c>
      <c r="O538" s="33">
        <v>0.11404927824788452</v>
      </c>
      <c r="P538" s="33">
        <v>0</v>
      </c>
      <c r="Q538" s="33">
        <v>10.197222222222223</v>
      </c>
      <c r="R538" s="33">
        <v>0.22840965654554504</v>
      </c>
      <c r="S538" s="33">
        <v>1.0826666666666667</v>
      </c>
      <c r="T538" s="33">
        <v>4.7104444444444464</v>
      </c>
      <c r="U538" s="33">
        <v>0</v>
      </c>
      <c r="V538" s="33">
        <v>0.12976107516177207</v>
      </c>
      <c r="W538" s="33">
        <v>1.8699999999999999</v>
      </c>
      <c r="X538" s="33">
        <v>4.8048888888888879</v>
      </c>
      <c r="Y538" s="33">
        <v>0</v>
      </c>
      <c r="Z538" s="33">
        <v>0.14951219512195119</v>
      </c>
      <c r="AA538" s="33">
        <v>0</v>
      </c>
      <c r="AB538" s="33">
        <v>0</v>
      </c>
      <c r="AC538" s="33">
        <v>0</v>
      </c>
      <c r="AD538" s="33">
        <v>0</v>
      </c>
      <c r="AE538" s="33">
        <v>0</v>
      </c>
      <c r="AF538" s="33">
        <v>0</v>
      </c>
      <c r="AG538" s="33">
        <v>0</v>
      </c>
      <c r="AH538" t="s">
        <v>117</v>
      </c>
      <c r="AI538" s="34">
        <v>5</v>
      </c>
    </row>
    <row r="539" spans="1:35" x14ac:dyDescent="0.25">
      <c r="A539" t="s">
        <v>1812</v>
      </c>
      <c r="B539" t="s">
        <v>767</v>
      </c>
      <c r="C539" t="s">
        <v>1474</v>
      </c>
      <c r="D539" t="s">
        <v>1716</v>
      </c>
      <c r="E539" s="33">
        <v>50.744444444444447</v>
      </c>
      <c r="F539" s="33">
        <v>5.177777777777778</v>
      </c>
      <c r="G539" s="33">
        <v>0.26666666666666666</v>
      </c>
      <c r="H539" s="33">
        <v>0.16666666666666666</v>
      </c>
      <c r="I539" s="33">
        <v>0.64444444444444449</v>
      </c>
      <c r="J539" s="33">
        <v>0</v>
      </c>
      <c r="K539" s="33">
        <v>0</v>
      </c>
      <c r="L539" s="33">
        <v>1.1388888888888888</v>
      </c>
      <c r="M539" s="33">
        <v>0.19722222222222222</v>
      </c>
      <c r="N539" s="33">
        <v>5.1083333333333334</v>
      </c>
      <c r="O539" s="33">
        <v>0.10455441208670899</v>
      </c>
      <c r="P539" s="33">
        <v>4.8916666666666666</v>
      </c>
      <c r="Q539" s="33">
        <v>0</v>
      </c>
      <c r="R539" s="33">
        <v>9.6398073133347931E-2</v>
      </c>
      <c r="S539" s="33">
        <v>1.4583333333333333</v>
      </c>
      <c r="T539" s="33">
        <v>4.375</v>
      </c>
      <c r="U539" s="33">
        <v>0</v>
      </c>
      <c r="V539" s="33">
        <v>0.11495511276549156</v>
      </c>
      <c r="W539" s="33">
        <v>1.2250000000000001</v>
      </c>
      <c r="X539" s="33">
        <v>10.016666666666667</v>
      </c>
      <c r="Y539" s="33">
        <v>0</v>
      </c>
      <c r="Z539" s="33">
        <v>0.22153492445806874</v>
      </c>
      <c r="AA539" s="33">
        <v>0</v>
      </c>
      <c r="AB539" s="33">
        <v>0</v>
      </c>
      <c r="AC539" s="33">
        <v>0</v>
      </c>
      <c r="AD539" s="33">
        <v>0</v>
      </c>
      <c r="AE539" s="33">
        <v>0</v>
      </c>
      <c r="AF539" s="33">
        <v>0</v>
      </c>
      <c r="AG539" s="33">
        <v>0</v>
      </c>
      <c r="AH539" t="s">
        <v>78</v>
      </c>
      <c r="AI539" s="34">
        <v>5</v>
      </c>
    </row>
    <row r="540" spans="1:35" x14ac:dyDescent="0.25">
      <c r="A540" t="s">
        <v>1812</v>
      </c>
      <c r="B540" t="s">
        <v>1300</v>
      </c>
      <c r="C540" t="s">
        <v>1410</v>
      </c>
      <c r="D540" t="s">
        <v>1760</v>
      </c>
      <c r="E540" s="33">
        <v>71.13333333333334</v>
      </c>
      <c r="F540" s="33">
        <v>4.8</v>
      </c>
      <c r="G540" s="33">
        <v>0</v>
      </c>
      <c r="H540" s="33">
        <v>0.41666666666666669</v>
      </c>
      <c r="I540" s="33">
        <v>0.45555555555555555</v>
      </c>
      <c r="J540" s="33">
        <v>0</v>
      </c>
      <c r="K540" s="33">
        <v>0</v>
      </c>
      <c r="L540" s="33">
        <v>1.4644444444444447</v>
      </c>
      <c r="M540" s="33">
        <v>0</v>
      </c>
      <c r="N540" s="33">
        <v>5.4416666666666664</v>
      </c>
      <c r="O540" s="33">
        <v>7.64995313964386E-2</v>
      </c>
      <c r="P540" s="33">
        <v>5.3166666666666664</v>
      </c>
      <c r="Q540" s="33">
        <v>12.797222222222222</v>
      </c>
      <c r="R540" s="33">
        <v>0.25464698531708835</v>
      </c>
      <c r="S540" s="33">
        <v>1.4269999999999998</v>
      </c>
      <c r="T540" s="33">
        <v>12.097666666666671</v>
      </c>
      <c r="U540" s="33">
        <v>0</v>
      </c>
      <c r="V540" s="33">
        <v>0.19013120899718841</v>
      </c>
      <c r="W540" s="33">
        <v>1.8683333333333341</v>
      </c>
      <c r="X540" s="33">
        <v>8.3587777777777799</v>
      </c>
      <c r="Y540" s="33">
        <v>0</v>
      </c>
      <c r="Z540" s="33">
        <v>0.1437738206810372</v>
      </c>
      <c r="AA540" s="33">
        <v>0</v>
      </c>
      <c r="AB540" s="33">
        <v>0</v>
      </c>
      <c r="AC540" s="33">
        <v>0</v>
      </c>
      <c r="AD540" s="33">
        <v>0</v>
      </c>
      <c r="AE540" s="33">
        <v>0</v>
      </c>
      <c r="AF540" s="33">
        <v>0</v>
      </c>
      <c r="AG540" s="33">
        <v>0</v>
      </c>
      <c r="AH540" t="s">
        <v>612</v>
      </c>
      <c r="AI540" s="34">
        <v>5</v>
      </c>
    </row>
    <row r="541" spans="1:35" x14ac:dyDescent="0.25">
      <c r="A541" t="s">
        <v>1812</v>
      </c>
      <c r="B541" t="s">
        <v>1048</v>
      </c>
      <c r="C541" t="s">
        <v>1422</v>
      </c>
      <c r="D541" t="s">
        <v>1735</v>
      </c>
      <c r="E541" s="33">
        <v>56.711111111111109</v>
      </c>
      <c r="F541" s="33">
        <v>14.8</v>
      </c>
      <c r="G541" s="33">
        <v>0</v>
      </c>
      <c r="H541" s="33">
        <v>0.21111111111111111</v>
      </c>
      <c r="I541" s="33">
        <v>6.4444444444444446</v>
      </c>
      <c r="J541" s="33">
        <v>0</v>
      </c>
      <c r="K541" s="33">
        <v>0</v>
      </c>
      <c r="L541" s="33">
        <v>2.0249999999999999</v>
      </c>
      <c r="M541" s="33">
        <v>6.1111111111111109E-2</v>
      </c>
      <c r="N541" s="33">
        <v>0</v>
      </c>
      <c r="O541" s="33">
        <v>1.0775862068965517E-3</v>
      </c>
      <c r="P541" s="33">
        <v>5.6833333333333336</v>
      </c>
      <c r="Q541" s="33">
        <v>56.472222222222221</v>
      </c>
      <c r="R541" s="33">
        <v>1.0960031347962382</v>
      </c>
      <c r="S541" s="33">
        <v>6.1</v>
      </c>
      <c r="T541" s="33">
        <v>0</v>
      </c>
      <c r="U541" s="33">
        <v>0</v>
      </c>
      <c r="V541" s="33">
        <v>0.10756269592476489</v>
      </c>
      <c r="W541" s="33">
        <v>8.3555555555555561</v>
      </c>
      <c r="X541" s="33">
        <v>0</v>
      </c>
      <c r="Y541" s="33">
        <v>0</v>
      </c>
      <c r="Z541" s="33">
        <v>0.14733542319749218</v>
      </c>
      <c r="AA541" s="33">
        <v>0</v>
      </c>
      <c r="AB541" s="33">
        <v>0</v>
      </c>
      <c r="AC541" s="33">
        <v>0</v>
      </c>
      <c r="AD541" s="33">
        <v>0</v>
      </c>
      <c r="AE541" s="33">
        <v>0</v>
      </c>
      <c r="AF541" s="33">
        <v>0</v>
      </c>
      <c r="AG541" s="33">
        <v>0</v>
      </c>
      <c r="AH541" t="s">
        <v>359</v>
      </c>
      <c r="AI541" s="34">
        <v>5</v>
      </c>
    </row>
    <row r="542" spans="1:35" x14ac:dyDescent="0.25">
      <c r="A542" t="s">
        <v>1812</v>
      </c>
      <c r="B542" t="s">
        <v>1332</v>
      </c>
      <c r="C542" t="s">
        <v>1407</v>
      </c>
      <c r="D542" t="s">
        <v>1766</v>
      </c>
      <c r="E542" s="33">
        <v>49.87777777777778</v>
      </c>
      <c r="F542" s="33">
        <v>5.2444444444444445</v>
      </c>
      <c r="G542" s="33">
        <v>0.14444444444444443</v>
      </c>
      <c r="H542" s="33">
        <v>0.26111111111111113</v>
      </c>
      <c r="I542" s="33">
        <v>0.25555555555555554</v>
      </c>
      <c r="J542" s="33">
        <v>0</v>
      </c>
      <c r="K542" s="33">
        <v>0</v>
      </c>
      <c r="L542" s="33">
        <v>0.39233333333333337</v>
      </c>
      <c r="M542" s="33">
        <v>5.6</v>
      </c>
      <c r="N542" s="33">
        <v>5.6888888888888891</v>
      </c>
      <c r="O542" s="33">
        <v>0.22633103141011357</v>
      </c>
      <c r="P542" s="33">
        <v>1.2611111111111111</v>
      </c>
      <c r="Q542" s="33">
        <v>19.244444444444444</v>
      </c>
      <c r="R542" s="33">
        <v>0.41111606148362656</v>
      </c>
      <c r="S542" s="33">
        <v>0.43066666666666686</v>
      </c>
      <c r="T542" s="33">
        <v>3.5889999999999991</v>
      </c>
      <c r="U542" s="33">
        <v>0</v>
      </c>
      <c r="V542" s="33">
        <v>8.0590331922477151E-2</v>
      </c>
      <c r="W542" s="33">
        <v>1.5623333333333331</v>
      </c>
      <c r="X542" s="33">
        <v>3.8003333333333322</v>
      </c>
      <c r="Y542" s="33">
        <v>0</v>
      </c>
      <c r="Z542" s="33">
        <v>0.1075161505903319</v>
      </c>
      <c r="AA542" s="33">
        <v>0</v>
      </c>
      <c r="AB542" s="33">
        <v>0</v>
      </c>
      <c r="AC542" s="33">
        <v>0</v>
      </c>
      <c r="AD542" s="33">
        <v>0</v>
      </c>
      <c r="AE542" s="33">
        <v>0</v>
      </c>
      <c r="AF542" s="33">
        <v>0</v>
      </c>
      <c r="AG542" s="33">
        <v>0</v>
      </c>
      <c r="AH542" t="s">
        <v>645</v>
      </c>
      <c r="AI542" s="34">
        <v>5</v>
      </c>
    </row>
    <row r="543" spans="1:35" x14ac:dyDescent="0.25">
      <c r="A543" t="s">
        <v>1812</v>
      </c>
      <c r="B543" t="s">
        <v>716</v>
      </c>
      <c r="C543" t="s">
        <v>1445</v>
      </c>
      <c r="D543" t="s">
        <v>1759</v>
      </c>
      <c r="E543" s="33">
        <v>90.088888888888889</v>
      </c>
      <c r="F543" s="33">
        <v>10.9</v>
      </c>
      <c r="G543" s="33">
        <v>0</v>
      </c>
      <c r="H543" s="33">
        <v>0</v>
      </c>
      <c r="I543" s="33">
        <v>0</v>
      </c>
      <c r="J543" s="33">
        <v>0</v>
      </c>
      <c r="K543" s="33">
        <v>0</v>
      </c>
      <c r="L543" s="33">
        <v>4.2423333333333337</v>
      </c>
      <c r="M543" s="33">
        <v>6.2576666666666645</v>
      </c>
      <c r="N543" s="33">
        <v>0</v>
      </c>
      <c r="O543" s="33">
        <v>6.946102614701527E-2</v>
      </c>
      <c r="P543" s="33">
        <v>17.115333333333336</v>
      </c>
      <c r="Q543" s="33">
        <v>0</v>
      </c>
      <c r="R543" s="33">
        <v>0.18998273310310806</v>
      </c>
      <c r="S543" s="33">
        <v>1.9346666666666668</v>
      </c>
      <c r="T543" s="33">
        <v>5.0958888888888891</v>
      </c>
      <c r="U543" s="33">
        <v>0</v>
      </c>
      <c r="V543" s="33">
        <v>7.804020720276271E-2</v>
      </c>
      <c r="W543" s="33">
        <v>1.3113333333333335</v>
      </c>
      <c r="X543" s="33">
        <v>10.961444444444448</v>
      </c>
      <c r="Y543" s="33">
        <v>0</v>
      </c>
      <c r="Z543" s="33">
        <v>0.13622964972866308</v>
      </c>
      <c r="AA543" s="33">
        <v>1.6777777777777778</v>
      </c>
      <c r="AB543" s="33">
        <v>11.2</v>
      </c>
      <c r="AC543" s="33">
        <v>0</v>
      </c>
      <c r="AD543" s="33">
        <v>0</v>
      </c>
      <c r="AE543" s="33">
        <v>0</v>
      </c>
      <c r="AF543" s="33">
        <v>0</v>
      </c>
      <c r="AG543" s="33">
        <v>0</v>
      </c>
      <c r="AH543" t="s">
        <v>27</v>
      </c>
      <c r="AI543" s="34">
        <v>5</v>
      </c>
    </row>
    <row r="544" spans="1:35" x14ac:dyDescent="0.25">
      <c r="A544" t="s">
        <v>1812</v>
      </c>
      <c r="B544" t="s">
        <v>1265</v>
      </c>
      <c r="C544" t="s">
        <v>1677</v>
      </c>
      <c r="D544" t="s">
        <v>1726</v>
      </c>
      <c r="E544" s="33">
        <v>42.43333333333333</v>
      </c>
      <c r="F544" s="33">
        <v>4.8666666666666663</v>
      </c>
      <c r="G544" s="33">
        <v>0</v>
      </c>
      <c r="H544" s="33">
        <v>0</v>
      </c>
      <c r="I544" s="33">
        <v>23.422222222222221</v>
      </c>
      <c r="J544" s="33">
        <v>0</v>
      </c>
      <c r="K544" s="33">
        <v>0</v>
      </c>
      <c r="L544" s="33">
        <v>0</v>
      </c>
      <c r="M544" s="33">
        <v>1.6888888888888889</v>
      </c>
      <c r="N544" s="33">
        <v>4.4474444444444439</v>
      </c>
      <c r="O544" s="33">
        <v>0.14461115475255304</v>
      </c>
      <c r="P544" s="33">
        <v>0</v>
      </c>
      <c r="Q544" s="33">
        <v>5.3008888888888883</v>
      </c>
      <c r="R544" s="33">
        <v>0.12492275464781356</v>
      </c>
      <c r="S544" s="33">
        <v>0</v>
      </c>
      <c r="T544" s="33">
        <v>0</v>
      </c>
      <c r="U544" s="33">
        <v>0</v>
      </c>
      <c r="V544" s="33">
        <v>0</v>
      </c>
      <c r="W544" s="33">
        <v>0</v>
      </c>
      <c r="X544" s="33">
        <v>0</v>
      </c>
      <c r="Y544" s="33">
        <v>0</v>
      </c>
      <c r="Z544" s="33">
        <v>0</v>
      </c>
      <c r="AA544" s="33">
        <v>0</v>
      </c>
      <c r="AB544" s="33">
        <v>0</v>
      </c>
      <c r="AC544" s="33">
        <v>0</v>
      </c>
      <c r="AD544" s="33">
        <v>0</v>
      </c>
      <c r="AE544" s="33">
        <v>0</v>
      </c>
      <c r="AF544" s="33">
        <v>0</v>
      </c>
      <c r="AG544" s="33">
        <v>0</v>
      </c>
      <c r="AH544" t="s">
        <v>577</v>
      </c>
      <c r="AI544" s="34">
        <v>5</v>
      </c>
    </row>
    <row r="545" spans="1:35" x14ac:dyDescent="0.25">
      <c r="A545" t="s">
        <v>1812</v>
      </c>
      <c r="B545" t="s">
        <v>1032</v>
      </c>
      <c r="C545" t="s">
        <v>1446</v>
      </c>
      <c r="D545" t="s">
        <v>1761</v>
      </c>
      <c r="E545" s="33">
        <v>139.17777777777778</v>
      </c>
      <c r="F545" s="33">
        <v>4.6222222222222218</v>
      </c>
      <c r="G545" s="33">
        <v>0</v>
      </c>
      <c r="H545" s="33">
        <v>0</v>
      </c>
      <c r="I545" s="33">
        <v>2.1222222222222222</v>
      </c>
      <c r="J545" s="33">
        <v>0</v>
      </c>
      <c r="K545" s="33">
        <v>0</v>
      </c>
      <c r="L545" s="33">
        <v>1.2275555555555555</v>
      </c>
      <c r="M545" s="33">
        <v>4.9244444444444433</v>
      </c>
      <c r="N545" s="33">
        <v>20.95888888888889</v>
      </c>
      <c r="O545" s="33">
        <v>0.18597317579434774</v>
      </c>
      <c r="P545" s="33">
        <v>0</v>
      </c>
      <c r="Q545" s="33">
        <v>24.471111111111103</v>
      </c>
      <c r="R545" s="33">
        <v>0.1758262813348235</v>
      </c>
      <c r="S545" s="33">
        <v>4.233666666666668</v>
      </c>
      <c r="T545" s="33">
        <v>6.9773333333333314</v>
      </c>
      <c r="U545" s="33">
        <v>0</v>
      </c>
      <c r="V545" s="33">
        <v>8.0551652562669634E-2</v>
      </c>
      <c r="W545" s="33">
        <v>3.3016666666666672</v>
      </c>
      <c r="X545" s="33">
        <v>9.1537777777777798</v>
      </c>
      <c r="Y545" s="33">
        <v>0</v>
      </c>
      <c r="Z545" s="33">
        <v>8.9493054446750778E-2</v>
      </c>
      <c r="AA545" s="33">
        <v>0</v>
      </c>
      <c r="AB545" s="33">
        <v>0</v>
      </c>
      <c r="AC545" s="33">
        <v>0</v>
      </c>
      <c r="AD545" s="33">
        <v>0</v>
      </c>
      <c r="AE545" s="33">
        <v>0</v>
      </c>
      <c r="AF545" s="33">
        <v>0</v>
      </c>
      <c r="AG545" s="33">
        <v>0</v>
      </c>
      <c r="AH545" t="s">
        <v>343</v>
      </c>
      <c r="AI545" s="34">
        <v>5</v>
      </c>
    </row>
    <row r="546" spans="1:35" x14ac:dyDescent="0.25">
      <c r="A546" t="s">
        <v>1812</v>
      </c>
      <c r="B546" t="s">
        <v>945</v>
      </c>
      <c r="C546" t="s">
        <v>1443</v>
      </c>
      <c r="D546" t="s">
        <v>1711</v>
      </c>
      <c r="E546" s="33">
        <v>113.91111111111111</v>
      </c>
      <c r="F546" s="33">
        <v>5.0666666666666664</v>
      </c>
      <c r="G546" s="33">
        <v>0</v>
      </c>
      <c r="H546" s="33">
        <v>0.44444444444444442</v>
      </c>
      <c r="I546" s="33">
        <v>5.2444444444444445</v>
      </c>
      <c r="J546" s="33">
        <v>0</v>
      </c>
      <c r="K546" s="33">
        <v>0</v>
      </c>
      <c r="L546" s="33">
        <v>9.0743333333333336</v>
      </c>
      <c r="M546" s="33">
        <v>5.25</v>
      </c>
      <c r="N546" s="33">
        <v>5.666666666666667</v>
      </c>
      <c r="O546" s="33">
        <v>9.583495903238394E-2</v>
      </c>
      <c r="P546" s="33">
        <v>4.25</v>
      </c>
      <c r="Q546" s="33">
        <v>9.4304444444444453</v>
      </c>
      <c r="R546" s="33">
        <v>0.12009754194303551</v>
      </c>
      <c r="S546" s="33">
        <v>7.1293333333333333</v>
      </c>
      <c r="T546" s="33">
        <v>9.4096666666666646</v>
      </c>
      <c r="U546" s="33">
        <v>0</v>
      </c>
      <c r="V546" s="33">
        <v>0.14519215762777993</v>
      </c>
      <c r="W546" s="33">
        <v>4.020999999999999</v>
      </c>
      <c r="X546" s="33">
        <v>14.389333333333333</v>
      </c>
      <c r="Y546" s="33">
        <v>0</v>
      </c>
      <c r="Z546" s="33">
        <v>0.16162017167381976</v>
      </c>
      <c r="AA546" s="33">
        <v>0</v>
      </c>
      <c r="AB546" s="33">
        <v>0</v>
      </c>
      <c r="AC546" s="33">
        <v>0</v>
      </c>
      <c r="AD546" s="33">
        <v>0</v>
      </c>
      <c r="AE546" s="33">
        <v>0</v>
      </c>
      <c r="AF546" s="33">
        <v>0</v>
      </c>
      <c r="AG546" s="33">
        <v>0</v>
      </c>
      <c r="AH546" t="s">
        <v>256</v>
      </c>
      <c r="AI546" s="34">
        <v>5</v>
      </c>
    </row>
    <row r="547" spans="1:35" x14ac:dyDescent="0.25">
      <c r="A547" t="s">
        <v>1812</v>
      </c>
      <c r="B547" t="s">
        <v>940</v>
      </c>
      <c r="C547" t="s">
        <v>1465</v>
      </c>
      <c r="D547" t="s">
        <v>1747</v>
      </c>
      <c r="E547" s="33">
        <v>87.322222222222223</v>
      </c>
      <c r="F547" s="33">
        <v>5.4222222222222225</v>
      </c>
      <c r="G547" s="33">
        <v>0</v>
      </c>
      <c r="H547" s="33">
        <v>0.38611111111111113</v>
      </c>
      <c r="I547" s="33">
        <v>4.7111111111111112</v>
      </c>
      <c r="J547" s="33">
        <v>0</v>
      </c>
      <c r="K547" s="33">
        <v>0</v>
      </c>
      <c r="L547" s="33">
        <v>2.4992222222222225</v>
      </c>
      <c r="M547" s="33">
        <v>0.58333333333333337</v>
      </c>
      <c r="N547" s="33">
        <v>0</v>
      </c>
      <c r="O547" s="33">
        <v>6.680239216185266E-3</v>
      </c>
      <c r="P547" s="33">
        <v>0</v>
      </c>
      <c r="Q547" s="33">
        <v>11.736222222222223</v>
      </c>
      <c r="R547" s="33">
        <v>0.13440132332357807</v>
      </c>
      <c r="S547" s="33">
        <v>2.6935555555555557</v>
      </c>
      <c r="T547" s="33">
        <v>5.8686666666666678</v>
      </c>
      <c r="U547" s="33">
        <v>0</v>
      </c>
      <c r="V547" s="33">
        <v>9.8053187428426017E-2</v>
      </c>
      <c r="W547" s="33">
        <v>7.0938888888888885</v>
      </c>
      <c r="X547" s="33">
        <v>7.3596666666666666</v>
      </c>
      <c r="Y547" s="33">
        <v>0</v>
      </c>
      <c r="Z547" s="33">
        <v>0.16551978623234506</v>
      </c>
      <c r="AA547" s="33">
        <v>0</v>
      </c>
      <c r="AB547" s="33">
        <v>0</v>
      </c>
      <c r="AC547" s="33">
        <v>0</v>
      </c>
      <c r="AD547" s="33">
        <v>0</v>
      </c>
      <c r="AE547" s="33">
        <v>0</v>
      </c>
      <c r="AF547" s="33">
        <v>0</v>
      </c>
      <c r="AG547" s="33">
        <v>0</v>
      </c>
      <c r="AH547" t="s">
        <v>251</v>
      </c>
      <c r="AI547" s="34">
        <v>5</v>
      </c>
    </row>
    <row r="548" spans="1:35" x14ac:dyDescent="0.25">
      <c r="A548" t="s">
        <v>1812</v>
      </c>
      <c r="B548" t="s">
        <v>1084</v>
      </c>
      <c r="C548" t="s">
        <v>1616</v>
      </c>
      <c r="D548" t="s">
        <v>1711</v>
      </c>
      <c r="E548" s="33">
        <v>79.62222222222222</v>
      </c>
      <c r="F548" s="33">
        <v>5.6888888888888891</v>
      </c>
      <c r="G548" s="33">
        <v>0</v>
      </c>
      <c r="H548" s="33">
        <v>0.34444444444444444</v>
      </c>
      <c r="I548" s="33">
        <v>5.5111111111111111</v>
      </c>
      <c r="J548" s="33">
        <v>0</v>
      </c>
      <c r="K548" s="33">
        <v>0</v>
      </c>
      <c r="L548" s="33">
        <v>5.0452222222222218</v>
      </c>
      <c r="M548" s="33">
        <v>5.083333333333333</v>
      </c>
      <c r="N548" s="33">
        <v>0</v>
      </c>
      <c r="O548" s="33">
        <v>6.3843148199832542E-2</v>
      </c>
      <c r="P548" s="33">
        <v>5.083333333333333</v>
      </c>
      <c r="Q548" s="33">
        <v>8.5500000000000007</v>
      </c>
      <c r="R548" s="33">
        <v>0.17122523025397712</v>
      </c>
      <c r="S548" s="33">
        <v>10.837</v>
      </c>
      <c r="T548" s="33">
        <v>5.999888888888889</v>
      </c>
      <c r="U548" s="33">
        <v>0</v>
      </c>
      <c r="V548" s="33">
        <v>0.2114596706670388</v>
      </c>
      <c r="W548" s="33">
        <v>4.9525555555555547</v>
      </c>
      <c r="X548" s="33">
        <v>7.9113333333333342</v>
      </c>
      <c r="Y548" s="33">
        <v>0</v>
      </c>
      <c r="Z548" s="33">
        <v>0.1615615406084287</v>
      </c>
      <c r="AA548" s="33">
        <v>0</v>
      </c>
      <c r="AB548" s="33">
        <v>0</v>
      </c>
      <c r="AC548" s="33">
        <v>0</v>
      </c>
      <c r="AD548" s="33">
        <v>0</v>
      </c>
      <c r="AE548" s="33">
        <v>0</v>
      </c>
      <c r="AF548" s="33">
        <v>0</v>
      </c>
      <c r="AG548" s="33">
        <v>0</v>
      </c>
      <c r="AH548" t="s">
        <v>395</v>
      </c>
      <c r="AI548" s="34">
        <v>5</v>
      </c>
    </row>
    <row r="549" spans="1:35" x14ac:dyDescent="0.25">
      <c r="A549" t="s">
        <v>1812</v>
      </c>
      <c r="B549" t="s">
        <v>1066</v>
      </c>
      <c r="C549" t="s">
        <v>1423</v>
      </c>
      <c r="D549" t="s">
        <v>1748</v>
      </c>
      <c r="E549" s="33">
        <v>112.15555555555555</v>
      </c>
      <c r="F549" s="33">
        <v>0</v>
      </c>
      <c r="G549" s="33">
        <v>0</v>
      </c>
      <c r="H549" s="33">
        <v>0.4</v>
      </c>
      <c r="I549" s="33">
        <v>5.0666666666666664</v>
      </c>
      <c r="J549" s="33">
        <v>0</v>
      </c>
      <c r="K549" s="33">
        <v>0</v>
      </c>
      <c r="L549" s="33">
        <v>6.0583333333333336</v>
      </c>
      <c r="M549" s="33">
        <v>4.833333333333333</v>
      </c>
      <c r="N549" s="33">
        <v>0.44444444444444442</v>
      </c>
      <c r="O549" s="33">
        <v>4.7057658014662176E-2</v>
      </c>
      <c r="P549" s="33">
        <v>4.416666666666667</v>
      </c>
      <c r="Q549" s="33">
        <v>10.990333333333334</v>
      </c>
      <c r="R549" s="33">
        <v>0.13737170596393897</v>
      </c>
      <c r="S549" s="33">
        <v>6.2941111111111114</v>
      </c>
      <c r="T549" s="33">
        <v>9.9335555555555555</v>
      </c>
      <c r="U549" s="33">
        <v>0</v>
      </c>
      <c r="V549" s="33">
        <v>0.14468892411333467</v>
      </c>
      <c r="W549" s="33">
        <v>13.518999999999998</v>
      </c>
      <c r="X549" s="33">
        <v>6.6215555555555552</v>
      </c>
      <c r="Y549" s="33">
        <v>0</v>
      </c>
      <c r="Z549" s="33">
        <v>0.17957697642163661</v>
      </c>
      <c r="AA549" s="33">
        <v>0</v>
      </c>
      <c r="AB549" s="33">
        <v>0</v>
      </c>
      <c r="AC549" s="33">
        <v>0</v>
      </c>
      <c r="AD549" s="33">
        <v>0</v>
      </c>
      <c r="AE549" s="33">
        <v>0</v>
      </c>
      <c r="AF549" s="33">
        <v>0</v>
      </c>
      <c r="AG549" s="33">
        <v>0</v>
      </c>
      <c r="AH549" t="s">
        <v>377</v>
      </c>
      <c r="AI549" s="34">
        <v>5</v>
      </c>
    </row>
    <row r="550" spans="1:35" x14ac:dyDescent="0.25">
      <c r="A550" t="s">
        <v>1812</v>
      </c>
      <c r="B550" t="s">
        <v>977</v>
      </c>
      <c r="C550" t="s">
        <v>1431</v>
      </c>
      <c r="D550" t="s">
        <v>1754</v>
      </c>
      <c r="E550" s="33">
        <v>82.433333333333337</v>
      </c>
      <c r="F550" s="33">
        <v>5.6</v>
      </c>
      <c r="G550" s="33">
        <v>0</v>
      </c>
      <c r="H550" s="33">
        <v>0.3</v>
      </c>
      <c r="I550" s="33">
        <v>5.1555555555555559</v>
      </c>
      <c r="J550" s="33">
        <v>0</v>
      </c>
      <c r="K550" s="33">
        <v>0</v>
      </c>
      <c r="L550" s="33">
        <v>1.6288888888888888</v>
      </c>
      <c r="M550" s="33">
        <v>4.666666666666667</v>
      </c>
      <c r="N550" s="33">
        <v>0</v>
      </c>
      <c r="O550" s="33">
        <v>5.6611403154063891E-2</v>
      </c>
      <c r="P550" s="33">
        <v>1.75</v>
      </c>
      <c r="Q550" s="33">
        <v>12.155555555555555</v>
      </c>
      <c r="R550" s="33">
        <v>0.16868850249359751</v>
      </c>
      <c r="S550" s="33">
        <v>6.0295555555555556</v>
      </c>
      <c r="T550" s="33">
        <v>5.4881111111111114</v>
      </c>
      <c r="U550" s="33">
        <v>0</v>
      </c>
      <c r="V550" s="33">
        <v>0.13972098665588353</v>
      </c>
      <c r="W550" s="33">
        <v>5.7767777777777773</v>
      </c>
      <c r="X550" s="33">
        <v>3.7385555555555561</v>
      </c>
      <c r="Y550" s="33">
        <v>0</v>
      </c>
      <c r="Z550" s="33">
        <v>0.11543065103113628</v>
      </c>
      <c r="AA550" s="33">
        <v>0</v>
      </c>
      <c r="AB550" s="33">
        <v>0</v>
      </c>
      <c r="AC550" s="33">
        <v>0</v>
      </c>
      <c r="AD550" s="33">
        <v>0</v>
      </c>
      <c r="AE550" s="33">
        <v>0</v>
      </c>
      <c r="AF550" s="33">
        <v>0</v>
      </c>
      <c r="AG550" s="33">
        <v>0</v>
      </c>
      <c r="AH550" t="s">
        <v>288</v>
      </c>
      <c r="AI550" s="34">
        <v>5</v>
      </c>
    </row>
    <row r="551" spans="1:35" x14ac:dyDescent="0.25">
      <c r="A551" t="s">
        <v>1812</v>
      </c>
      <c r="B551" t="s">
        <v>968</v>
      </c>
      <c r="C551" t="s">
        <v>1430</v>
      </c>
      <c r="D551" t="s">
        <v>1753</v>
      </c>
      <c r="E551" s="33">
        <v>102.87777777777778</v>
      </c>
      <c r="F551" s="33">
        <v>5.333333333333333</v>
      </c>
      <c r="G551" s="33">
        <v>0</v>
      </c>
      <c r="H551" s="33">
        <v>0.4</v>
      </c>
      <c r="I551" s="33">
        <v>4.7111111111111112</v>
      </c>
      <c r="J551" s="33">
        <v>0</v>
      </c>
      <c r="K551" s="33">
        <v>0</v>
      </c>
      <c r="L551" s="33">
        <v>5.2444444444444445</v>
      </c>
      <c r="M551" s="33">
        <v>4.833333333333333</v>
      </c>
      <c r="N551" s="33">
        <v>0</v>
      </c>
      <c r="O551" s="33">
        <v>4.6981315476833346E-2</v>
      </c>
      <c r="P551" s="33">
        <v>5</v>
      </c>
      <c r="Q551" s="33">
        <v>7.9527777777777775</v>
      </c>
      <c r="R551" s="33">
        <v>0.12590452532670915</v>
      </c>
      <c r="S551" s="33">
        <v>5.2228888888888898</v>
      </c>
      <c r="T551" s="33">
        <v>4.8388888888888886</v>
      </c>
      <c r="U551" s="33">
        <v>0</v>
      </c>
      <c r="V551" s="33">
        <v>9.7803218490117722E-2</v>
      </c>
      <c r="W551" s="33">
        <v>5.5762222222222224</v>
      </c>
      <c r="X551" s="33">
        <v>5.9317777777777776</v>
      </c>
      <c r="Y551" s="33">
        <v>0</v>
      </c>
      <c r="Z551" s="33">
        <v>0.11186089210497893</v>
      </c>
      <c r="AA551" s="33">
        <v>0</v>
      </c>
      <c r="AB551" s="33">
        <v>0</v>
      </c>
      <c r="AC551" s="33">
        <v>0</v>
      </c>
      <c r="AD551" s="33">
        <v>0</v>
      </c>
      <c r="AE551" s="33">
        <v>0</v>
      </c>
      <c r="AF551" s="33">
        <v>0</v>
      </c>
      <c r="AG551" s="33">
        <v>0</v>
      </c>
      <c r="AH551" t="s">
        <v>279</v>
      </c>
      <c r="AI551" s="34">
        <v>5</v>
      </c>
    </row>
    <row r="552" spans="1:35" x14ac:dyDescent="0.25">
      <c r="A552" t="s">
        <v>1812</v>
      </c>
      <c r="B552" t="s">
        <v>941</v>
      </c>
      <c r="C552" t="s">
        <v>1382</v>
      </c>
      <c r="D552" t="s">
        <v>1755</v>
      </c>
      <c r="E552" s="33">
        <v>78.466666666666669</v>
      </c>
      <c r="F552" s="33">
        <v>5.6</v>
      </c>
      <c r="G552" s="33">
        <v>0</v>
      </c>
      <c r="H552" s="33">
        <v>0.32777777777777778</v>
      </c>
      <c r="I552" s="33">
        <v>0</v>
      </c>
      <c r="J552" s="33">
        <v>0</v>
      </c>
      <c r="K552" s="33">
        <v>0</v>
      </c>
      <c r="L552" s="33">
        <v>2.6801111111111116</v>
      </c>
      <c r="M552" s="33">
        <v>5</v>
      </c>
      <c r="N552" s="33">
        <v>0</v>
      </c>
      <c r="O552" s="33">
        <v>6.3721325403568396E-2</v>
      </c>
      <c r="P552" s="33">
        <v>1.5833333333333333</v>
      </c>
      <c r="Q552" s="33">
        <v>5.958333333333333</v>
      </c>
      <c r="R552" s="33">
        <v>9.6112999150382322E-2</v>
      </c>
      <c r="S552" s="33">
        <v>2.2843333333333335</v>
      </c>
      <c r="T552" s="33">
        <v>4.9772222222222231</v>
      </c>
      <c r="U552" s="33">
        <v>0</v>
      </c>
      <c r="V552" s="33">
        <v>9.254318889832909E-2</v>
      </c>
      <c r="W552" s="33">
        <v>6.918333333333333</v>
      </c>
      <c r="X552" s="33">
        <v>5.0669999999999993</v>
      </c>
      <c r="Y552" s="33">
        <v>0</v>
      </c>
      <c r="Z552" s="33">
        <v>0.15274426508071368</v>
      </c>
      <c r="AA552" s="33">
        <v>0</v>
      </c>
      <c r="AB552" s="33">
        <v>0</v>
      </c>
      <c r="AC552" s="33">
        <v>0</v>
      </c>
      <c r="AD552" s="33">
        <v>0</v>
      </c>
      <c r="AE552" s="33">
        <v>0</v>
      </c>
      <c r="AF552" s="33">
        <v>0</v>
      </c>
      <c r="AG552" s="33">
        <v>0</v>
      </c>
      <c r="AH552" t="s">
        <v>252</v>
      </c>
      <c r="AI552" s="34">
        <v>5</v>
      </c>
    </row>
    <row r="553" spans="1:35" x14ac:dyDescent="0.25">
      <c r="A553" t="s">
        <v>1812</v>
      </c>
      <c r="B553" t="s">
        <v>1114</v>
      </c>
      <c r="C553" t="s">
        <v>1446</v>
      </c>
      <c r="D553" t="s">
        <v>1761</v>
      </c>
      <c r="E553" s="33">
        <v>93.766666666666666</v>
      </c>
      <c r="F553" s="33">
        <v>4.8</v>
      </c>
      <c r="G553" s="33">
        <v>0</v>
      </c>
      <c r="H553" s="33">
        <v>0.34444444444444444</v>
      </c>
      <c r="I553" s="33">
        <v>0</v>
      </c>
      <c r="J553" s="33">
        <v>0</v>
      </c>
      <c r="K553" s="33">
        <v>0</v>
      </c>
      <c r="L553" s="33">
        <v>5.7863333333333333</v>
      </c>
      <c r="M553" s="33">
        <v>4.25</v>
      </c>
      <c r="N553" s="33">
        <v>4.5944444444444441</v>
      </c>
      <c r="O553" s="33">
        <v>9.4323972034601258E-2</v>
      </c>
      <c r="P553" s="33">
        <v>4.916666666666667</v>
      </c>
      <c r="Q553" s="33">
        <v>13.707555555555555</v>
      </c>
      <c r="R553" s="33">
        <v>0.19862305960421853</v>
      </c>
      <c r="S553" s="33">
        <v>6.976</v>
      </c>
      <c r="T553" s="33">
        <v>7.5375555555555547</v>
      </c>
      <c r="U553" s="33">
        <v>0</v>
      </c>
      <c r="V553" s="33">
        <v>0.1547837421495438</v>
      </c>
      <c r="W553" s="33">
        <v>5.6070000000000002</v>
      </c>
      <c r="X553" s="33">
        <v>8.9006666666666678</v>
      </c>
      <c r="Y553" s="33">
        <v>0</v>
      </c>
      <c r="Z553" s="33">
        <v>0.15472093849982227</v>
      </c>
      <c r="AA553" s="33">
        <v>0</v>
      </c>
      <c r="AB553" s="33">
        <v>0</v>
      </c>
      <c r="AC553" s="33">
        <v>0</v>
      </c>
      <c r="AD553" s="33">
        <v>0</v>
      </c>
      <c r="AE553" s="33">
        <v>0</v>
      </c>
      <c r="AF553" s="33">
        <v>0</v>
      </c>
      <c r="AG553" s="33">
        <v>0</v>
      </c>
      <c r="AH553" t="s">
        <v>425</v>
      </c>
      <c r="AI553" s="34">
        <v>5</v>
      </c>
    </row>
    <row r="554" spans="1:35" x14ac:dyDescent="0.25">
      <c r="A554" t="s">
        <v>1812</v>
      </c>
      <c r="B554" t="s">
        <v>1175</v>
      </c>
      <c r="C554" t="s">
        <v>1648</v>
      </c>
      <c r="D554" t="s">
        <v>1748</v>
      </c>
      <c r="E554" s="33">
        <v>88.022222222222226</v>
      </c>
      <c r="F554" s="33">
        <v>5.6888888888888891</v>
      </c>
      <c r="G554" s="33">
        <v>0</v>
      </c>
      <c r="H554" s="33">
        <v>0.32777777777777778</v>
      </c>
      <c r="I554" s="33">
        <v>3.3777777777777778</v>
      </c>
      <c r="J554" s="33">
        <v>0</v>
      </c>
      <c r="K554" s="33">
        <v>0</v>
      </c>
      <c r="L554" s="33">
        <v>3.1786666666666665</v>
      </c>
      <c r="M554" s="33">
        <v>4.916666666666667</v>
      </c>
      <c r="N554" s="33">
        <v>0</v>
      </c>
      <c r="O554" s="33">
        <v>5.5857106791214341E-2</v>
      </c>
      <c r="P554" s="33">
        <v>4.583333333333333</v>
      </c>
      <c r="Q554" s="33">
        <v>7.8496666666666668</v>
      </c>
      <c r="R554" s="33">
        <v>0.14124842211562735</v>
      </c>
      <c r="S554" s="33">
        <v>6.3322222222222218</v>
      </c>
      <c r="T554" s="33">
        <v>5.9068888888888873</v>
      </c>
      <c r="U554" s="33">
        <v>0</v>
      </c>
      <c r="V554" s="33">
        <v>0.13904569553143142</v>
      </c>
      <c r="W554" s="33">
        <v>8.0977777777777771</v>
      </c>
      <c r="X554" s="33">
        <v>8.2593333333333341</v>
      </c>
      <c r="Y554" s="33">
        <v>0</v>
      </c>
      <c r="Z554" s="33">
        <v>0.18582933602625598</v>
      </c>
      <c r="AA554" s="33">
        <v>0</v>
      </c>
      <c r="AB554" s="33">
        <v>0</v>
      </c>
      <c r="AC554" s="33">
        <v>0</v>
      </c>
      <c r="AD554" s="33">
        <v>0</v>
      </c>
      <c r="AE554" s="33">
        <v>0</v>
      </c>
      <c r="AF554" s="33">
        <v>0</v>
      </c>
      <c r="AG554" s="33">
        <v>0</v>
      </c>
      <c r="AH554" t="s">
        <v>487</v>
      </c>
      <c r="AI554" s="34">
        <v>5</v>
      </c>
    </row>
    <row r="555" spans="1:35" x14ac:dyDescent="0.25">
      <c r="A555" t="s">
        <v>1812</v>
      </c>
      <c r="B555" t="s">
        <v>766</v>
      </c>
      <c r="C555" t="s">
        <v>1423</v>
      </c>
      <c r="D555" t="s">
        <v>1748</v>
      </c>
      <c r="E555" s="33">
        <v>140.32222222222222</v>
      </c>
      <c r="F555" s="33">
        <v>51.966666666666669</v>
      </c>
      <c r="G555" s="33">
        <v>0.26666666666666666</v>
      </c>
      <c r="H555" s="33">
        <v>1.0666666666666667</v>
      </c>
      <c r="I555" s="33">
        <v>70.766666666666666</v>
      </c>
      <c r="J555" s="33">
        <v>0</v>
      </c>
      <c r="K555" s="33">
        <v>0</v>
      </c>
      <c r="L555" s="33">
        <v>3.7000000000000006</v>
      </c>
      <c r="M555" s="33">
        <v>0.13333333333333333</v>
      </c>
      <c r="N555" s="33">
        <v>0</v>
      </c>
      <c r="O555" s="33">
        <v>9.5019399794124635E-4</v>
      </c>
      <c r="P555" s="33">
        <v>4.7</v>
      </c>
      <c r="Q555" s="33">
        <v>11.672222222222222</v>
      </c>
      <c r="R555" s="33">
        <v>0.11667590466386889</v>
      </c>
      <c r="S555" s="33">
        <v>7.765777777777779</v>
      </c>
      <c r="T555" s="33">
        <v>9.4431111111111115</v>
      </c>
      <c r="U555" s="33">
        <v>0</v>
      </c>
      <c r="V555" s="33">
        <v>0.12263837200095019</v>
      </c>
      <c r="W555" s="33">
        <v>7.4904444444444431</v>
      </c>
      <c r="X555" s="33">
        <v>11.757888888888889</v>
      </c>
      <c r="Y555" s="33">
        <v>0</v>
      </c>
      <c r="Z555" s="33">
        <v>0.13717238102779317</v>
      </c>
      <c r="AA555" s="33">
        <v>18.422222222222221</v>
      </c>
      <c r="AB555" s="33">
        <v>0</v>
      </c>
      <c r="AC555" s="33">
        <v>0</v>
      </c>
      <c r="AD555" s="33">
        <v>0</v>
      </c>
      <c r="AE555" s="33">
        <v>0</v>
      </c>
      <c r="AF555" s="33">
        <v>0</v>
      </c>
      <c r="AG555" s="33">
        <v>0</v>
      </c>
      <c r="AH555" t="s">
        <v>77</v>
      </c>
      <c r="AI555" s="34">
        <v>5</v>
      </c>
    </row>
    <row r="556" spans="1:35" x14ac:dyDescent="0.25">
      <c r="A556" t="s">
        <v>1812</v>
      </c>
      <c r="B556" t="s">
        <v>1198</v>
      </c>
      <c r="C556" t="s">
        <v>1409</v>
      </c>
      <c r="D556" t="s">
        <v>1779</v>
      </c>
      <c r="E556" s="33">
        <v>35.177777777777777</v>
      </c>
      <c r="F556" s="33">
        <v>5.6888888888888891</v>
      </c>
      <c r="G556" s="33">
        <v>0</v>
      </c>
      <c r="H556" s="33">
        <v>0.15</v>
      </c>
      <c r="I556" s="33">
        <v>0.26666666666666666</v>
      </c>
      <c r="J556" s="33">
        <v>0</v>
      </c>
      <c r="K556" s="33">
        <v>0</v>
      </c>
      <c r="L556" s="33">
        <v>0.4529999999999999</v>
      </c>
      <c r="M556" s="33">
        <v>0</v>
      </c>
      <c r="N556" s="33">
        <v>5.5170000000000012</v>
      </c>
      <c r="O556" s="33">
        <v>0.15683196462413143</v>
      </c>
      <c r="P556" s="33">
        <v>4.9000000000000004</v>
      </c>
      <c r="Q556" s="33">
        <v>0</v>
      </c>
      <c r="R556" s="33">
        <v>0.13929248262792168</v>
      </c>
      <c r="S556" s="33">
        <v>0.31133333333333335</v>
      </c>
      <c r="T556" s="33">
        <v>2.3405555555555564</v>
      </c>
      <c r="U556" s="33">
        <v>0</v>
      </c>
      <c r="V556" s="33">
        <v>7.5385344283006972E-2</v>
      </c>
      <c r="W556" s="33">
        <v>0.46922222222222226</v>
      </c>
      <c r="X556" s="33">
        <v>1.3068888888888888</v>
      </c>
      <c r="Y556" s="33">
        <v>0</v>
      </c>
      <c r="Z556" s="33">
        <v>5.0489576753000628E-2</v>
      </c>
      <c r="AA556" s="33">
        <v>0</v>
      </c>
      <c r="AB556" s="33">
        <v>0</v>
      </c>
      <c r="AC556" s="33">
        <v>0</v>
      </c>
      <c r="AD556" s="33">
        <v>0</v>
      </c>
      <c r="AE556" s="33">
        <v>0</v>
      </c>
      <c r="AF556" s="33">
        <v>0</v>
      </c>
      <c r="AG556" s="33">
        <v>0</v>
      </c>
      <c r="AH556" t="s">
        <v>510</v>
      </c>
      <c r="AI556" s="34">
        <v>5</v>
      </c>
    </row>
    <row r="557" spans="1:35" x14ac:dyDescent="0.25">
      <c r="A557" t="s">
        <v>1812</v>
      </c>
      <c r="B557" t="s">
        <v>1024</v>
      </c>
      <c r="C557" t="s">
        <v>1598</v>
      </c>
      <c r="D557" t="s">
        <v>1726</v>
      </c>
      <c r="E557" s="33">
        <v>44.033333333333331</v>
      </c>
      <c r="F557" s="33">
        <v>5.5111111111111111</v>
      </c>
      <c r="G557" s="33">
        <v>0</v>
      </c>
      <c r="H557" s="33">
        <v>0.05</v>
      </c>
      <c r="I557" s="33">
        <v>8.8888888888888892E-2</v>
      </c>
      <c r="J557" s="33">
        <v>0</v>
      </c>
      <c r="K557" s="33">
        <v>0</v>
      </c>
      <c r="L557" s="33">
        <v>0.34744444444444439</v>
      </c>
      <c r="M557" s="33">
        <v>0</v>
      </c>
      <c r="N557" s="33">
        <v>6.9727777777777806</v>
      </c>
      <c r="O557" s="33">
        <v>0.15835225839010858</v>
      </c>
      <c r="P557" s="33">
        <v>1.7861111111111112</v>
      </c>
      <c r="Q557" s="33">
        <v>5.400444444444445</v>
      </c>
      <c r="R557" s="33">
        <v>0.16320716628816556</v>
      </c>
      <c r="S557" s="33">
        <v>6.9654444444444428</v>
      </c>
      <c r="T557" s="33">
        <v>1.0490000000000002</v>
      </c>
      <c r="U557" s="33">
        <v>0</v>
      </c>
      <c r="V557" s="33">
        <v>0.18200857935907139</v>
      </c>
      <c r="W557" s="33">
        <v>6.0133333333333336</v>
      </c>
      <c r="X557" s="33">
        <v>0.90044444444444449</v>
      </c>
      <c r="Y557" s="33">
        <v>0</v>
      </c>
      <c r="Z557" s="33">
        <v>0.15701236437042645</v>
      </c>
      <c r="AA557" s="33">
        <v>0</v>
      </c>
      <c r="AB557" s="33">
        <v>0</v>
      </c>
      <c r="AC557" s="33">
        <v>0</v>
      </c>
      <c r="AD557" s="33">
        <v>19.153555555555556</v>
      </c>
      <c r="AE557" s="33">
        <v>0</v>
      </c>
      <c r="AF557" s="33">
        <v>0</v>
      </c>
      <c r="AG557" s="33">
        <v>0</v>
      </c>
      <c r="AH557" t="s">
        <v>335</v>
      </c>
      <c r="AI557" s="34">
        <v>5</v>
      </c>
    </row>
    <row r="558" spans="1:35" x14ac:dyDescent="0.25">
      <c r="A558" t="s">
        <v>1812</v>
      </c>
      <c r="B558" t="s">
        <v>1311</v>
      </c>
      <c r="C558" t="s">
        <v>1647</v>
      </c>
      <c r="D558" t="s">
        <v>1752</v>
      </c>
      <c r="E558" s="33">
        <v>45.81111111111111</v>
      </c>
      <c r="F558" s="33">
        <v>5.677777777777778</v>
      </c>
      <c r="G558" s="33">
        <v>0</v>
      </c>
      <c r="H558" s="33">
        <v>0.19911111111111113</v>
      </c>
      <c r="I558" s="33">
        <v>0.66666666666666663</v>
      </c>
      <c r="J558" s="33">
        <v>0</v>
      </c>
      <c r="K558" s="33">
        <v>0</v>
      </c>
      <c r="L558" s="33">
        <v>1.036</v>
      </c>
      <c r="M558" s="33">
        <v>0</v>
      </c>
      <c r="N558" s="33">
        <v>0</v>
      </c>
      <c r="O558" s="33">
        <v>0</v>
      </c>
      <c r="P558" s="33">
        <v>5.747888888888891</v>
      </c>
      <c r="Q558" s="33">
        <v>6.3822222222222234</v>
      </c>
      <c r="R558" s="33">
        <v>0.26478535047295665</v>
      </c>
      <c r="S558" s="33">
        <v>0.25388888888888889</v>
      </c>
      <c r="T558" s="33">
        <v>1.2117777777777776</v>
      </c>
      <c r="U558" s="33">
        <v>0</v>
      </c>
      <c r="V558" s="33">
        <v>3.1993693912199854E-2</v>
      </c>
      <c r="W558" s="33">
        <v>0.18633333333333332</v>
      </c>
      <c r="X558" s="33">
        <v>1.680666666666667</v>
      </c>
      <c r="Y558" s="33">
        <v>0</v>
      </c>
      <c r="Z558" s="33">
        <v>4.0754305117632797E-2</v>
      </c>
      <c r="AA558" s="33">
        <v>0</v>
      </c>
      <c r="AB558" s="33">
        <v>0</v>
      </c>
      <c r="AC558" s="33">
        <v>0</v>
      </c>
      <c r="AD558" s="33">
        <v>0</v>
      </c>
      <c r="AE558" s="33">
        <v>0</v>
      </c>
      <c r="AF558" s="33">
        <v>0</v>
      </c>
      <c r="AG558" s="33">
        <v>0</v>
      </c>
      <c r="AH558" t="s">
        <v>623</v>
      </c>
      <c r="AI558" s="34">
        <v>5</v>
      </c>
    </row>
    <row r="559" spans="1:35" x14ac:dyDescent="0.25">
      <c r="A559" t="s">
        <v>1812</v>
      </c>
      <c r="B559" t="s">
        <v>1171</v>
      </c>
      <c r="C559" t="s">
        <v>1647</v>
      </c>
      <c r="D559" t="s">
        <v>1752</v>
      </c>
      <c r="E559" s="33">
        <v>23.6</v>
      </c>
      <c r="F559" s="33">
        <v>5.6888888888888891</v>
      </c>
      <c r="G559" s="33">
        <v>0</v>
      </c>
      <c r="H559" s="33">
        <v>0.125</v>
      </c>
      <c r="I559" s="33">
        <v>0.26666666666666666</v>
      </c>
      <c r="J559" s="33">
        <v>0</v>
      </c>
      <c r="K559" s="33">
        <v>0</v>
      </c>
      <c r="L559" s="33">
        <v>1.3093333333333335</v>
      </c>
      <c r="M559" s="33">
        <v>0</v>
      </c>
      <c r="N559" s="33">
        <v>6.471222222222222</v>
      </c>
      <c r="O559" s="33">
        <v>0.27420433145009415</v>
      </c>
      <c r="P559" s="33">
        <v>0</v>
      </c>
      <c r="Q559" s="33">
        <v>4.9370000000000038</v>
      </c>
      <c r="R559" s="33">
        <v>0.20919491525423745</v>
      </c>
      <c r="S559" s="33">
        <v>0.26144444444444448</v>
      </c>
      <c r="T559" s="33">
        <v>1.6603333333333334</v>
      </c>
      <c r="U559" s="33">
        <v>0</v>
      </c>
      <c r="V559" s="33">
        <v>8.1431261770244817E-2</v>
      </c>
      <c r="W559" s="33">
        <v>0.38833333333333331</v>
      </c>
      <c r="X559" s="33">
        <v>2.2411111111111111</v>
      </c>
      <c r="Y559" s="33">
        <v>0</v>
      </c>
      <c r="Z559" s="33">
        <v>0.1114171374764595</v>
      </c>
      <c r="AA559" s="33">
        <v>0</v>
      </c>
      <c r="AB559" s="33">
        <v>0</v>
      </c>
      <c r="AC559" s="33">
        <v>0</v>
      </c>
      <c r="AD559" s="33">
        <v>0</v>
      </c>
      <c r="AE559" s="33">
        <v>0</v>
      </c>
      <c r="AF559" s="33">
        <v>0</v>
      </c>
      <c r="AG559" s="33">
        <v>0</v>
      </c>
      <c r="AH559" t="s">
        <v>483</v>
      </c>
      <c r="AI559" s="34">
        <v>5</v>
      </c>
    </row>
    <row r="560" spans="1:35" x14ac:dyDescent="0.25">
      <c r="A560" t="s">
        <v>1812</v>
      </c>
      <c r="B560" t="s">
        <v>1316</v>
      </c>
      <c r="C560" t="s">
        <v>1694</v>
      </c>
      <c r="D560" t="s">
        <v>1766</v>
      </c>
      <c r="E560" s="33">
        <v>25.733333333333334</v>
      </c>
      <c r="F560" s="33">
        <v>5.6888888888888891</v>
      </c>
      <c r="G560" s="33">
        <v>0</v>
      </c>
      <c r="H560" s="33">
        <v>0.10555555555555556</v>
      </c>
      <c r="I560" s="33">
        <v>0.42222222222222222</v>
      </c>
      <c r="J560" s="33">
        <v>0</v>
      </c>
      <c r="K560" s="33">
        <v>0</v>
      </c>
      <c r="L560" s="33">
        <v>0.20344444444444451</v>
      </c>
      <c r="M560" s="33">
        <v>0</v>
      </c>
      <c r="N560" s="33">
        <v>3.9638888888888895</v>
      </c>
      <c r="O560" s="33">
        <v>0.15403713298791022</v>
      </c>
      <c r="P560" s="33">
        <v>0</v>
      </c>
      <c r="Q560" s="33">
        <v>3.0932222222222214</v>
      </c>
      <c r="R560" s="33">
        <v>0.12020293609671845</v>
      </c>
      <c r="S560" s="33">
        <v>0.20455555555555552</v>
      </c>
      <c r="T560" s="33">
        <v>0.67144444444444451</v>
      </c>
      <c r="U560" s="33">
        <v>0</v>
      </c>
      <c r="V560" s="33">
        <v>3.4041450777202074E-2</v>
      </c>
      <c r="W560" s="33">
        <v>0.56155555555555559</v>
      </c>
      <c r="X560" s="33">
        <v>1.9891111111111115</v>
      </c>
      <c r="Y560" s="33">
        <v>0</v>
      </c>
      <c r="Z560" s="33">
        <v>9.9119170984455982E-2</v>
      </c>
      <c r="AA560" s="33">
        <v>0</v>
      </c>
      <c r="AB560" s="33">
        <v>0</v>
      </c>
      <c r="AC560" s="33">
        <v>0</v>
      </c>
      <c r="AD560" s="33">
        <v>0</v>
      </c>
      <c r="AE560" s="33">
        <v>0</v>
      </c>
      <c r="AF560" s="33">
        <v>0</v>
      </c>
      <c r="AG560" s="33">
        <v>0</v>
      </c>
      <c r="AH560" t="s">
        <v>628</v>
      </c>
      <c r="AI560" s="34">
        <v>5</v>
      </c>
    </row>
    <row r="561" spans="1:35" x14ac:dyDescent="0.25">
      <c r="A561" t="s">
        <v>1812</v>
      </c>
      <c r="B561" t="s">
        <v>1365</v>
      </c>
      <c r="C561" t="s">
        <v>1406</v>
      </c>
      <c r="D561" t="s">
        <v>1766</v>
      </c>
      <c r="E561" s="33">
        <v>38.455555555555556</v>
      </c>
      <c r="F561" s="33">
        <v>5.6888888888888891</v>
      </c>
      <c r="G561" s="33">
        <v>0</v>
      </c>
      <c r="H561" s="33">
        <v>0.16111111111111112</v>
      </c>
      <c r="I561" s="33">
        <v>0.33333333333333331</v>
      </c>
      <c r="J561" s="33">
        <v>0</v>
      </c>
      <c r="K561" s="33">
        <v>0</v>
      </c>
      <c r="L561" s="33">
        <v>0</v>
      </c>
      <c r="M561" s="33">
        <v>0</v>
      </c>
      <c r="N561" s="33">
        <v>5.4333333333333336</v>
      </c>
      <c r="O561" s="33">
        <v>0.14128864490031784</v>
      </c>
      <c r="P561" s="33">
        <v>4.3448888888888888</v>
      </c>
      <c r="Q561" s="33">
        <v>0</v>
      </c>
      <c r="R561" s="33">
        <v>0.11298468650678994</v>
      </c>
      <c r="S561" s="33">
        <v>4.7777777777777787E-2</v>
      </c>
      <c r="T561" s="33">
        <v>0.11733333333333335</v>
      </c>
      <c r="U561" s="33">
        <v>0</v>
      </c>
      <c r="V561" s="33">
        <v>4.2935567754984116E-3</v>
      </c>
      <c r="W561" s="33">
        <v>4.3666666666666666E-2</v>
      </c>
      <c r="X561" s="33">
        <v>0.2426666666666667</v>
      </c>
      <c r="Y561" s="33">
        <v>0</v>
      </c>
      <c r="Z561" s="33">
        <v>7.4458249060965053E-3</v>
      </c>
      <c r="AA561" s="33">
        <v>0</v>
      </c>
      <c r="AB561" s="33">
        <v>0</v>
      </c>
      <c r="AC561" s="33">
        <v>0</v>
      </c>
      <c r="AD561" s="33">
        <v>0</v>
      </c>
      <c r="AE561" s="33">
        <v>0</v>
      </c>
      <c r="AF561" s="33">
        <v>0</v>
      </c>
      <c r="AG561" s="33">
        <v>0</v>
      </c>
      <c r="AH561" t="s">
        <v>679</v>
      </c>
      <c r="AI561" s="34">
        <v>5</v>
      </c>
    </row>
    <row r="562" spans="1:35" x14ac:dyDescent="0.25">
      <c r="A562" t="s">
        <v>1812</v>
      </c>
      <c r="B562" t="s">
        <v>1063</v>
      </c>
      <c r="C562" t="s">
        <v>1446</v>
      </c>
      <c r="D562" t="s">
        <v>1761</v>
      </c>
      <c r="E562" s="33">
        <v>70.922222222222217</v>
      </c>
      <c r="F562" s="33">
        <v>29.344444444444445</v>
      </c>
      <c r="G562" s="33">
        <v>0.26666666666666666</v>
      </c>
      <c r="H562" s="33">
        <v>0.31666666666666665</v>
      </c>
      <c r="I562" s="33">
        <v>39.111111111111114</v>
      </c>
      <c r="J562" s="33">
        <v>0</v>
      </c>
      <c r="K562" s="33">
        <v>0</v>
      </c>
      <c r="L562" s="33">
        <v>1.5549999999999999</v>
      </c>
      <c r="M562" s="33">
        <v>0.15</v>
      </c>
      <c r="N562" s="33">
        <v>0</v>
      </c>
      <c r="O562" s="33">
        <v>2.1149929500235E-3</v>
      </c>
      <c r="P562" s="33">
        <v>4.9777777777777779</v>
      </c>
      <c r="Q562" s="33">
        <v>8.3888888888888893</v>
      </c>
      <c r="R562" s="33">
        <v>0.1884693717687608</v>
      </c>
      <c r="S562" s="33">
        <v>1.7833333333333337</v>
      </c>
      <c r="T562" s="33">
        <v>0.83533333333333337</v>
      </c>
      <c r="U562" s="33">
        <v>0</v>
      </c>
      <c r="V562" s="33">
        <v>3.6923076923076927E-2</v>
      </c>
      <c r="W562" s="33">
        <v>1.8522222222222224</v>
      </c>
      <c r="X562" s="33">
        <v>2.1456666666666662</v>
      </c>
      <c r="Y562" s="33">
        <v>0</v>
      </c>
      <c r="Z562" s="33">
        <v>5.6370045433181887E-2</v>
      </c>
      <c r="AA562" s="33">
        <v>5.333333333333333</v>
      </c>
      <c r="AB562" s="33">
        <v>0</v>
      </c>
      <c r="AC562" s="33">
        <v>1.8777777777777778</v>
      </c>
      <c r="AD562" s="33">
        <v>0</v>
      </c>
      <c r="AE562" s="33">
        <v>0</v>
      </c>
      <c r="AF562" s="33">
        <v>0</v>
      </c>
      <c r="AG562" s="33">
        <v>0</v>
      </c>
      <c r="AH562" t="s">
        <v>374</v>
      </c>
      <c r="AI562" s="34">
        <v>5</v>
      </c>
    </row>
    <row r="563" spans="1:35" x14ac:dyDescent="0.25">
      <c r="A563" t="s">
        <v>1812</v>
      </c>
      <c r="B563" t="s">
        <v>833</v>
      </c>
      <c r="C563" t="s">
        <v>1513</v>
      </c>
      <c r="D563" t="s">
        <v>1738</v>
      </c>
      <c r="E563" s="33">
        <v>74.488888888888894</v>
      </c>
      <c r="F563" s="33">
        <v>5.6888888888888891</v>
      </c>
      <c r="G563" s="33">
        <v>0.57777777777777772</v>
      </c>
      <c r="H563" s="33">
        <v>0.26666666666666666</v>
      </c>
      <c r="I563" s="33">
        <v>1.8777777777777778</v>
      </c>
      <c r="J563" s="33">
        <v>0</v>
      </c>
      <c r="K563" s="33">
        <v>0</v>
      </c>
      <c r="L563" s="33">
        <v>4.3646666666666656</v>
      </c>
      <c r="M563" s="33">
        <v>5.0222222222222221</v>
      </c>
      <c r="N563" s="33">
        <v>0</v>
      </c>
      <c r="O563" s="33">
        <v>6.7422434367541764E-2</v>
      </c>
      <c r="P563" s="33">
        <v>5.1555555555555559</v>
      </c>
      <c r="Q563" s="33">
        <v>8.7638888888888893</v>
      </c>
      <c r="R563" s="33">
        <v>0.18686605011933172</v>
      </c>
      <c r="S563" s="33">
        <v>6.0169999999999986</v>
      </c>
      <c r="T563" s="33">
        <v>0</v>
      </c>
      <c r="U563" s="33">
        <v>0</v>
      </c>
      <c r="V563" s="33">
        <v>8.0777147971360361E-2</v>
      </c>
      <c r="W563" s="33">
        <v>4.6856666666666662</v>
      </c>
      <c r="X563" s="33">
        <v>8.0183333333333344</v>
      </c>
      <c r="Y563" s="33">
        <v>0</v>
      </c>
      <c r="Z563" s="33">
        <v>0.17054892601431981</v>
      </c>
      <c r="AA563" s="33">
        <v>0</v>
      </c>
      <c r="AB563" s="33">
        <v>0</v>
      </c>
      <c r="AC563" s="33">
        <v>0</v>
      </c>
      <c r="AD563" s="33">
        <v>0</v>
      </c>
      <c r="AE563" s="33">
        <v>0</v>
      </c>
      <c r="AF563" s="33">
        <v>0</v>
      </c>
      <c r="AG563" s="33">
        <v>0</v>
      </c>
      <c r="AH563" t="s">
        <v>144</v>
      </c>
      <c r="AI563" s="34">
        <v>5</v>
      </c>
    </row>
    <row r="564" spans="1:35" x14ac:dyDescent="0.25">
      <c r="A564" t="s">
        <v>1812</v>
      </c>
      <c r="B564" t="s">
        <v>1205</v>
      </c>
      <c r="C564" t="s">
        <v>1400</v>
      </c>
      <c r="D564" t="s">
        <v>1743</v>
      </c>
      <c r="E564" s="33">
        <v>31.888888888888889</v>
      </c>
      <c r="F564" s="33">
        <v>5.6888888888888891</v>
      </c>
      <c r="G564" s="33">
        <v>0</v>
      </c>
      <c r="H564" s="33">
        <v>0.16666666666666666</v>
      </c>
      <c r="I564" s="33">
        <v>0.35555555555555557</v>
      </c>
      <c r="J564" s="33">
        <v>0</v>
      </c>
      <c r="K564" s="33">
        <v>0</v>
      </c>
      <c r="L564" s="33">
        <v>0.83088888888888879</v>
      </c>
      <c r="M564" s="33">
        <v>0</v>
      </c>
      <c r="N564" s="33">
        <v>5.1508888888888871</v>
      </c>
      <c r="O564" s="33">
        <v>0.16152613240418112</v>
      </c>
      <c r="P564" s="33">
        <v>4.8807777777777774</v>
      </c>
      <c r="Q564" s="33">
        <v>0</v>
      </c>
      <c r="R564" s="33">
        <v>0.15305574912891984</v>
      </c>
      <c r="S564" s="33">
        <v>1.0011111111111113</v>
      </c>
      <c r="T564" s="33">
        <v>2.5167777777777776</v>
      </c>
      <c r="U564" s="33">
        <v>0</v>
      </c>
      <c r="V564" s="33">
        <v>0.11031707317073171</v>
      </c>
      <c r="W564" s="33">
        <v>0.39422222222222225</v>
      </c>
      <c r="X564" s="33">
        <v>2.2144444444444447</v>
      </c>
      <c r="Y564" s="33">
        <v>0.8666666666666667</v>
      </c>
      <c r="Z564" s="33">
        <v>0.10898257839721255</v>
      </c>
      <c r="AA564" s="33">
        <v>0</v>
      </c>
      <c r="AB564" s="33">
        <v>0</v>
      </c>
      <c r="AC564" s="33">
        <v>0</v>
      </c>
      <c r="AD564" s="33">
        <v>0</v>
      </c>
      <c r="AE564" s="33">
        <v>0</v>
      </c>
      <c r="AF564" s="33">
        <v>0</v>
      </c>
      <c r="AG564" s="33">
        <v>0</v>
      </c>
      <c r="AH564" t="s">
        <v>517</v>
      </c>
      <c r="AI564" s="34">
        <v>5</v>
      </c>
    </row>
    <row r="565" spans="1:35" x14ac:dyDescent="0.25">
      <c r="A565" t="s">
        <v>1812</v>
      </c>
      <c r="B565" t="s">
        <v>1023</v>
      </c>
      <c r="C565" t="s">
        <v>1597</v>
      </c>
      <c r="D565" t="s">
        <v>1786</v>
      </c>
      <c r="E565" s="33">
        <v>36.288888888888891</v>
      </c>
      <c r="F565" s="33">
        <v>5.6888888888888891</v>
      </c>
      <c r="G565" s="33">
        <v>0</v>
      </c>
      <c r="H565" s="33">
        <v>0.15922222222222221</v>
      </c>
      <c r="I565" s="33">
        <v>0.26666666666666666</v>
      </c>
      <c r="J565" s="33">
        <v>0</v>
      </c>
      <c r="K565" s="33">
        <v>0</v>
      </c>
      <c r="L565" s="33">
        <v>2.630555555555556</v>
      </c>
      <c r="M565" s="33">
        <v>0</v>
      </c>
      <c r="N565" s="33">
        <v>0</v>
      </c>
      <c r="O565" s="33">
        <v>0</v>
      </c>
      <c r="P565" s="33">
        <v>3.8985555555555558</v>
      </c>
      <c r="Q565" s="33">
        <v>0</v>
      </c>
      <c r="R565" s="33">
        <v>0.10743110838946723</v>
      </c>
      <c r="S565" s="33">
        <v>0.40133333333333332</v>
      </c>
      <c r="T565" s="33">
        <v>3.8159999999999998</v>
      </c>
      <c r="U565" s="33">
        <v>0</v>
      </c>
      <c r="V565" s="33">
        <v>0.11621555419473362</v>
      </c>
      <c r="W565" s="33">
        <v>0.57844444444444465</v>
      </c>
      <c r="X565" s="33">
        <v>2.7731111111111111</v>
      </c>
      <c r="Y565" s="33">
        <v>0</v>
      </c>
      <c r="Z565" s="33">
        <v>9.2357624004898956E-2</v>
      </c>
      <c r="AA565" s="33">
        <v>0</v>
      </c>
      <c r="AB565" s="33">
        <v>0</v>
      </c>
      <c r="AC565" s="33">
        <v>0</v>
      </c>
      <c r="AD565" s="33">
        <v>0</v>
      </c>
      <c r="AE565" s="33">
        <v>0</v>
      </c>
      <c r="AF565" s="33">
        <v>0</v>
      </c>
      <c r="AG565" s="33">
        <v>0</v>
      </c>
      <c r="AH565" t="s">
        <v>334</v>
      </c>
      <c r="AI565" s="34">
        <v>5</v>
      </c>
    </row>
    <row r="566" spans="1:35" x14ac:dyDescent="0.25">
      <c r="A566" t="s">
        <v>1812</v>
      </c>
      <c r="B566" t="s">
        <v>814</v>
      </c>
      <c r="C566" t="s">
        <v>1500</v>
      </c>
      <c r="D566" t="s">
        <v>1725</v>
      </c>
      <c r="E566" s="33">
        <v>123.65555555555555</v>
      </c>
      <c r="F566" s="33">
        <v>5.6</v>
      </c>
      <c r="G566" s="33">
        <v>0</v>
      </c>
      <c r="H566" s="33">
        <v>0.58077777777777773</v>
      </c>
      <c r="I566" s="33">
        <v>0.65555555555555556</v>
      </c>
      <c r="J566" s="33">
        <v>0</v>
      </c>
      <c r="K566" s="33">
        <v>0</v>
      </c>
      <c r="L566" s="33">
        <v>0.21244444444444449</v>
      </c>
      <c r="M566" s="33">
        <v>0</v>
      </c>
      <c r="N566" s="33">
        <v>10.251888888888889</v>
      </c>
      <c r="O566" s="33">
        <v>8.2906820019768179E-2</v>
      </c>
      <c r="P566" s="33">
        <v>4.697222222222222</v>
      </c>
      <c r="Q566" s="33">
        <v>10.528</v>
      </c>
      <c r="R566" s="33">
        <v>0.12312606703207835</v>
      </c>
      <c r="S566" s="33">
        <v>0.51988888888888884</v>
      </c>
      <c r="T566" s="33">
        <v>3.5118888888888886</v>
      </c>
      <c r="U566" s="33">
        <v>0</v>
      </c>
      <c r="V566" s="33">
        <v>3.2604906101177104E-2</v>
      </c>
      <c r="W566" s="33">
        <v>1.5034444444444444</v>
      </c>
      <c r="X566" s="33">
        <v>1.7318888888888886</v>
      </c>
      <c r="Y566" s="33">
        <v>0</v>
      </c>
      <c r="Z566" s="33">
        <v>2.616407583790098E-2</v>
      </c>
      <c r="AA566" s="33">
        <v>0</v>
      </c>
      <c r="AB566" s="33">
        <v>0</v>
      </c>
      <c r="AC566" s="33">
        <v>0</v>
      </c>
      <c r="AD566" s="33">
        <v>0</v>
      </c>
      <c r="AE566" s="33">
        <v>0</v>
      </c>
      <c r="AF566" s="33">
        <v>0</v>
      </c>
      <c r="AG566" s="33">
        <v>0</v>
      </c>
      <c r="AH566" t="s">
        <v>125</v>
      </c>
      <c r="AI566" s="34">
        <v>5</v>
      </c>
    </row>
    <row r="567" spans="1:35" x14ac:dyDescent="0.25">
      <c r="A567" t="s">
        <v>1812</v>
      </c>
      <c r="B567" t="s">
        <v>861</v>
      </c>
      <c r="C567" t="s">
        <v>1530</v>
      </c>
      <c r="D567" t="s">
        <v>1782</v>
      </c>
      <c r="E567" s="33">
        <v>66.3</v>
      </c>
      <c r="F567" s="33">
        <v>10.644444444444444</v>
      </c>
      <c r="G567" s="33">
        <v>1.1111111111111112E-2</v>
      </c>
      <c r="H567" s="33">
        <v>0.21666666666666667</v>
      </c>
      <c r="I567" s="33">
        <v>0.5</v>
      </c>
      <c r="J567" s="33">
        <v>0</v>
      </c>
      <c r="K567" s="33">
        <v>0</v>
      </c>
      <c r="L567" s="33">
        <v>0.24799999999999997</v>
      </c>
      <c r="M567" s="33">
        <v>5.8033333333333337</v>
      </c>
      <c r="N567" s="33">
        <v>0</v>
      </c>
      <c r="O567" s="33">
        <v>8.7531422825540481E-2</v>
      </c>
      <c r="P567" s="33">
        <v>5.2733333333333325</v>
      </c>
      <c r="Q567" s="33">
        <v>5.5344444444444427</v>
      </c>
      <c r="R567" s="33">
        <v>0.1630132394838277</v>
      </c>
      <c r="S567" s="33">
        <v>1.3541111111111113</v>
      </c>
      <c r="T567" s="33">
        <v>2.1144444444444446</v>
      </c>
      <c r="U567" s="33">
        <v>0</v>
      </c>
      <c r="V567" s="33">
        <v>5.2316071727836436E-2</v>
      </c>
      <c r="W567" s="33">
        <v>0.63877777777777767</v>
      </c>
      <c r="X567" s="33">
        <v>1.3634444444444447</v>
      </c>
      <c r="Y567" s="33">
        <v>0</v>
      </c>
      <c r="Z567" s="33">
        <v>3.0199430199430204E-2</v>
      </c>
      <c r="AA567" s="33">
        <v>0</v>
      </c>
      <c r="AB567" s="33">
        <v>0</v>
      </c>
      <c r="AC567" s="33">
        <v>0</v>
      </c>
      <c r="AD567" s="33">
        <v>0</v>
      </c>
      <c r="AE567" s="33">
        <v>0</v>
      </c>
      <c r="AF567" s="33">
        <v>0</v>
      </c>
      <c r="AG567" s="33">
        <v>0</v>
      </c>
      <c r="AH567" t="s">
        <v>172</v>
      </c>
      <c r="AI567" s="34">
        <v>5</v>
      </c>
    </row>
    <row r="568" spans="1:35" x14ac:dyDescent="0.25">
      <c r="A568" t="s">
        <v>1812</v>
      </c>
      <c r="B568" t="s">
        <v>1297</v>
      </c>
      <c r="C568" t="s">
        <v>1391</v>
      </c>
      <c r="D568" t="s">
        <v>1732</v>
      </c>
      <c r="E568" s="33">
        <v>99.911111111111111</v>
      </c>
      <c r="F568" s="33">
        <v>5.6888888888888891</v>
      </c>
      <c r="G568" s="33">
        <v>0</v>
      </c>
      <c r="H568" s="33">
        <v>0</v>
      </c>
      <c r="I568" s="33">
        <v>0</v>
      </c>
      <c r="J568" s="33">
        <v>0</v>
      </c>
      <c r="K568" s="33">
        <v>0</v>
      </c>
      <c r="L568" s="33">
        <v>0</v>
      </c>
      <c r="M568" s="33">
        <v>8.6944444444444464</v>
      </c>
      <c r="N568" s="33">
        <v>0</v>
      </c>
      <c r="O568" s="33">
        <v>8.7021797153024924E-2</v>
      </c>
      <c r="P568" s="33">
        <v>0</v>
      </c>
      <c r="Q568" s="33">
        <v>8.2731111111111115</v>
      </c>
      <c r="R568" s="33">
        <v>8.2804715302491103E-2</v>
      </c>
      <c r="S568" s="33">
        <v>0</v>
      </c>
      <c r="T568" s="33">
        <v>0</v>
      </c>
      <c r="U568" s="33">
        <v>0</v>
      </c>
      <c r="V568" s="33">
        <v>0</v>
      </c>
      <c r="W568" s="33">
        <v>0</v>
      </c>
      <c r="X568" s="33">
        <v>0</v>
      </c>
      <c r="Y568" s="33">
        <v>0</v>
      </c>
      <c r="Z568" s="33">
        <v>0</v>
      </c>
      <c r="AA568" s="33">
        <v>0</v>
      </c>
      <c r="AB568" s="33">
        <v>0</v>
      </c>
      <c r="AC568" s="33">
        <v>0</v>
      </c>
      <c r="AD568" s="33">
        <v>0</v>
      </c>
      <c r="AE568" s="33">
        <v>0</v>
      </c>
      <c r="AF568" s="33">
        <v>0</v>
      </c>
      <c r="AG568" s="33">
        <v>0</v>
      </c>
      <c r="AH568" t="s">
        <v>609</v>
      </c>
      <c r="AI568" s="34">
        <v>5</v>
      </c>
    </row>
    <row r="569" spans="1:35" x14ac:dyDescent="0.25">
      <c r="A569" t="s">
        <v>1812</v>
      </c>
      <c r="B569" t="s">
        <v>1296</v>
      </c>
      <c r="C569" t="s">
        <v>1583</v>
      </c>
      <c r="D569" t="s">
        <v>1720</v>
      </c>
      <c r="E569" s="33">
        <v>21.788888888888888</v>
      </c>
      <c r="F569" s="33">
        <v>5.6888888888888891</v>
      </c>
      <c r="G569" s="33">
        <v>0</v>
      </c>
      <c r="H569" s="33">
        <v>0.11388888888888889</v>
      </c>
      <c r="I569" s="33">
        <v>0.44444444444444442</v>
      </c>
      <c r="J569" s="33">
        <v>0</v>
      </c>
      <c r="K569" s="33">
        <v>0</v>
      </c>
      <c r="L569" s="33">
        <v>2.4377777777777783</v>
      </c>
      <c r="M569" s="33">
        <v>0</v>
      </c>
      <c r="N569" s="33">
        <v>5.4585555555555549</v>
      </c>
      <c r="O569" s="33">
        <v>0.25052014278429369</v>
      </c>
      <c r="P569" s="33">
        <v>1.4160000000000001</v>
      </c>
      <c r="Q569" s="33">
        <v>0</v>
      </c>
      <c r="R569" s="33">
        <v>6.498725140234575E-2</v>
      </c>
      <c r="S569" s="33">
        <v>0.16344444444444445</v>
      </c>
      <c r="T569" s="33">
        <v>0.98233333333333284</v>
      </c>
      <c r="U569" s="33">
        <v>0</v>
      </c>
      <c r="V569" s="33">
        <v>5.2585415604283509E-2</v>
      </c>
      <c r="W569" s="33">
        <v>0.42344444444444435</v>
      </c>
      <c r="X569" s="33">
        <v>0.63233333333333319</v>
      </c>
      <c r="Y569" s="33">
        <v>0.45555555555555555</v>
      </c>
      <c r="Z569" s="33">
        <v>6.9362570117287081E-2</v>
      </c>
      <c r="AA569" s="33">
        <v>0</v>
      </c>
      <c r="AB569" s="33">
        <v>0</v>
      </c>
      <c r="AC569" s="33">
        <v>0</v>
      </c>
      <c r="AD569" s="33">
        <v>0</v>
      </c>
      <c r="AE569" s="33">
        <v>0</v>
      </c>
      <c r="AF569" s="33">
        <v>0</v>
      </c>
      <c r="AG569" s="33">
        <v>0</v>
      </c>
      <c r="AH569" t="s">
        <v>608</v>
      </c>
      <c r="AI569" s="34">
        <v>5</v>
      </c>
    </row>
    <row r="570" spans="1:35" x14ac:dyDescent="0.25">
      <c r="A570" t="s">
        <v>1812</v>
      </c>
      <c r="B570" t="s">
        <v>1274</v>
      </c>
      <c r="C570" t="s">
        <v>1681</v>
      </c>
      <c r="D570" t="s">
        <v>1737</v>
      </c>
      <c r="E570" s="33">
        <v>30.622222222222224</v>
      </c>
      <c r="F570" s="33">
        <v>4.3777777777777782</v>
      </c>
      <c r="G570" s="33">
        <v>2.2222222222222223E-2</v>
      </c>
      <c r="H570" s="33">
        <v>0.19444444444444445</v>
      </c>
      <c r="I570" s="33">
        <v>0.26666666666666666</v>
      </c>
      <c r="J570" s="33">
        <v>0</v>
      </c>
      <c r="K570" s="33">
        <v>0</v>
      </c>
      <c r="L570" s="33">
        <v>0.51400000000000001</v>
      </c>
      <c r="M570" s="33">
        <v>0.05</v>
      </c>
      <c r="N570" s="33">
        <v>2.0155555555555558</v>
      </c>
      <c r="O570" s="33">
        <v>6.7452830188679244E-2</v>
      </c>
      <c r="P570" s="33">
        <v>4.5168888888888867</v>
      </c>
      <c r="Q570" s="33">
        <v>6.1378888888888907</v>
      </c>
      <c r="R570" s="33">
        <v>0.34794267053701011</v>
      </c>
      <c r="S570" s="33">
        <v>0.24433333333333335</v>
      </c>
      <c r="T570" s="33">
        <v>2.7423333333333333</v>
      </c>
      <c r="U570" s="33">
        <v>0</v>
      </c>
      <c r="V570" s="33">
        <v>9.7532656023222059E-2</v>
      </c>
      <c r="W570" s="33">
        <v>0.58366666666666667</v>
      </c>
      <c r="X570" s="33">
        <v>0.68355555555555569</v>
      </c>
      <c r="Y570" s="33">
        <v>0</v>
      </c>
      <c r="Z570" s="33">
        <v>4.138243831640058E-2</v>
      </c>
      <c r="AA570" s="33">
        <v>0</v>
      </c>
      <c r="AB570" s="33">
        <v>0</v>
      </c>
      <c r="AC570" s="33">
        <v>0</v>
      </c>
      <c r="AD570" s="33">
        <v>0</v>
      </c>
      <c r="AE570" s="33">
        <v>0</v>
      </c>
      <c r="AF570" s="33">
        <v>0</v>
      </c>
      <c r="AG570" s="33">
        <v>0</v>
      </c>
      <c r="AH570" t="s">
        <v>586</v>
      </c>
      <c r="AI570" s="34">
        <v>5</v>
      </c>
    </row>
    <row r="571" spans="1:35" x14ac:dyDescent="0.25">
      <c r="A571" t="s">
        <v>1812</v>
      </c>
      <c r="B571" t="s">
        <v>1196</v>
      </c>
      <c r="C571" t="s">
        <v>1444</v>
      </c>
      <c r="D571" t="s">
        <v>1745</v>
      </c>
      <c r="E571" s="33">
        <v>48.93333333333333</v>
      </c>
      <c r="F571" s="33">
        <v>5.333333333333333</v>
      </c>
      <c r="G571" s="33">
        <v>2.2222222222222223E-2</v>
      </c>
      <c r="H571" s="33">
        <v>0.2722222222222222</v>
      </c>
      <c r="I571" s="33">
        <v>0.81111111111111112</v>
      </c>
      <c r="J571" s="33">
        <v>0</v>
      </c>
      <c r="K571" s="33">
        <v>0</v>
      </c>
      <c r="L571" s="33">
        <v>2.6578888888888885</v>
      </c>
      <c r="M571" s="33">
        <v>5.427777777777778</v>
      </c>
      <c r="N571" s="33">
        <v>0</v>
      </c>
      <c r="O571" s="33">
        <v>0.11092188919164397</v>
      </c>
      <c r="P571" s="33">
        <v>17.038888888888888</v>
      </c>
      <c r="Q571" s="33">
        <v>0</v>
      </c>
      <c r="R571" s="33">
        <v>0.3482061762034514</v>
      </c>
      <c r="S571" s="33">
        <v>4.6103333333333314</v>
      </c>
      <c r="T571" s="33">
        <v>7.856888888888891</v>
      </c>
      <c r="U571" s="33">
        <v>0</v>
      </c>
      <c r="V571" s="33">
        <v>0.25477974568574024</v>
      </c>
      <c r="W571" s="33">
        <v>4.9026666666666676</v>
      </c>
      <c r="X571" s="33">
        <v>5.3146666666666667</v>
      </c>
      <c r="Y571" s="33">
        <v>0</v>
      </c>
      <c r="Z571" s="33">
        <v>0.20880108991825616</v>
      </c>
      <c r="AA571" s="33">
        <v>0</v>
      </c>
      <c r="AB571" s="33">
        <v>0</v>
      </c>
      <c r="AC571" s="33">
        <v>0</v>
      </c>
      <c r="AD571" s="33">
        <v>0</v>
      </c>
      <c r="AE571" s="33">
        <v>0</v>
      </c>
      <c r="AF571" s="33">
        <v>0</v>
      </c>
      <c r="AG571" s="33">
        <v>0</v>
      </c>
      <c r="AH571" t="s">
        <v>508</v>
      </c>
      <c r="AI571" s="34">
        <v>5</v>
      </c>
    </row>
    <row r="572" spans="1:35" x14ac:dyDescent="0.25">
      <c r="A572" t="s">
        <v>1812</v>
      </c>
      <c r="B572" t="s">
        <v>905</v>
      </c>
      <c r="C572" t="s">
        <v>1426</v>
      </c>
      <c r="D572" t="s">
        <v>1749</v>
      </c>
      <c r="E572" s="33">
        <v>74.822222222222223</v>
      </c>
      <c r="F572" s="33">
        <v>4.9777777777777779</v>
      </c>
      <c r="G572" s="33">
        <v>0.4</v>
      </c>
      <c r="H572" s="33">
        <v>0.31277777777777777</v>
      </c>
      <c r="I572" s="33">
        <v>0.58888888888888891</v>
      </c>
      <c r="J572" s="33">
        <v>0</v>
      </c>
      <c r="K572" s="33">
        <v>0</v>
      </c>
      <c r="L572" s="33">
        <v>2.8102222222222228</v>
      </c>
      <c r="M572" s="33">
        <v>5.3305555555555557</v>
      </c>
      <c r="N572" s="33">
        <v>4.5916666666666668</v>
      </c>
      <c r="O572" s="33">
        <v>0.13261063261063261</v>
      </c>
      <c r="P572" s="33">
        <v>11.552777777777777</v>
      </c>
      <c r="Q572" s="33">
        <v>15.644444444444444</v>
      </c>
      <c r="R572" s="33">
        <v>0.36349123849123849</v>
      </c>
      <c r="S572" s="33">
        <v>2.2004444444444449</v>
      </c>
      <c r="T572" s="33">
        <v>12.731</v>
      </c>
      <c r="U572" s="33">
        <v>0</v>
      </c>
      <c r="V572" s="33">
        <v>0.19955895455895456</v>
      </c>
      <c r="W572" s="33">
        <v>2.3246666666666673</v>
      </c>
      <c r="X572" s="33">
        <v>17.389000000000006</v>
      </c>
      <c r="Y572" s="33">
        <v>0</v>
      </c>
      <c r="Z572" s="33">
        <v>0.2634734184734186</v>
      </c>
      <c r="AA572" s="33">
        <v>0</v>
      </c>
      <c r="AB572" s="33">
        <v>0</v>
      </c>
      <c r="AC572" s="33">
        <v>0</v>
      </c>
      <c r="AD572" s="33">
        <v>0</v>
      </c>
      <c r="AE572" s="33">
        <v>0</v>
      </c>
      <c r="AF572" s="33">
        <v>0</v>
      </c>
      <c r="AG572" s="33">
        <v>0</v>
      </c>
      <c r="AH572" t="s">
        <v>216</v>
      </c>
      <c r="AI572" s="34">
        <v>5</v>
      </c>
    </row>
    <row r="573" spans="1:35" x14ac:dyDescent="0.25">
      <c r="A573" t="s">
        <v>1812</v>
      </c>
      <c r="B573" t="s">
        <v>1267</v>
      </c>
      <c r="C573" t="s">
        <v>1382</v>
      </c>
      <c r="D573" t="s">
        <v>1755</v>
      </c>
      <c r="E573" s="33">
        <v>75.322222222222223</v>
      </c>
      <c r="F573" s="33">
        <v>0.44444444444444442</v>
      </c>
      <c r="G573" s="33">
        <v>0</v>
      </c>
      <c r="H573" s="33">
        <v>0</v>
      </c>
      <c r="I573" s="33">
        <v>0</v>
      </c>
      <c r="J573" s="33">
        <v>0</v>
      </c>
      <c r="K573" s="33">
        <v>0</v>
      </c>
      <c r="L573" s="33">
        <v>0.37011111111111111</v>
      </c>
      <c r="M573" s="33">
        <v>5.5111111111111111</v>
      </c>
      <c r="N573" s="33">
        <v>0</v>
      </c>
      <c r="O573" s="33">
        <v>7.316713379554507E-2</v>
      </c>
      <c r="P573" s="33">
        <v>0</v>
      </c>
      <c r="Q573" s="33">
        <v>9.2388888888888872</v>
      </c>
      <c r="R573" s="33">
        <v>0.12265820917539458</v>
      </c>
      <c r="S573" s="33">
        <v>0.21855555555555553</v>
      </c>
      <c r="T573" s="33">
        <v>1.1995555555555557</v>
      </c>
      <c r="U573" s="33">
        <v>0</v>
      </c>
      <c r="V573" s="33">
        <v>1.8827260657914149E-2</v>
      </c>
      <c r="W573" s="33">
        <v>0.4386666666666667</v>
      </c>
      <c r="X573" s="33">
        <v>7.6596666666666682</v>
      </c>
      <c r="Y573" s="33">
        <v>0</v>
      </c>
      <c r="Z573" s="33">
        <v>0.10751585779613514</v>
      </c>
      <c r="AA573" s="33">
        <v>28.233333333333334</v>
      </c>
      <c r="AB573" s="33">
        <v>0</v>
      </c>
      <c r="AC573" s="33">
        <v>0</v>
      </c>
      <c r="AD573" s="33">
        <v>16.359777777777779</v>
      </c>
      <c r="AE573" s="33">
        <v>0</v>
      </c>
      <c r="AF573" s="33">
        <v>0</v>
      </c>
      <c r="AG573" s="33">
        <v>0</v>
      </c>
      <c r="AH573" t="s">
        <v>579</v>
      </c>
      <c r="AI573" s="34">
        <v>5</v>
      </c>
    </row>
    <row r="574" spans="1:35" x14ac:dyDescent="0.25">
      <c r="A574" t="s">
        <v>1812</v>
      </c>
      <c r="B574" t="s">
        <v>1361</v>
      </c>
      <c r="C574" t="s">
        <v>1382</v>
      </c>
      <c r="D574" t="s">
        <v>1755</v>
      </c>
      <c r="E574" s="33">
        <v>92.077777777777783</v>
      </c>
      <c r="F574" s="33">
        <v>5.6888888888888891</v>
      </c>
      <c r="G574" s="33">
        <v>0</v>
      </c>
      <c r="H574" s="33">
        <v>0</v>
      </c>
      <c r="I574" s="33">
        <v>0</v>
      </c>
      <c r="J574" s="33">
        <v>0</v>
      </c>
      <c r="K574" s="33">
        <v>0</v>
      </c>
      <c r="L574" s="33">
        <v>0</v>
      </c>
      <c r="M574" s="33">
        <v>5.0666666666666664</v>
      </c>
      <c r="N574" s="33">
        <v>1.0555555555555556</v>
      </c>
      <c r="O574" s="33">
        <v>6.6489682635453115E-2</v>
      </c>
      <c r="P574" s="33">
        <v>5.6</v>
      </c>
      <c r="Q574" s="33">
        <v>7.4282222222222209</v>
      </c>
      <c r="R574" s="33">
        <v>0.14149149269940869</v>
      </c>
      <c r="S574" s="33">
        <v>0</v>
      </c>
      <c r="T574" s="33">
        <v>0</v>
      </c>
      <c r="U574" s="33">
        <v>0</v>
      </c>
      <c r="V574" s="33">
        <v>0</v>
      </c>
      <c r="W574" s="33">
        <v>0</v>
      </c>
      <c r="X574" s="33">
        <v>0</v>
      </c>
      <c r="Y574" s="33">
        <v>0</v>
      </c>
      <c r="Z574" s="33">
        <v>0</v>
      </c>
      <c r="AA574" s="33">
        <v>16.766666666666666</v>
      </c>
      <c r="AB574" s="33">
        <v>0</v>
      </c>
      <c r="AC574" s="33">
        <v>0</v>
      </c>
      <c r="AD574" s="33">
        <v>28.75066666666666</v>
      </c>
      <c r="AE574" s="33">
        <v>0</v>
      </c>
      <c r="AF574" s="33">
        <v>0</v>
      </c>
      <c r="AG574" s="33">
        <v>0</v>
      </c>
      <c r="AH574" t="s">
        <v>675</v>
      </c>
      <c r="AI574" s="34">
        <v>5</v>
      </c>
    </row>
    <row r="575" spans="1:35" x14ac:dyDescent="0.25">
      <c r="A575" t="s">
        <v>1812</v>
      </c>
      <c r="B575" t="s">
        <v>1370</v>
      </c>
      <c r="C575" t="s">
        <v>1382</v>
      </c>
      <c r="D575" t="s">
        <v>1755</v>
      </c>
      <c r="E575" s="33">
        <v>100.9</v>
      </c>
      <c r="F575" s="33">
        <v>0</v>
      </c>
      <c r="G575" s="33">
        <v>0</v>
      </c>
      <c r="H575" s="33">
        <v>0</v>
      </c>
      <c r="I575" s="33">
        <v>3.3333333333333333E-2</v>
      </c>
      <c r="J575" s="33">
        <v>0</v>
      </c>
      <c r="K575" s="33">
        <v>0</v>
      </c>
      <c r="L575" s="33">
        <v>0</v>
      </c>
      <c r="M575" s="33">
        <v>4.8</v>
      </c>
      <c r="N575" s="33">
        <v>0</v>
      </c>
      <c r="O575" s="33">
        <v>4.7571853320118929E-2</v>
      </c>
      <c r="P575" s="33">
        <v>5.2155555555555555</v>
      </c>
      <c r="Q575" s="33">
        <v>15.241555555555555</v>
      </c>
      <c r="R575" s="33">
        <v>0.20274639356899019</v>
      </c>
      <c r="S575" s="33">
        <v>0</v>
      </c>
      <c r="T575" s="33">
        <v>0</v>
      </c>
      <c r="U575" s="33">
        <v>0</v>
      </c>
      <c r="V575" s="33">
        <v>0</v>
      </c>
      <c r="W575" s="33">
        <v>0</v>
      </c>
      <c r="X575" s="33">
        <v>0</v>
      </c>
      <c r="Y575" s="33">
        <v>0</v>
      </c>
      <c r="Z575" s="33">
        <v>0</v>
      </c>
      <c r="AA575" s="33">
        <v>65.888888888888886</v>
      </c>
      <c r="AB575" s="33">
        <v>0</v>
      </c>
      <c r="AC575" s="33">
        <v>0</v>
      </c>
      <c r="AD575" s="33">
        <v>43.96611111111109</v>
      </c>
      <c r="AE575" s="33">
        <v>0</v>
      </c>
      <c r="AF575" s="33">
        <v>0</v>
      </c>
      <c r="AG575" s="33">
        <v>0</v>
      </c>
      <c r="AH575" t="s">
        <v>684</v>
      </c>
      <c r="AI575" s="34">
        <v>5</v>
      </c>
    </row>
    <row r="576" spans="1:35" x14ac:dyDescent="0.25">
      <c r="A576" t="s">
        <v>1812</v>
      </c>
      <c r="B576" t="s">
        <v>1173</v>
      </c>
      <c r="C576" t="s">
        <v>1391</v>
      </c>
      <c r="D576" t="s">
        <v>1732</v>
      </c>
      <c r="E576" s="33">
        <v>18.8</v>
      </c>
      <c r="F576" s="33">
        <v>5.6888888888888891</v>
      </c>
      <c r="G576" s="33">
        <v>0</v>
      </c>
      <c r="H576" s="33">
        <v>0.1</v>
      </c>
      <c r="I576" s="33">
        <v>0.26666666666666666</v>
      </c>
      <c r="J576" s="33">
        <v>0</v>
      </c>
      <c r="K576" s="33">
        <v>0</v>
      </c>
      <c r="L576" s="33">
        <v>0.30433333333333323</v>
      </c>
      <c r="M576" s="33">
        <v>0</v>
      </c>
      <c r="N576" s="33">
        <v>4.5555555555555554</v>
      </c>
      <c r="O576" s="33">
        <v>0.24231678486997635</v>
      </c>
      <c r="P576" s="33">
        <v>2.5027777777777778</v>
      </c>
      <c r="Q576" s="33">
        <v>0</v>
      </c>
      <c r="R576" s="33">
        <v>0.13312647754137116</v>
      </c>
      <c r="S576" s="33">
        <v>0.24655555555555553</v>
      </c>
      <c r="T576" s="33">
        <v>2.8133333333333339</v>
      </c>
      <c r="U576" s="33">
        <v>0</v>
      </c>
      <c r="V576" s="33">
        <v>0.1627600472813239</v>
      </c>
      <c r="W576" s="33">
        <v>0.29455555555555551</v>
      </c>
      <c r="X576" s="33">
        <v>1.2392222222222224</v>
      </c>
      <c r="Y576" s="33">
        <v>0</v>
      </c>
      <c r="Z576" s="33">
        <v>8.1583924349881806E-2</v>
      </c>
      <c r="AA576" s="33">
        <v>0</v>
      </c>
      <c r="AB576" s="33">
        <v>0</v>
      </c>
      <c r="AC576" s="33">
        <v>0</v>
      </c>
      <c r="AD576" s="33">
        <v>0</v>
      </c>
      <c r="AE576" s="33">
        <v>0</v>
      </c>
      <c r="AF576" s="33">
        <v>0</v>
      </c>
      <c r="AG576" s="33">
        <v>0</v>
      </c>
      <c r="AH576" t="s">
        <v>485</v>
      </c>
      <c r="AI576" s="34">
        <v>5</v>
      </c>
    </row>
    <row r="577" spans="1:35" x14ac:dyDescent="0.25">
      <c r="A577" t="s">
        <v>1812</v>
      </c>
      <c r="B577" t="s">
        <v>1216</v>
      </c>
      <c r="C577" t="s">
        <v>1659</v>
      </c>
      <c r="D577" t="s">
        <v>1788</v>
      </c>
      <c r="E577" s="33">
        <v>101.85555555555555</v>
      </c>
      <c r="F577" s="33">
        <v>33.233333333333334</v>
      </c>
      <c r="G577" s="33">
        <v>0</v>
      </c>
      <c r="H577" s="33">
        <v>0.45555555555555555</v>
      </c>
      <c r="I577" s="33">
        <v>0.76666666666666672</v>
      </c>
      <c r="J577" s="33">
        <v>0</v>
      </c>
      <c r="K577" s="33">
        <v>0</v>
      </c>
      <c r="L577" s="33">
        <v>6.3977777777777787</v>
      </c>
      <c r="M577" s="33">
        <v>0</v>
      </c>
      <c r="N577" s="33">
        <v>5.3666666666666663</v>
      </c>
      <c r="O577" s="33">
        <v>5.2688993127522635E-2</v>
      </c>
      <c r="P577" s="33">
        <v>4.4388888888888891</v>
      </c>
      <c r="Q577" s="33">
        <v>8.6333333333333329</v>
      </c>
      <c r="R577" s="33">
        <v>0.12834078760772336</v>
      </c>
      <c r="S577" s="33">
        <v>3.1992222222222222</v>
      </c>
      <c r="T577" s="33">
        <v>11.838222222222223</v>
      </c>
      <c r="U577" s="33">
        <v>0</v>
      </c>
      <c r="V577" s="33">
        <v>0.1476349950910876</v>
      </c>
      <c r="W577" s="33">
        <v>1.7406666666666664</v>
      </c>
      <c r="X577" s="33">
        <v>10.729222222222223</v>
      </c>
      <c r="Y577" s="33">
        <v>2.5222222222222221</v>
      </c>
      <c r="Z577" s="33">
        <v>0.14718992036653214</v>
      </c>
      <c r="AA577" s="33">
        <v>0</v>
      </c>
      <c r="AB577" s="33">
        <v>0</v>
      </c>
      <c r="AC577" s="33">
        <v>0</v>
      </c>
      <c r="AD577" s="33">
        <v>0</v>
      </c>
      <c r="AE577" s="33">
        <v>0</v>
      </c>
      <c r="AF577" s="33">
        <v>0</v>
      </c>
      <c r="AG577" s="33">
        <v>0</v>
      </c>
      <c r="AH577" t="s">
        <v>528</v>
      </c>
      <c r="AI577" s="34">
        <v>5</v>
      </c>
    </row>
    <row r="578" spans="1:35" x14ac:dyDescent="0.25">
      <c r="A578" t="s">
        <v>1812</v>
      </c>
      <c r="B578" t="s">
        <v>831</v>
      </c>
      <c r="C578" t="s">
        <v>1511</v>
      </c>
      <c r="D578" t="s">
        <v>1717</v>
      </c>
      <c r="E578" s="33">
        <v>64.688888888888883</v>
      </c>
      <c r="F578" s="33">
        <v>4.4000000000000004</v>
      </c>
      <c r="G578" s="33">
        <v>0.22222222222222221</v>
      </c>
      <c r="H578" s="33">
        <v>0.37666666666666665</v>
      </c>
      <c r="I578" s="33">
        <v>0.14444444444444443</v>
      </c>
      <c r="J578" s="33">
        <v>0</v>
      </c>
      <c r="K578" s="33">
        <v>0.28888888888888886</v>
      </c>
      <c r="L578" s="33">
        <v>2.487888888888889</v>
      </c>
      <c r="M578" s="33">
        <v>4.4444444444444446</v>
      </c>
      <c r="N578" s="33">
        <v>0</v>
      </c>
      <c r="O578" s="33">
        <v>6.8704912401236704E-2</v>
      </c>
      <c r="P578" s="33">
        <v>8.9</v>
      </c>
      <c r="Q578" s="33">
        <v>12.022222222222222</v>
      </c>
      <c r="R578" s="33">
        <v>0.32342837512882178</v>
      </c>
      <c r="S578" s="33">
        <v>1.1165555555555557</v>
      </c>
      <c r="T578" s="33">
        <v>5.0151111111111115</v>
      </c>
      <c r="U578" s="33">
        <v>0</v>
      </c>
      <c r="V578" s="33">
        <v>9.4787014771556197E-2</v>
      </c>
      <c r="W578" s="33">
        <v>0.95566666666666678</v>
      </c>
      <c r="X578" s="33">
        <v>8.2013333333333343</v>
      </c>
      <c r="Y578" s="33">
        <v>0</v>
      </c>
      <c r="Z578" s="33">
        <v>0.14155444864307803</v>
      </c>
      <c r="AA578" s="33">
        <v>0</v>
      </c>
      <c r="AB578" s="33">
        <v>0</v>
      </c>
      <c r="AC578" s="33">
        <v>0</v>
      </c>
      <c r="AD578" s="33">
        <v>0</v>
      </c>
      <c r="AE578" s="33">
        <v>0</v>
      </c>
      <c r="AF578" s="33">
        <v>0</v>
      </c>
      <c r="AG578" s="33">
        <v>0</v>
      </c>
      <c r="AH578" t="s">
        <v>142</v>
      </c>
      <c r="AI578" s="34">
        <v>5</v>
      </c>
    </row>
    <row r="579" spans="1:35" x14ac:dyDescent="0.25">
      <c r="A579" t="s">
        <v>1812</v>
      </c>
      <c r="B579" t="s">
        <v>1075</v>
      </c>
      <c r="C579" t="s">
        <v>1511</v>
      </c>
      <c r="D579" t="s">
        <v>1717</v>
      </c>
      <c r="E579" s="33">
        <v>32.266666666666666</v>
      </c>
      <c r="F579" s="33">
        <v>5.0888888888888886</v>
      </c>
      <c r="G579" s="33">
        <v>0</v>
      </c>
      <c r="H579" s="33">
        <v>0.17499999999999999</v>
      </c>
      <c r="I579" s="33">
        <v>0.24444444444444444</v>
      </c>
      <c r="J579" s="33">
        <v>0</v>
      </c>
      <c r="K579" s="33">
        <v>0</v>
      </c>
      <c r="L579" s="33">
        <v>2.0196666666666667</v>
      </c>
      <c r="M579" s="33">
        <v>0</v>
      </c>
      <c r="N579" s="33">
        <v>5.3877777777777789</v>
      </c>
      <c r="O579" s="33">
        <v>0.1669765840220386</v>
      </c>
      <c r="P579" s="33">
        <v>0</v>
      </c>
      <c r="Q579" s="33">
        <v>2.9421111111111111</v>
      </c>
      <c r="R579" s="33">
        <v>9.1181129476584022E-2</v>
      </c>
      <c r="S579" s="33">
        <v>0.36388888888888887</v>
      </c>
      <c r="T579" s="33">
        <v>2.0212222222222223</v>
      </c>
      <c r="U579" s="33">
        <v>0</v>
      </c>
      <c r="V579" s="33">
        <v>7.3918732782369156E-2</v>
      </c>
      <c r="W579" s="33">
        <v>0.34166666666666667</v>
      </c>
      <c r="X579" s="33">
        <v>4.4185555555555549</v>
      </c>
      <c r="Y579" s="33">
        <v>0</v>
      </c>
      <c r="Z579" s="33">
        <v>0.14752754820936637</v>
      </c>
      <c r="AA579" s="33">
        <v>0</v>
      </c>
      <c r="AB579" s="33">
        <v>0</v>
      </c>
      <c r="AC579" s="33">
        <v>0</v>
      </c>
      <c r="AD579" s="33">
        <v>0</v>
      </c>
      <c r="AE579" s="33">
        <v>0</v>
      </c>
      <c r="AF579" s="33">
        <v>0</v>
      </c>
      <c r="AG579" s="33">
        <v>0</v>
      </c>
      <c r="AH579" t="s">
        <v>386</v>
      </c>
      <c r="AI579" s="34">
        <v>5</v>
      </c>
    </row>
    <row r="580" spans="1:35" x14ac:dyDescent="0.25">
      <c r="A580" t="s">
        <v>1812</v>
      </c>
      <c r="B580" t="s">
        <v>857</v>
      </c>
      <c r="C580" t="s">
        <v>1444</v>
      </c>
      <c r="D580" t="s">
        <v>1745</v>
      </c>
      <c r="E580" s="33">
        <v>149.42222222222222</v>
      </c>
      <c r="F580" s="33">
        <v>41.455555555555556</v>
      </c>
      <c r="G580" s="33">
        <v>0</v>
      </c>
      <c r="H580" s="33">
        <v>0</v>
      </c>
      <c r="I580" s="33">
        <v>0</v>
      </c>
      <c r="J580" s="33">
        <v>0</v>
      </c>
      <c r="K580" s="33">
        <v>0</v>
      </c>
      <c r="L580" s="33">
        <v>6.4395555555555566</v>
      </c>
      <c r="M580" s="33">
        <v>0</v>
      </c>
      <c r="N580" s="33">
        <v>0</v>
      </c>
      <c r="O580" s="33">
        <v>0</v>
      </c>
      <c r="P580" s="33">
        <v>4.8861111111111111</v>
      </c>
      <c r="Q580" s="33">
        <v>19.477777777777778</v>
      </c>
      <c r="R580" s="33">
        <v>0.16305398572278404</v>
      </c>
      <c r="S580" s="33">
        <v>12.526888888888893</v>
      </c>
      <c r="T580" s="33">
        <v>12.335222222222221</v>
      </c>
      <c r="U580" s="33">
        <v>0</v>
      </c>
      <c r="V580" s="33">
        <v>0.16638831052944678</v>
      </c>
      <c r="W580" s="33">
        <v>16.724111111111114</v>
      </c>
      <c r="X580" s="33">
        <v>12.23711111111111</v>
      </c>
      <c r="Y580" s="33">
        <v>1.5888888888888888</v>
      </c>
      <c r="Z580" s="33">
        <v>0.20445493753718028</v>
      </c>
      <c r="AA580" s="33">
        <v>0</v>
      </c>
      <c r="AB580" s="33">
        <v>0</v>
      </c>
      <c r="AC580" s="33">
        <v>0</v>
      </c>
      <c r="AD580" s="33">
        <v>0</v>
      </c>
      <c r="AE580" s="33">
        <v>0</v>
      </c>
      <c r="AF580" s="33">
        <v>0</v>
      </c>
      <c r="AG580" s="33">
        <v>0</v>
      </c>
      <c r="AH580" t="s">
        <v>168</v>
      </c>
      <c r="AI580" s="34">
        <v>5</v>
      </c>
    </row>
    <row r="581" spans="1:35" x14ac:dyDescent="0.25">
      <c r="A581" t="s">
        <v>1812</v>
      </c>
      <c r="B581" t="s">
        <v>1277</v>
      </c>
      <c r="C581" t="s">
        <v>1628</v>
      </c>
      <c r="D581" t="s">
        <v>1745</v>
      </c>
      <c r="E581" s="33">
        <v>45.1</v>
      </c>
      <c r="F581" s="33">
        <v>5.7777777777777777</v>
      </c>
      <c r="G581" s="33">
        <v>0.71111111111111114</v>
      </c>
      <c r="H581" s="33">
        <v>0</v>
      </c>
      <c r="I581" s="33">
        <v>5.677777777777778</v>
      </c>
      <c r="J581" s="33">
        <v>0</v>
      </c>
      <c r="K581" s="33">
        <v>0</v>
      </c>
      <c r="L581" s="33">
        <v>6.724222222222223</v>
      </c>
      <c r="M581" s="33">
        <v>5.302777777777778</v>
      </c>
      <c r="N581" s="33">
        <v>2.8733333333333335</v>
      </c>
      <c r="O581" s="33">
        <v>0.18128849470312886</v>
      </c>
      <c r="P581" s="33">
        <v>0.8</v>
      </c>
      <c r="Q581" s="33">
        <v>31.357888888888894</v>
      </c>
      <c r="R581" s="33">
        <v>0.71303523035230354</v>
      </c>
      <c r="S581" s="33">
        <v>4.818777777777778</v>
      </c>
      <c r="T581" s="33">
        <v>17.255999999999997</v>
      </c>
      <c r="U581" s="33">
        <v>0</v>
      </c>
      <c r="V581" s="33">
        <v>0.48946292190194624</v>
      </c>
      <c r="W581" s="33">
        <v>5.3812222222222212</v>
      </c>
      <c r="X581" s="33">
        <v>13.440222222222221</v>
      </c>
      <c r="Y581" s="33">
        <v>0</v>
      </c>
      <c r="Z581" s="33">
        <v>0.41732692781473263</v>
      </c>
      <c r="AA581" s="33">
        <v>0</v>
      </c>
      <c r="AB581" s="33">
        <v>0</v>
      </c>
      <c r="AC581" s="33">
        <v>0</v>
      </c>
      <c r="AD581" s="33">
        <v>26.12488888888889</v>
      </c>
      <c r="AE581" s="33">
        <v>0</v>
      </c>
      <c r="AF581" s="33">
        <v>0</v>
      </c>
      <c r="AG581" s="33">
        <v>0</v>
      </c>
      <c r="AH581" t="s">
        <v>589</v>
      </c>
      <c r="AI581" s="34">
        <v>5</v>
      </c>
    </row>
    <row r="582" spans="1:35" x14ac:dyDescent="0.25">
      <c r="A582" t="s">
        <v>1812</v>
      </c>
      <c r="B582" t="s">
        <v>1123</v>
      </c>
      <c r="C582" t="s">
        <v>1444</v>
      </c>
      <c r="D582" t="s">
        <v>1745</v>
      </c>
      <c r="E582" s="33">
        <v>43.988888888888887</v>
      </c>
      <c r="F582" s="33">
        <v>5.0444444444444443</v>
      </c>
      <c r="G582" s="33">
        <v>0.71111111111111114</v>
      </c>
      <c r="H582" s="33">
        <v>0</v>
      </c>
      <c r="I582" s="33">
        <v>5.5111111111111111</v>
      </c>
      <c r="J582" s="33">
        <v>0</v>
      </c>
      <c r="K582" s="33">
        <v>0</v>
      </c>
      <c r="L582" s="33">
        <v>4.2743333333333329</v>
      </c>
      <c r="M582" s="33">
        <v>4.916666666666667</v>
      </c>
      <c r="N582" s="33">
        <v>0</v>
      </c>
      <c r="O582" s="33">
        <v>0.11177064915382673</v>
      </c>
      <c r="P582" s="33">
        <v>10.342222222222214</v>
      </c>
      <c r="Q582" s="33">
        <v>41.228888888888896</v>
      </c>
      <c r="R582" s="33">
        <v>1.1723667592826472</v>
      </c>
      <c r="S582" s="33">
        <v>3.3515555555555547</v>
      </c>
      <c r="T582" s="33">
        <v>4.5428888888888874</v>
      </c>
      <c r="U582" s="33">
        <v>0</v>
      </c>
      <c r="V582" s="33">
        <v>0.17946451124021212</v>
      </c>
      <c r="W582" s="33">
        <v>3.4592222222222229</v>
      </c>
      <c r="X582" s="33">
        <v>11.865666666666668</v>
      </c>
      <c r="Y582" s="33">
        <v>0</v>
      </c>
      <c r="Z582" s="33">
        <v>0.34838090426875479</v>
      </c>
      <c r="AA582" s="33">
        <v>0</v>
      </c>
      <c r="AB582" s="33">
        <v>0</v>
      </c>
      <c r="AC582" s="33">
        <v>0</v>
      </c>
      <c r="AD582" s="33">
        <v>19.14299999999999</v>
      </c>
      <c r="AE582" s="33">
        <v>0</v>
      </c>
      <c r="AF582" s="33">
        <v>0</v>
      </c>
      <c r="AG582" s="33">
        <v>0</v>
      </c>
      <c r="AH582" t="s">
        <v>434</v>
      </c>
      <c r="AI582" s="34">
        <v>5</v>
      </c>
    </row>
    <row r="583" spans="1:35" x14ac:dyDescent="0.25">
      <c r="A583" t="s">
        <v>1812</v>
      </c>
      <c r="B583" t="s">
        <v>903</v>
      </c>
      <c r="C583" t="s">
        <v>1548</v>
      </c>
      <c r="D583" t="s">
        <v>1768</v>
      </c>
      <c r="E583" s="33">
        <v>80.455555555555549</v>
      </c>
      <c r="F583" s="33">
        <v>0</v>
      </c>
      <c r="G583" s="33">
        <v>0</v>
      </c>
      <c r="H583" s="33">
        <v>0.49166666666666664</v>
      </c>
      <c r="I583" s="33">
        <v>0.67777777777777781</v>
      </c>
      <c r="J583" s="33">
        <v>0</v>
      </c>
      <c r="K583" s="33">
        <v>0</v>
      </c>
      <c r="L583" s="33">
        <v>2.3787777777777777</v>
      </c>
      <c r="M583" s="33">
        <v>6.05</v>
      </c>
      <c r="N583" s="33">
        <v>5.3472222222222223</v>
      </c>
      <c r="O583" s="33">
        <v>0.14165861068913135</v>
      </c>
      <c r="P583" s="33">
        <v>4.5305555555555559</v>
      </c>
      <c r="Q583" s="33">
        <v>25.897222222222222</v>
      </c>
      <c r="R583" s="33">
        <v>0.37819361966579207</v>
      </c>
      <c r="S583" s="33">
        <v>1.4612222222222222</v>
      </c>
      <c r="T583" s="33">
        <v>3.6590000000000007</v>
      </c>
      <c r="U583" s="33">
        <v>0</v>
      </c>
      <c r="V583" s="33">
        <v>6.3640381162822834E-2</v>
      </c>
      <c r="W583" s="33">
        <v>2.714777777777778</v>
      </c>
      <c r="X583" s="33">
        <v>15.104888888888887</v>
      </c>
      <c r="Y583" s="33">
        <v>0</v>
      </c>
      <c r="Z583" s="33">
        <v>0.22148460157436817</v>
      </c>
      <c r="AA583" s="33">
        <v>0</v>
      </c>
      <c r="AB583" s="33">
        <v>0</v>
      </c>
      <c r="AC583" s="33">
        <v>0</v>
      </c>
      <c r="AD583" s="33">
        <v>0</v>
      </c>
      <c r="AE583" s="33">
        <v>0</v>
      </c>
      <c r="AF583" s="33">
        <v>0</v>
      </c>
      <c r="AG583" s="33">
        <v>0</v>
      </c>
      <c r="AH583" t="s">
        <v>214</v>
      </c>
      <c r="AI583" s="34">
        <v>5</v>
      </c>
    </row>
    <row r="584" spans="1:35" x14ac:dyDescent="0.25">
      <c r="A584" t="s">
        <v>1812</v>
      </c>
      <c r="B584" t="s">
        <v>1067</v>
      </c>
      <c r="C584" t="s">
        <v>1606</v>
      </c>
      <c r="D584" t="s">
        <v>1748</v>
      </c>
      <c r="E584" s="33">
        <v>50.3</v>
      </c>
      <c r="F584" s="33">
        <v>8.0222222222222221</v>
      </c>
      <c r="G584" s="33">
        <v>0</v>
      </c>
      <c r="H584" s="33">
        <v>0.23333333333333334</v>
      </c>
      <c r="I584" s="33">
        <v>0.53333333333333333</v>
      </c>
      <c r="J584" s="33">
        <v>0</v>
      </c>
      <c r="K584" s="33">
        <v>0</v>
      </c>
      <c r="L584" s="33">
        <v>0.37811111111111118</v>
      </c>
      <c r="M584" s="33">
        <v>0</v>
      </c>
      <c r="N584" s="33">
        <v>5.333333333333333</v>
      </c>
      <c r="O584" s="33">
        <v>0.10603048376408217</v>
      </c>
      <c r="P584" s="33">
        <v>5.5256666666666669</v>
      </c>
      <c r="Q584" s="33">
        <v>2.8672222222222219</v>
      </c>
      <c r="R584" s="33">
        <v>0.16685663795007732</v>
      </c>
      <c r="S584" s="33">
        <v>0.23444444444444446</v>
      </c>
      <c r="T584" s="33">
        <v>0.86399999999999988</v>
      </c>
      <c r="U584" s="33">
        <v>0</v>
      </c>
      <c r="V584" s="33">
        <v>2.1837861718577423E-2</v>
      </c>
      <c r="W584" s="33">
        <v>4.3654444444444458</v>
      </c>
      <c r="X584" s="33">
        <v>0.05</v>
      </c>
      <c r="Y584" s="33">
        <v>0</v>
      </c>
      <c r="Z584" s="33">
        <v>8.7782195714601316E-2</v>
      </c>
      <c r="AA584" s="33">
        <v>0</v>
      </c>
      <c r="AB584" s="33">
        <v>0</v>
      </c>
      <c r="AC584" s="33">
        <v>0</v>
      </c>
      <c r="AD584" s="33">
        <v>0</v>
      </c>
      <c r="AE584" s="33">
        <v>0</v>
      </c>
      <c r="AF584" s="33">
        <v>0</v>
      </c>
      <c r="AG584" s="33">
        <v>0</v>
      </c>
      <c r="AH584" t="s">
        <v>378</v>
      </c>
      <c r="AI584" s="34">
        <v>5</v>
      </c>
    </row>
    <row r="585" spans="1:35" x14ac:dyDescent="0.25">
      <c r="A585" t="s">
        <v>1812</v>
      </c>
      <c r="B585" t="s">
        <v>913</v>
      </c>
      <c r="C585" t="s">
        <v>1554</v>
      </c>
      <c r="D585" t="s">
        <v>1745</v>
      </c>
      <c r="E585" s="33">
        <v>107.28888888888889</v>
      </c>
      <c r="F585" s="33">
        <v>50.588888888888889</v>
      </c>
      <c r="G585" s="33">
        <v>0.15555555555555556</v>
      </c>
      <c r="H585" s="33">
        <v>0.3888888888888889</v>
      </c>
      <c r="I585" s="33">
        <v>0.42222222222222222</v>
      </c>
      <c r="J585" s="33">
        <v>0</v>
      </c>
      <c r="K585" s="33">
        <v>0</v>
      </c>
      <c r="L585" s="33">
        <v>4.1111111111111107</v>
      </c>
      <c r="M585" s="33">
        <v>5.2533333333333339</v>
      </c>
      <c r="N585" s="33">
        <v>2.4966666666666661</v>
      </c>
      <c r="O585" s="33">
        <v>7.2234879867439927E-2</v>
      </c>
      <c r="P585" s="33">
        <v>4.4444444444444446</v>
      </c>
      <c r="Q585" s="33">
        <v>10.775555555555554</v>
      </c>
      <c r="R585" s="33">
        <v>0.1418599834299917</v>
      </c>
      <c r="S585" s="33">
        <v>28.504444444444442</v>
      </c>
      <c r="T585" s="33">
        <v>16.610000000000003</v>
      </c>
      <c r="U585" s="33">
        <v>0</v>
      </c>
      <c r="V585" s="33">
        <v>0.42049502899751451</v>
      </c>
      <c r="W585" s="33">
        <v>6.0733333333333333</v>
      </c>
      <c r="X585" s="33">
        <v>21.691111111111113</v>
      </c>
      <c r="Y585" s="33">
        <v>0</v>
      </c>
      <c r="Z585" s="33">
        <v>0.2587821043910522</v>
      </c>
      <c r="AA585" s="33">
        <v>0</v>
      </c>
      <c r="AB585" s="33">
        <v>0</v>
      </c>
      <c r="AC585" s="33">
        <v>0</v>
      </c>
      <c r="AD585" s="33">
        <v>0</v>
      </c>
      <c r="AE585" s="33">
        <v>0</v>
      </c>
      <c r="AF585" s="33">
        <v>0</v>
      </c>
      <c r="AG585" s="33">
        <v>0</v>
      </c>
      <c r="AH585" t="s">
        <v>224</v>
      </c>
      <c r="AI585" s="34">
        <v>5</v>
      </c>
    </row>
    <row r="586" spans="1:35" x14ac:dyDescent="0.25">
      <c r="A586" t="s">
        <v>1812</v>
      </c>
      <c r="B586" t="s">
        <v>1295</v>
      </c>
      <c r="C586" t="s">
        <v>1574</v>
      </c>
      <c r="D586" t="s">
        <v>1745</v>
      </c>
      <c r="E586" s="33">
        <v>133.07777777777778</v>
      </c>
      <c r="F586" s="33">
        <v>51.022222222222226</v>
      </c>
      <c r="G586" s="33">
        <v>6.6666666666666666E-2</v>
      </c>
      <c r="H586" s="33">
        <v>0.5444444444444444</v>
      </c>
      <c r="I586" s="33">
        <v>1.9111111111111112</v>
      </c>
      <c r="J586" s="33">
        <v>0</v>
      </c>
      <c r="K586" s="33">
        <v>0</v>
      </c>
      <c r="L586" s="33">
        <v>6.2591111111111095</v>
      </c>
      <c r="M586" s="33">
        <v>5.1555555555555559</v>
      </c>
      <c r="N586" s="33">
        <v>10.488888888888889</v>
      </c>
      <c r="O586" s="33">
        <v>0.11755865408700009</v>
      </c>
      <c r="P586" s="33">
        <v>12.365555555555556</v>
      </c>
      <c r="Q586" s="33">
        <v>20.936666666666664</v>
      </c>
      <c r="R586" s="33">
        <v>0.25024630541871917</v>
      </c>
      <c r="S586" s="33">
        <v>3.6371111111111101</v>
      </c>
      <c r="T586" s="33">
        <v>12.514666666666663</v>
      </c>
      <c r="U586" s="33">
        <v>0</v>
      </c>
      <c r="V586" s="33">
        <v>0.12137096100859979</v>
      </c>
      <c r="W586" s="33">
        <v>3.9921111111111101</v>
      </c>
      <c r="X586" s="33">
        <v>7.7728888888888923</v>
      </c>
      <c r="Y586" s="33">
        <v>0</v>
      </c>
      <c r="Z586" s="33">
        <v>8.8406946647741513E-2</v>
      </c>
      <c r="AA586" s="33">
        <v>0</v>
      </c>
      <c r="AB586" s="33">
        <v>0</v>
      </c>
      <c r="AC586" s="33">
        <v>0</v>
      </c>
      <c r="AD586" s="33">
        <v>0</v>
      </c>
      <c r="AE586" s="33">
        <v>0.22222222222222221</v>
      </c>
      <c r="AF586" s="33">
        <v>0</v>
      </c>
      <c r="AG586" s="33">
        <v>0</v>
      </c>
      <c r="AH586" t="s">
        <v>607</v>
      </c>
      <c r="AI586" s="34">
        <v>5</v>
      </c>
    </row>
    <row r="587" spans="1:35" x14ac:dyDescent="0.25">
      <c r="A587" t="s">
        <v>1812</v>
      </c>
      <c r="B587" t="s">
        <v>798</v>
      </c>
      <c r="C587" t="s">
        <v>1491</v>
      </c>
      <c r="D587" t="s">
        <v>1773</v>
      </c>
      <c r="E587" s="33">
        <v>88.666666666666671</v>
      </c>
      <c r="F587" s="33">
        <v>5.6888888888888891</v>
      </c>
      <c r="G587" s="33">
        <v>0.4</v>
      </c>
      <c r="H587" s="33">
        <v>0.35</v>
      </c>
      <c r="I587" s="33">
        <v>0.23333333333333334</v>
      </c>
      <c r="J587" s="33">
        <v>0.12222222222222222</v>
      </c>
      <c r="K587" s="33">
        <v>0</v>
      </c>
      <c r="L587" s="33">
        <v>3.2077777777777783</v>
      </c>
      <c r="M587" s="33">
        <v>6.083333333333333</v>
      </c>
      <c r="N587" s="33">
        <v>4.4444444444444446E-2</v>
      </c>
      <c r="O587" s="33">
        <v>6.9110275689223052E-2</v>
      </c>
      <c r="P587" s="33">
        <v>0</v>
      </c>
      <c r="Q587" s="33">
        <v>11.122222222222222</v>
      </c>
      <c r="R587" s="33">
        <v>0.12543859649122807</v>
      </c>
      <c r="S587" s="33">
        <v>2.6568888888888882</v>
      </c>
      <c r="T587" s="33">
        <v>11.182666666666666</v>
      </c>
      <c r="U587" s="33">
        <v>0</v>
      </c>
      <c r="V587" s="33">
        <v>0.15608521303258144</v>
      </c>
      <c r="W587" s="33">
        <v>1.758</v>
      </c>
      <c r="X587" s="33">
        <v>10.662333333333338</v>
      </c>
      <c r="Y587" s="33">
        <v>0</v>
      </c>
      <c r="Z587" s="33">
        <v>0.14007894736842111</v>
      </c>
      <c r="AA587" s="33">
        <v>0.12222222222222222</v>
      </c>
      <c r="AB587" s="33">
        <v>0</v>
      </c>
      <c r="AC587" s="33">
        <v>0</v>
      </c>
      <c r="AD587" s="33">
        <v>57.075000000000003</v>
      </c>
      <c r="AE587" s="33">
        <v>0</v>
      </c>
      <c r="AF587" s="33">
        <v>0</v>
      </c>
      <c r="AG587" s="33">
        <v>0.22222222222222221</v>
      </c>
      <c r="AH587" t="s">
        <v>109</v>
      </c>
      <c r="AI587" s="34">
        <v>5</v>
      </c>
    </row>
    <row r="588" spans="1:35" x14ac:dyDescent="0.25">
      <c r="A588" t="s">
        <v>1812</v>
      </c>
      <c r="B588" t="s">
        <v>1132</v>
      </c>
      <c r="C588" t="s">
        <v>1444</v>
      </c>
      <c r="D588" t="s">
        <v>1745</v>
      </c>
      <c r="E588" s="33">
        <v>174.9</v>
      </c>
      <c r="F588" s="33">
        <v>5.6888888888888891</v>
      </c>
      <c r="G588" s="33">
        <v>0</v>
      </c>
      <c r="H588" s="33">
        <v>0</v>
      </c>
      <c r="I588" s="33">
        <v>0</v>
      </c>
      <c r="J588" s="33">
        <v>0</v>
      </c>
      <c r="K588" s="33">
        <v>0</v>
      </c>
      <c r="L588" s="33">
        <v>4.3376666666666663</v>
      </c>
      <c r="M588" s="33">
        <v>0</v>
      </c>
      <c r="N588" s="33">
        <v>0</v>
      </c>
      <c r="O588" s="33">
        <v>0</v>
      </c>
      <c r="P588" s="33">
        <v>5.5861111111111112</v>
      </c>
      <c r="Q588" s="33">
        <v>25.416666666666668</v>
      </c>
      <c r="R588" s="33">
        <v>0.17726002159964424</v>
      </c>
      <c r="S588" s="33">
        <v>8.6720000000000006</v>
      </c>
      <c r="T588" s="33">
        <v>7.5903333333333345</v>
      </c>
      <c r="U588" s="33">
        <v>0</v>
      </c>
      <c r="V588" s="33">
        <v>9.2980750905279214E-2</v>
      </c>
      <c r="W588" s="33">
        <v>9.3894444444444414</v>
      </c>
      <c r="X588" s="33">
        <v>12.668444444444445</v>
      </c>
      <c r="Y588" s="33">
        <v>19.966666666666665</v>
      </c>
      <c r="Z588" s="33">
        <v>0.2402776189568642</v>
      </c>
      <c r="AA588" s="33">
        <v>14.544444444444444</v>
      </c>
      <c r="AB588" s="33">
        <v>0</v>
      </c>
      <c r="AC588" s="33">
        <v>0</v>
      </c>
      <c r="AD588" s="33">
        <v>0</v>
      </c>
      <c r="AE588" s="33">
        <v>0</v>
      </c>
      <c r="AF588" s="33">
        <v>0</v>
      </c>
      <c r="AG588" s="33">
        <v>0</v>
      </c>
      <c r="AH588" t="s">
        <v>443</v>
      </c>
      <c r="AI588" s="34">
        <v>5</v>
      </c>
    </row>
    <row r="589" spans="1:35" x14ac:dyDescent="0.25">
      <c r="A589" t="s">
        <v>1812</v>
      </c>
      <c r="B589" t="s">
        <v>1318</v>
      </c>
      <c r="C589" t="s">
        <v>1444</v>
      </c>
      <c r="D589" t="s">
        <v>1745</v>
      </c>
      <c r="E589" s="33">
        <v>155.05555555555554</v>
      </c>
      <c r="F589" s="33">
        <v>5.7777777777777777</v>
      </c>
      <c r="G589" s="33">
        <v>0</v>
      </c>
      <c r="H589" s="33">
        <v>0</v>
      </c>
      <c r="I589" s="33">
        <v>0</v>
      </c>
      <c r="J589" s="33">
        <v>0</v>
      </c>
      <c r="K589" s="33">
        <v>0</v>
      </c>
      <c r="L589" s="33">
        <v>0.12133333333333333</v>
      </c>
      <c r="M589" s="33">
        <v>0</v>
      </c>
      <c r="N589" s="33">
        <v>0</v>
      </c>
      <c r="O589" s="33">
        <v>0</v>
      </c>
      <c r="P589" s="33">
        <v>5.6</v>
      </c>
      <c r="Q589" s="33">
        <v>38.833444444444446</v>
      </c>
      <c r="R589" s="33">
        <v>0.28656467216051601</v>
      </c>
      <c r="S589" s="33">
        <v>0.20088888888888887</v>
      </c>
      <c r="T589" s="33">
        <v>1.1618888888888887</v>
      </c>
      <c r="U589" s="33">
        <v>0</v>
      </c>
      <c r="V589" s="33">
        <v>8.788964528842709E-3</v>
      </c>
      <c r="W589" s="33">
        <v>0.19722222222222222</v>
      </c>
      <c r="X589" s="33">
        <v>0.51077777777777766</v>
      </c>
      <c r="Y589" s="33">
        <v>0</v>
      </c>
      <c r="Z589" s="33">
        <v>4.5661053385883188E-3</v>
      </c>
      <c r="AA589" s="33">
        <v>93.233333333333334</v>
      </c>
      <c r="AB589" s="33">
        <v>0</v>
      </c>
      <c r="AC589" s="33">
        <v>0</v>
      </c>
      <c r="AD589" s="33">
        <v>0</v>
      </c>
      <c r="AE589" s="33">
        <v>0</v>
      </c>
      <c r="AF589" s="33">
        <v>0</v>
      </c>
      <c r="AG589" s="33">
        <v>0</v>
      </c>
      <c r="AH589" t="s">
        <v>630</v>
      </c>
      <c r="AI589" s="34">
        <v>5</v>
      </c>
    </row>
    <row r="590" spans="1:35" x14ac:dyDescent="0.25">
      <c r="A590" t="s">
        <v>1812</v>
      </c>
      <c r="B590" t="s">
        <v>1327</v>
      </c>
      <c r="C590" t="s">
        <v>1431</v>
      </c>
      <c r="D590" t="s">
        <v>1754</v>
      </c>
      <c r="E590" s="33">
        <v>82.933333333333337</v>
      </c>
      <c r="F590" s="33">
        <v>37.866666666666667</v>
      </c>
      <c r="G590" s="33">
        <v>0</v>
      </c>
      <c r="H590" s="33">
        <v>0.27777777777777779</v>
      </c>
      <c r="I590" s="33">
        <v>0.26666666666666666</v>
      </c>
      <c r="J590" s="33">
        <v>0</v>
      </c>
      <c r="K590" s="33">
        <v>0</v>
      </c>
      <c r="L590" s="33">
        <v>1.1933333333333331</v>
      </c>
      <c r="M590" s="33">
        <v>2.7555555555555555</v>
      </c>
      <c r="N590" s="33">
        <v>3.0472222222222221</v>
      </c>
      <c r="O590" s="33">
        <v>6.9969185423365471E-2</v>
      </c>
      <c r="P590" s="33">
        <v>5.0944444444444441</v>
      </c>
      <c r="Q590" s="33">
        <v>10.966666666666667</v>
      </c>
      <c r="R590" s="33">
        <v>0.19366291532690244</v>
      </c>
      <c r="S590" s="33">
        <v>5.660222222222222</v>
      </c>
      <c r="T590" s="33">
        <v>4.9682222222222228</v>
      </c>
      <c r="U590" s="33">
        <v>0</v>
      </c>
      <c r="V590" s="33">
        <v>0.12815648445873526</v>
      </c>
      <c r="W590" s="33">
        <v>3.7060000000000004</v>
      </c>
      <c r="X590" s="33">
        <v>4.3613333333333335</v>
      </c>
      <c r="Y590" s="33">
        <v>0</v>
      </c>
      <c r="Z590" s="33">
        <v>9.7274919614147914E-2</v>
      </c>
      <c r="AA590" s="33">
        <v>0</v>
      </c>
      <c r="AB590" s="33">
        <v>0</v>
      </c>
      <c r="AC590" s="33">
        <v>0</v>
      </c>
      <c r="AD590" s="33">
        <v>0</v>
      </c>
      <c r="AE590" s="33">
        <v>0</v>
      </c>
      <c r="AF590" s="33">
        <v>0</v>
      </c>
      <c r="AG590" s="33">
        <v>0</v>
      </c>
      <c r="AH590" t="s">
        <v>640</v>
      </c>
      <c r="AI590" s="34">
        <v>5</v>
      </c>
    </row>
    <row r="591" spans="1:35" x14ac:dyDescent="0.25">
      <c r="A591" t="s">
        <v>1812</v>
      </c>
      <c r="B591" t="s">
        <v>1328</v>
      </c>
      <c r="C591" t="s">
        <v>1435</v>
      </c>
      <c r="D591" t="s">
        <v>1758</v>
      </c>
      <c r="E591" s="33">
        <v>83.277777777777771</v>
      </c>
      <c r="F591" s="33">
        <v>0</v>
      </c>
      <c r="G591" s="33">
        <v>0</v>
      </c>
      <c r="H591" s="33">
        <v>0</v>
      </c>
      <c r="I591" s="33">
        <v>5.822222222222222</v>
      </c>
      <c r="J591" s="33">
        <v>0</v>
      </c>
      <c r="K591" s="33">
        <v>0</v>
      </c>
      <c r="L591" s="33">
        <v>4.7874444444444437</v>
      </c>
      <c r="M591" s="33">
        <v>0</v>
      </c>
      <c r="N591" s="33">
        <v>10.573222222222219</v>
      </c>
      <c r="O591" s="33">
        <v>0.1269633088725817</v>
      </c>
      <c r="P591" s="33">
        <v>0</v>
      </c>
      <c r="Q591" s="33">
        <v>10.88488888888889</v>
      </c>
      <c r="R591" s="33">
        <v>0.13070580386924618</v>
      </c>
      <c r="S591" s="33">
        <v>8.7544444444444469</v>
      </c>
      <c r="T591" s="33">
        <v>8.4849999999999959</v>
      </c>
      <c r="U591" s="33">
        <v>0</v>
      </c>
      <c r="V591" s="33">
        <v>0.20701134089392931</v>
      </c>
      <c r="W591" s="33">
        <v>8.2527777777777747</v>
      </c>
      <c r="X591" s="33">
        <v>21.993888888888883</v>
      </c>
      <c r="Y591" s="33">
        <v>0</v>
      </c>
      <c r="Z591" s="33">
        <v>0.3632021347565042</v>
      </c>
      <c r="AA591" s="33">
        <v>0</v>
      </c>
      <c r="AB591" s="33">
        <v>0</v>
      </c>
      <c r="AC591" s="33">
        <v>0</v>
      </c>
      <c r="AD591" s="33">
        <v>0</v>
      </c>
      <c r="AE591" s="33">
        <v>0</v>
      </c>
      <c r="AF591" s="33">
        <v>0</v>
      </c>
      <c r="AG591" s="33">
        <v>0</v>
      </c>
      <c r="AH591" t="s">
        <v>641</v>
      </c>
      <c r="AI591" s="34">
        <v>5</v>
      </c>
    </row>
    <row r="592" spans="1:35" x14ac:dyDescent="0.25">
      <c r="A592" t="s">
        <v>1812</v>
      </c>
      <c r="B592" t="s">
        <v>799</v>
      </c>
      <c r="C592" t="s">
        <v>1492</v>
      </c>
      <c r="D592" t="s">
        <v>1753</v>
      </c>
      <c r="E592" s="33">
        <v>79.011111111111106</v>
      </c>
      <c r="F592" s="33">
        <v>9.8666666666666671</v>
      </c>
      <c r="G592" s="33">
        <v>0.12222222222222222</v>
      </c>
      <c r="H592" s="33">
        <v>0.26666666666666666</v>
      </c>
      <c r="I592" s="33">
        <v>0.4777777777777778</v>
      </c>
      <c r="J592" s="33">
        <v>0</v>
      </c>
      <c r="K592" s="33">
        <v>0.26666666666666666</v>
      </c>
      <c r="L592" s="33">
        <v>0</v>
      </c>
      <c r="M592" s="33">
        <v>0</v>
      </c>
      <c r="N592" s="33">
        <v>0</v>
      </c>
      <c r="O592" s="33">
        <v>0</v>
      </c>
      <c r="P592" s="33">
        <v>0</v>
      </c>
      <c r="Q592" s="33">
        <v>11.822222222222223</v>
      </c>
      <c r="R592" s="33">
        <v>0.14962733792715513</v>
      </c>
      <c r="S592" s="33">
        <v>0</v>
      </c>
      <c r="T592" s="33">
        <v>0</v>
      </c>
      <c r="U592" s="33">
        <v>0</v>
      </c>
      <c r="V592" s="33">
        <v>0</v>
      </c>
      <c r="W592" s="33">
        <v>0</v>
      </c>
      <c r="X592" s="33">
        <v>0</v>
      </c>
      <c r="Y592" s="33">
        <v>0</v>
      </c>
      <c r="Z592" s="33">
        <v>0</v>
      </c>
      <c r="AA592" s="33">
        <v>0</v>
      </c>
      <c r="AB592" s="33">
        <v>0</v>
      </c>
      <c r="AC592" s="33">
        <v>0</v>
      </c>
      <c r="AD592" s="33">
        <v>0</v>
      </c>
      <c r="AE592" s="33">
        <v>0</v>
      </c>
      <c r="AF592" s="33">
        <v>0</v>
      </c>
      <c r="AG592" s="33">
        <v>0</v>
      </c>
      <c r="AH592" t="s">
        <v>110</v>
      </c>
      <c r="AI592" s="34">
        <v>5</v>
      </c>
    </row>
    <row r="593" spans="1:35" x14ac:dyDescent="0.25">
      <c r="A593" t="s">
        <v>1812</v>
      </c>
      <c r="B593" t="s">
        <v>997</v>
      </c>
      <c r="C593" t="s">
        <v>1505</v>
      </c>
      <c r="D593" t="s">
        <v>1736</v>
      </c>
      <c r="E593" s="33">
        <v>95.411111111111111</v>
      </c>
      <c r="F593" s="33">
        <v>7.0222222222222221</v>
      </c>
      <c r="G593" s="33">
        <v>0</v>
      </c>
      <c r="H593" s="33">
        <v>0.52500000000000002</v>
      </c>
      <c r="I593" s="33">
        <v>0.46666666666666667</v>
      </c>
      <c r="J593" s="33">
        <v>0</v>
      </c>
      <c r="K593" s="33">
        <v>0</v>
      </c>
      <c r="L593" s="33">
        <v>3.0022222222222217</v>
      </c>
      <c r="M593" s="33">
        <v>0</v>
      </c>
      <c r="N593" s="33">
        <v>6.8916666666666666</v>
      </c>
      <c r="O593" s="33">
        <v>7.223127984162106E-2</v>
      </c>
      <c r="P593" s="33">
        <v>2.4138888888888888</v>
      </c>
      <c r="Q593" s="33">
        <v>2.9083333333333332</v>
      </c>
      <c r="R593" s="33">
        <v>5.5781996040526374E-2</v>
      </c>
      <c r="S593" s="33">
        <v>0.93499999999999994</v>
      </c>
      <c r="T593" s="33">
        <v>6.0663333333333327</v>
      </c>
      <c r="U593" s="33">
        <v>0</v>
      </c>
      <c r="V593" s="33">
        <v>7.3380691743332935E-2</v>
      </c>
      <c r="W593" s="33">
        <v>0.83699999999999986</v>
      </c>
      <c r="X593" s="33">
        <v>8.9784444444444453</v>
      </c>
      <c r="Y593" s="33">
        <v>0</v>
      </c>
      <c r="Z593" s="33">
        <v>0.10287527658087808</v>
      </c>
      <c r="AA593" s="33">
        <v>0</v>
      </c>
      <c r="AB593" s="33">
        <v>0</v>
      </c>
      <c r="AC593" s="33">
        <v>0</v>
      </c>
      <c r="AD593" s="33">
        <v>0</v>
      </c>
      <c r="AE593" s="33">
        <v>0</v>
      </c>
      <c r="AF593" s="33">
        <v>0</v>
      </c>
      <c r="AG593" s="33">
        <v>0</v>
      </c>
      <c r="AH593" t="s">
        <v>308</v>
      </c>
      <c r="AI593" s="34">
        <v>5</v>
      </c>
    </row>
    <row r="594" spans="1:35" x14ac:dyDescent="0.25">
      <c r="A594" t="s">
        <v>1812</v>
      </c>
      <c r="B594" t="s">
        <v>916</v>
      </c>
      <c r="C594" t="s">
        <v>1556</v>
      </c>
      <c r="D594" t="s">
        <v>1754</v>
      </c>
      <c r="E594" s="33">
        <v>74.466666666666669</v>
      </c>
      <c r="F594" s="33">
        <v>49.266666666666666</v>
      </c>
      <c r="G594" s="33">
        <v>0.35555555555555557</v>
      </c>
      <c r="H594" s="33">
        <v>0</v>
      </c>
      <c r="I594" s="33">
        <v>2.7</v>
      </c>
      <c r="J594" s="33">
        <v>0</v>
      </c>
      <c r="K594" s="33">
        <v>0</v>
      </c>
      <c r="L594" s="33">
        <v>3.6345555555555555</v>
      </c>
      <c r="M594" s="33">
        <v>6.5666666666666664</v>
      </c>
      <c r="N594" s="33">
        <v>1.7388888888888889</v>
      </c>
      <c r="O594" s="33">
        <v>0.11153387048642195</v>
      </c>
      <c r="P594" s="33">
        <v>5.5111111111111111</v>
      </c>
      <c r="Q594" s="33">
        <v>31.691111111111088</v>
      </c>
      <c r="R594" s="33">
        <v>0.49958221426439836</v>
      </c>
      <c r="S594" s="33">
        <v>3.3154444444444442</v>
      </c>
      <c r="T594" s="33">
        <v>13.769777777777772</v>
      </c>
      <c r="U594" s="33">
        <v>0</v>
      </c>
      <c r="V594" s="33">
        <v>0.22943449716502529</v>
      </c>
      <c r="W594" s="33">
        <v>4.6472222222222221</v>
      </c>
      <c r="X594" s="33">
        <v>9.7267777777777766</v>
      </c>
      <c r="Y594" s="33">
        <v>3.1555555555555554</v>
      </c>
      <c r="Z594" s="33">
        <v>0.2354013727245598</v>
      </c>
      <c r="AA594" s="33">
        <v>0</v>
      </c>
      <c r="AB594" s="33">
        <v>0</v>
      </c>
      <c r="AC594" s="33">
        <v>0</v>
      </c>
      <c r="AD594" s="33">
        <v>0</v>
      </c>
      <c r="AE594" s="33">
        <v>0</v>
      </c>
      <c r="AF594" s="33">
        <v>0</v>
      </c>
      <c r="AG594" s="33">
        <v>0</v>
      </c>
      <c r="AH594" t="s">
        <v>227</v>
      </c>
      <c r="AI594" s="34">
        <v>5</v>
      </c>
    </row>
    <row r="595" spans="1:35" x14ac:dyDescent="0.25">
      <c r="A595" t="s">
        <v>1812</v>
      </c>
      <c r="B595" t="s">
        <v>936</v>
      </c>
      <c r="C595" t="s">
        <v>1444</v>
      </c>
      <c r="D595" t="s">
        <v>1745</v>
      </c>
      <c r="E595" s="33">
        <v>45.144444444444446</v>
      </c>
      <c r="F595" s="33">
        <v>5.6888888888888891</v>
      </c>
      <c r="G595" s="33">
        <v>0</v>
      </c>
      <c r="H595" s="33">
        <v>0.27500000000000002</v>
      </c>
      <c r="I595" s="33">
        <v>3</v>
      </c>
      <c r="J595" s="33">
        <v>0</v>
      </c>
      <c r="K595" s="33">
        <v>0</v>
      </c>
      <c r="L595" s="33">
        <v>4.7416666666666663</v>
      </c>
      <c r="M595" s="33">
        <v>0</v>
      </c>
      <c r="N595" s="33">
        <v>0</v>
      </c>
      <c r="O595" s="33">
        <v>0</v>
      </c>
      <c r="P595" s="33">
        <v>0</v>
      </c>
      <c r="Q595" s="33">
        <v>9.8416666666666686</v>
      </c>
      <c r="R595" s="33">
        <v>0.21800393797686443</v>
      </c>
      <c r="S595" s="33">
        <v>5.4607777777777775</v>
      </c>
      <c r="T595" s="33">
        <v>9.326222222222226</v>
      </c>
      <c r="U595" s="33">
        <v>0</v>
      </c>
      <c r="V595" s="33">
        <v>0.32754860940191982</v>
      </c>
      <c r="W595" s="33">
        <v>3.8961111111111122</v>
      </c>
      <c r="X595" s="33">
        <v>10.100888888888891</v>
      </c>
      <c r="Y595" s="33">
        <v>0</v>
      </c>
      <c r="Z595" s="33">
        <v>0.31004922471080487</v>
      </c>
      <c r="AA595" s="33">
        <v>0</v>
      </c>
      <c r="AB595" s="33">
        <v>0</v>
      </c>
      <c r="AC595" s="33">
        <v>0</v>
      </c>
      <c r="AD595" s="33">
        <v>0</v>
      </c>
      <c r="AE595" s="33">
        <v>0</v>
      </c>
      <c r="AF595" s="33">
        <v>0</v>
      </c>
      <c r="AG595" s="33">
        <v>0</v>
      </c>
      <c r="AH595" t="s">
        <v>247</v>
      </c>
      <c r="AI595" s="34">
        <v>5</v>
      </c>
    </row>
    <row r="596" spans="1:35" x14ac:dyDescent="0.25">
      <c r="A596" t="s">
        <v>1812</v>
      </c>
      <c r="B596" t="s">
        <v>1104</v>
      </c>
      <c r="C596" t="s">
        <v>1435</v>
      </c>
      <c r="D596" t="s">
        <v>1758</v>
      </c>
      <c r="E596" s="33">
        <v>129.98888888888888</v>
      </c>
      <c r="F596" s="33">
        <v>10.311111111111112</v>
      </c>
      <c r="G596" s="33">
        <v>0.57777777777777772</v>
      </c>
      <c r="H596" s="33">
        <v>0.54055555555555557</v>
      </c>
      <c r="I596" s="33">
        <v>4.6333333333333337</v>
      </c>
      <c r="J596" s="33">
        <v>0</v>
      </c>
      <c r="K596" s="33">
        <v>0</v>
      </c>
      <c r="L596" s="33">
        <v>4.9621111111111116</v>
      </c>
      <c r="M596" s="33">
        <v>9.8722222222222218</v>
      </c>
      <c r="N596" s="33">
        <v>0</v>
      </c>
      <c r="O596" s="33">
        <v>7.5946662107872473E-2</v>
      </c>
      <c r="P596" s="33">
        <v>14.455555555555556</v>
      </c>
      <c r="Q596" s="33">
        <v>11.808333333333334</v>
      </c>
      <c r="R596" s="33">
        <v>0.20204718351995898</v>
      </c>
      <c r="S596" s="33">
        <v>5.536888888888889</v>
      </c>
      <c r="T596" s="33">
        <v>4.2481111111111103</v>
      </c>
      <c r="U596" s="33">
        <v>0</v>
      </c>
      <c r="V596" s="33">
        <v>7.527566458671682E-2</v>
      </c>
      <c r="W596" s="33">
        <v>4.7002222222222221</v>
      </c>
      <c r="X596" s="33">
        <v>6.2845555555555572</v>
      </c>
      <c r="Y596" s="33">
        <v>0</v>
      </c>
      <c r="Z596" s="33">
        <v>8.4505513291734349E-2</v>
      </c>
      <c r="AA596" s="33">
        <v>0</v>
      </c>
      <c r="AB596" s="33">
        <v>0</v>
      </c>
      <c r="AC596" s="33">
        <v>0</v>
      </c>
      <c r="AD596" s="33">
        <v>0</v>
      </c>
      <c r="AE596" s="33">
        <v>0</v>
      </c>
      <c r="AF596" s="33">
        <v>0</v>
      </c>
      <c r="AG596" s="33">
        <v>0</v>
      </c>
      <c r="AH596" t="s">
        <v>415</v>
      </c>
      <c r="AI596" s="34">
        <v>5</v>
      </c>
    </row>
    <row r="597" spans="1:35" x14ac:dyDescent="0.25">
      <c r="A597" t="s">
        <v>1812</v>
      </c>
      <c r="B597" t="s">
        <v>1287</v>
      </c>
      <c r="C597" t="s">
        <v>1441</v>
      </c>
      <c r="D597" t="s">
        <v>1721</v>
      </c>
      <c r="E597" s="33">
        <v>95.333333333333329</v>
      </c>
      <c r="F597" s="33">
        <v>63.033333333333331</v>
      </c>
      <c r="G597" s="33">
        <v>0</v>
      </c>
      <c r="H597" s="33">
        <v>0</v>
      </c>
      <c r="I597" s="33">
        <v>0</v>
      </c>
      <c r="J597" s="33">
        <v>0</v>
      </c>
      <c r="K597" s="33">
        <v>0</v>
      </c>
      <c r="L597" s="33">
        <v>2.8207777777777778</v>
      </c>
      <c r="M597" s="33">
        <v>0</v>
      </c>
      <c r="N597" s="33">
        <v>4.2277777777777779</v>
      </c>
      <c r="O597" s="33">
        <v>4.434731934731935E-2</v>
      </c>
      <c r="P597" s="33">
        <v>0</v>
      </c>
      <c r="Q597" s="33">
        <v>20.433333333333334</v>
      </c>
      <c r="R597" s="33">
        <v>0.21433566433566434</v>
      </c>
      <c r="S597" s="33">
        <v>3.8720000000000003</v>
      </c>
      <c r="T597" s="33">
        <v>10.729222222222223</v>
      </c>
      <c r="U597" s="33">
        <v>0</v>
      </c>
      <c r="V597" s="33">
        <v>0.15315967365967367</v>
      </c>
      <c r="W597" s="33">
        <v>5.3944444444444448</v>
      </c>
      <c r="X597" s="33">
        <v>9.512333333333336</v>
      </c>
      <c r="Y597" s="33">
        <v>5.5555555555555552E-2</v>
      </c>
      <c r="Z597" s="33">
        <v>0.15694755244755249</v>
      </c>
      <c r="AA597" s="33">
        <v>0</v>
      </c>
      <c r="AB597" s="33">
        <v>0</v>
      </c>
      <c r="AC597" s="33">
        <v>0</v>
      </c>
      <c r="AD597" s="33">
        <v>21.677777777777777</v>
      </c>
      <c r="AE597" s="33">
        <v>0</v>
      </c>
      <c r="AF597" s="33">
        <v>0</v>
      </c>
      <c r="AG597" s="33">
        <v>0</v>
      </c>
      <c r="AH597" t="s">
        <v>599</v>
      </c>
      <c r="AI597" s="34">
        <v>5</v>
      </c>
    </row>
    <row r="598" spans="1:35" x14ac:dyDescent="0.25">
      <c r="A598" t="s">
        <v>1812</v>
      </c>
      <c r="B598" t="s">
        <v>1085</v>
      </c>
      <c r="C598" t="s">
        <v>1617</v>
      </c>
      <c r="D598" t="s">
        <v>1711</v>
      </c>
      <c r="E598" s="33">
        <v>95.688888888888883</v>
      </c>
      <c r="F598" s="33">
        <v>5.6</v>
      </c>
      <c r="G598" s="33">
        <v>0.23333333333333334</v>
      </c>
      <c r="H598" s="33">
        <v>0</v>
      </c>
      <c r="I598" s="33">
        <v>2.3111111111111109</v>
      </c>
      <c r="J598" s="33">
        <v>0</v>
      </c>
      <c r="K598" s="33">
        <v>0</v>
      </c>
      <c r="L598" s="33">
        <v>11.01022222222222</v>
      </c>
      <c r="M598" s="33">
        <v>9.5725555555555548</v>
      </c>
      <c r="N598" s="33">
        <v>0.26666666666666666</v>
      </c>
      <c r="O598" s="33">
        <v>0.10282512772875059</v>
      </c>
      <c r="P598" s="33">
        <v>4.9144444444444435</v>
      </c>
      <c r="Q598" s="33">
        <v>1.9598888888888883</v>
      </c>
      <c r="R598" s="33">
        <v>7.1840455178820234E-2</v>
      </c>
      <c r="S598" s="33">
        <v>7.2824444444444456</v>
      </c>
      <c r="T598" s="33">
        <v>4.2301111111111105</v>
      </c>
      <c r="U598" s="33">
        <v>0</v>
      </c>
      <c r="V598" s="33">
        <v>0.12031235485369253</v>
      </c>
      <c r="W598" s="33">
        <v>3.1490000000000005</v>
      </c>
      <c r="X598" s="33">
        <v>5.3876666666666662</v>
      </c>
      <c r="Y598" s="33">
        <v>0</v>
      </c>
      <c r="Z598" s="33">
        <v>8.9212726428239672E-2</v>
      </c>
      <c r="AA598" s="33">
        <v>0</v>
      </c>
      <c r="AB598" s="33">
        <v>0</v>
      </c>
      <c r="AC598" s="33">
        <v>0</v>
      </c>
      <c r="AD598" s="33">
        <v>37.682000000000009</v>
      </c>
      <c r="AE598" s="33">
        <v>0</v>
      </c>
      <c r="AF598" s="33">
        <v>0</v>
      </c>
      <c r="AG598" s="33">
        <v>0</v>
      </c>
      <c r="AH598" t="s">
        <v>396</v>
      </c>
      <c r="AI598" s="34">
        <v>5</v>
      </c>
    </row>
    <row r="599" spans="1:35" x14ac:dyDescent="0.25">
      <c r="A599" t="s">
        <v>1812</v>
      </c>
      <c r="B599" t="s">
        <v>1117</v>
      </c>
      <c r="C599" t="s">
        <v>1457</v>
      </c>
      <c r="D599" t="s">
        <v>1764</v>
      </c>
      <c r="E599" s="33">
        <v>54.011111111111113</v>
      </c>
      <c r="F599" s="33">
        <v>7.4888888888888889</v>
      </c>
      <c r="G599" s="33">
        <v>0</v>
      </c>
      <c r="H599" s="33">
        <v>0.33266666666666672</v>
      </c>
      <c r="I599" s="33">
        <v>1.1111111111111112E-2</v>
      </c>
      <c r="J599" s="33">
        <v>0</v>
      </c>
      <c r="K599" s="33">
        <v>0</v>
      </c>
      <c r="L599" s="33">
        <v>0.22811111111111113</v>
      </c>
      <c r="M599" s="33">
        <v>0</v>
      </c>
      <c r="N599" s="33">
        <v>0</v>
      </c>
      <c r="O599" s="33">
        <v>0</v>
      </c>
      <c r="P599" s="33">
        <v>3.2555555555555555</v>
      </c>
      <c r="Q599" s="33">
        <v>6.6166666666666663</v>
      </c>
      <c r="R599" s="33">
        <v>0.18278132071590206</v>
      </c>
      <c r="S599" s="33">
        <v>1.3058888888888887</v>
      </c>
      <c r="T599" s="33">
        <v>2.1080000000000001</v>
      </c>
      <c r="U599" s="33">
        <v>0</v>
      </c>
      <c r="V599" s="33">
        <v>6.3207159020777615E-2</v>
      </c>
      <c r="W599" s="33">
        <v>1.3258888888888891</v>
      </c>
      <c r="X599" s="33">
        <v>1.8555555555555554E-2</v>
      </c>
      <c r="Y599" s="33">
        <v>0</v>
      </c>
      <c r="Z599" s="33">
        <v>2.489199753137215E-2</v>
      </c>
      <c r="AA599" s="33">
        <v>0</v>
      </c>
      <c r="AB599" s="33">
        <v>0</v>
      </c>
      <c r="AC599" s="33">
        <v>0</v>
      </c>
      <c r="AD599" s="33">
        <v>0</v>
      </c>
      <c r="AE599" s="33">
        <v>0</v>
      </c>
      <c r="AF599" s="33">
        <v>0</v>
      </c>
      <c r="AG599" s="33">
        <v>0</v>
      </c>
      <c r="AH599" t="s">
        <v>428</v>
      </c>
      <c r="AI599" s="34">
        <v>5</v>
      </c>
    </row>
    <row r="600" spans="1:35" x14ac:dyDescent="0.25">
      <c r="A600" t="s">
        <v>1812</v>
      </c>
      <c r="B600" t="s">
        <v>1305</v>
      </c>
      <c r="C600" t="s">
        <v>1386</v>
      </c>
      <c r="D600" t="s">
        <v>1704</v>
      </c>
      <c r="E600" s="33">
        <v>49.133333333333333</v>
      </c>
      <c r="F600" s="33">
        <v>10.755555555555556</v>
      </c>
      <c r="G600" s="33">
        <v>0</v>
      </c>
      <c r="H600" s="33">
        <v>0</v>
      </c>
      <c r="I600" s="33">
        <v>0</v>
      </c>
      <c r="J600" s="33">
        <v>0</v>
      </c>
      <c r="K600" s="33">
        <v>0</v>
      </c>
      <c r="L600" s="33">
        <v>0.89888888888888896</v>
      </c>
      <c r="M600" s="33">
        <v>2.5055555555555555</v>
      </c>
      <c r="N600" s="33">
        <v>1.9025555555555553</v>
      </c>
      <c r="O600" s="33">
        <v>8.971732247851652E-2</v>
      </c>
      <c r="P600" s="33">
        <v>0</v>
      </c>
      <c r="Q600" s="33">
        <v>4.7541111111111114</v>
      </c>
      <c r="R600" s="33">
        <v>9.675938489371326E-2</v>
      </c>
      <c r="S600" s="33">
        <v>0</v>
      </c>
      <c r="T600" s="33">
        <v>0</v>
      </c>
      <c r="U600" s="33">
        <v>0</v>
      </c>
      <c r="V600" s="33">
        <v>0</v>
      </c>
      <c r="W600" s="33">
        <v>0</v>
      </c>
      <c r="X600" s="33">
        <v>0</v>
      </c>
      <c r="Y600" s="33">
        <v>0</v>
      </c>
      <c r="Z600" s="33">
        <v>0</v>
      </c>
      <c r="AA600" s="33">
        <v>0</v>
      </c>
      <c r="AB600" s="33">
        <v>0</v>
      </c>
      <c r="AC600" s="33">
        <v>0</v>
      </c>
      <c r="AD600" s="33">
        <v>0</v>
      </c>
      <c r="AE600" s="33">
        <v>0</v>
      </c>
      <c r="AF600" s="33">
        <v>0</v>
      </c>
      <c r="AG600" s="33">
        <v>0</v>
      </c>
      <c r="AH600" t="s">
        <v>617</v>
      </c>
      <c r="AI600" s="34">
        <v>5</v>
      </c>
    </row>
    <row r="601" spans="1:35" x14ac:dyDescent="0.25">
      <c r="A601" t="s">
        <v>1812</v>
      </c>
      <c r="B601" t="s">
        <v>789</v>
      </c>
      <c r="C601" t="s">
        <v>1487</v>
      </c>
      <c r="D601" t="s">
        <v>1771</v>
      </c>
      <c r="E601" s="33">
        <v>55.666666666666664</v>
      </c>
      <c r="F601" s="33">
        <v>6.1111111111111107</v>
      </c>
      <c r="G601" s="33">
        <v>0</v>
      </c>
      <c r="H601" s="33">
        <v>0.21666666666666667</v>
      </c>
      <c r="I601" s="33">
        <v>0.33333333333333331</v>
      </c>
      <c r="J601" s="33">
        <v>0</v>
      </c>
      <c r="K601" s="33">
        <v>0</v>
      </c>
      <c r="L601" s="33">
        <v>3.0757777777777782</v>
      </c>
      <c r="M601" s="33">
        <v>0</v>
      </c>
      <c r="N601" s="33">
        <v>5.0475555555555554</v>
      </c>
      <c r="O601" s="33">
        <v>9.0674650698602796E-2</v>
      </c>
      <c r="P601" s="33">
        <v>5.5462222222222222</v>
      </c>
      <c r="Q601" s="33">
        <v>0</v>
      </c>
      <c r="R601" s="33">
        <v>9.9632734530938127E-2</v>
      </c>
      <c r="S601" s="33">
        <v>0.47900000000000009</v>
      </c>
      <c r="T601" s="33">
        <v>5.2268888888888876</v>
      </c>
      <c r="U601" s="33">
        <v>0</v>
      </c>
      <c r="V601" s="33">
        <v>0.102500998003992</v>
      </c>
      <c r="W601" s="33">
        <v>0.90111111111111108</v>
      </c>
      <c r="X601" s="33">
        <v>2.5645555555555557</v>
      </c>
      <c r="Y601" s="33">
        <v>0</v>
      </c>
      <c r="Z601" s="33">
        <v>6.2257485029940128E-2</v>
      </c>
      <c r="AA601" s="33">
        <v>0</v>
      </c>
      <c r="AB601" s="33">
        <v>0</v>
      </c>
      <c r="AC601" s="33">
        <v>0</v>
      </c>
      <c r="AD601" s="33">
        <v>0</v>
      </c>
      <c r="AE601" s="33">
        <v>0</v>
      </c>
      <c r="AF601" s="33">
        <v>0</v>
      </c>
      <c r="AG601" s="33">
        <v>0</v>
      </c>
      <c r="AH601" t="s">
        <v>100</v>
      </c>
      <c r="AI601" s="34">
        <v>5</v>
      </c>
    </row>
    <row r="602" spans="1:35" x14ac:dyDescent="0.25">
      <c r="A602" t="s">
        <v>1812</v>
      </c>
      <c r="B602" t="s">
        <v>1243</v>
      </c>
      <c r="C602" t="s">
        <v>1671</v>
      </c>
      <c r="D602" t="s">
        <v>1795</v>
      </c>
      <c r="E602" s="33">
        <v>74.688888888888883</v>
      </c>
      <c r="F602" s="33">
        <v>5.2444444444444445</v>
      </c>
      <c r="G602" s="33">
        <v>0</v>
      </c>
      <c r="H602" s="33">
        <v>0.46111111111111114</v>
      </c>
      <c r="I602" s="33">
        <v>0.48888888888888887</v>
      </c>
      <c r="J602" s="33">
        <v>0</v>
      </c>
      <c r="K602" s="33">
        <v>0</v>
      </c>
      <c r="L602" s="33">
        <v>1.7871111111111111</v>
      </c>
      <c r="M602" s="33">
        <v>0</v>
      </c>
      <c r="N602" s="33">
        <v>5.2444444444444445</v>
      </c>
      <c r="O602" s="33">
        <v>7.0217197262719439E-2</v>
      </c>
      <c r="P602" s="33">
        <v>5.7111111111111112</v>
      </c>
      <c r="Q602" s="33">
        <v>6.6805555555555554</v>
      </c>
      <c r="R602" s="33">
        <v>0.16591044332044036</v>
      </c>
      <c r="S602" s="33">
        <v>0.95177777777777772</v>
      </c>
      <c r="T602" s="33">
        <v>10.487333333333332</v>
      </c>
      <c r="U602" s="33">
        <v>0</v>
      </c>
      <c r="V602" s="33">
        <v>0.1531567985718536</v>
      </c>
      <c r="W602" s="33">
        <v>0.94311111111111101</v>
      </c>
      <c r="X602" s="33">
        <v>9.1446666666666658</v>
      </c>
      <c r="Y602" s="33">
        <v>0</v>
      </c>
      <c r="Z602" s="33">
        <v>0.13506396905682833</v>
      </c>
      <c r="AA602" s="33">
        <v>0</v>
      </c>
      <c r="AB602" s="33">
        <v>0</v>
      </c>
      <c r="AC602" s="33">
        <v>0</v>
      </c>
      <c r="AD602" s="33">
        <v>0</v>
      </c>
      <c r="AE602" s="33">
        <v>0</v>
      </c>
      <c r="AF602" s="33">
        <v>0</v>
      </c>
      <c r="AG602" s="33">
        <v>0</v>
      </c>
      <c r="AH602" t="s">
        <v>555</v>
      </c>
      <c r="AI602" s="34">
        <v>5</v>
      </c>
    </row>
    <row r="603" spans="1:35" x14ac:dyDescent="0.25">
      <c r="A603" t="s">
        <v>1812</v>
      </c>
      <c r="B603" t="s">
        <v>1115</v>
      </c>
      <c r="C603" t="s">
        <v>1431</v>
      </c>
      <c r="D603" t="s">
        <v>1754</v>
      </c>
      <c r="E603" s="33">
        <v>124.81111111111112</v>
      </c>
      <c r="F603" s="33">
        <v>10.677777777777777</v>
      </c>
      <c r="G603" s="33">
        <v>0</v>
      </c>
      <c r="H603" s="33">
        <v>0.42222222222222222</v>
      </c>
      <c r="I603" s="33">
        <v>5.1888888888888891</v>
      </c>
      <c r="J603" s="33">
        <v>0</v>
      </c>
      <c r="K603" s="33">
        <v>0</v>
      </c>
      <c r="L603" s="33">
        <v>0.88522222222222224</v>
      </c>
      <c r="M603" s="33">
        <v>19.744444444444444</v>
      </c>
      <c r="N603" s="33">
        <v>0</v>
      </c>
      <c r="O603" s="33">
        <v>0.15819460518116263</v>
      </c>
      <c r="P603" s="33">
        <v>0</v>
      </c>
      <c r="Q603" s="33">
        <v>36.977777777777774</v>
      </c>
      <c r="R603" s="33">
        <v>0.29626991898869398</v>
      </c>
      <c r="S603" s="33">
        <v>3.1525555555555562</v>
      </c>
      <c r="T603" s="33">
        <v>4.8363333333333332</v>
      </c>
      <c r="U603" s="33">
        <v>0</v>
      </c>
      <c r="V603" s="33">
        <v>6.4007834060357871E-2</v>
      </c>
      <c r="W603" s="33">
        <v>1.6191111111111112</v>
      </c>
      <c r="X603" s="33">
        <v>9.9745555555555558</v>
      </c>
      <c r="Y603" s="33">
        <v>0</v>
      </c>
      <c r="Z603" s="33">
        <v>9.2889699991097655E-2</v>
      </c>
      <c r="AA603" s="33">
        <v>0</v>
      </c>
      <c r="AB603" s="33">
        <v>0</v>
      </c>
      <c r="AC603" s="33">
        <v>0</v>
      </c>
      <c r="AD603" s="33">
        <v>0</v>
      </c>
      <c r="AE603" s="33">
        <v>0</v>
      </c>
      <c r="AF603" s="33">
        <v>0</v>
      </c>
      <c r="AG603" s="33">
        <v>0</v>
      </c>
      <c r="AH603" t="s">
        <v>426</v>
      </c>
      <c r="AI603" s="34">
        <v>5</v>
      </c>
    </row>
    <row r="604" spans="1:35" x14ac:dyDescent="0.25">
      <c r="A604" t="s">
        <v>1812</v>
      </c>
      <c r="B604" t="s">
        <v>1041</v>
      </c>
      <c r="C604" t="s">
        <v>1602</v>
      </c>
      <c r="D604" t="s">
        <v>1767</v>
      </c>
      <c r="E604" s="33">
        <v>73.822222222222223</v>
      </c>
      <c r="F604" s="33">
        <v>23.411111111111111</v>
      </c>
      <c r="G604" s="33">
        <v>0</v>
      </c>
      <c r="H604" s="33">
        <v>0</v>
      </c>
      <c r="I604" s="33">
        <v>2.588888888888889</v>
      </c>
      <c r="J604" s="33">
        <v>0</v>
      </c>
      <c r="K604" s="33">
        <v>0</v>
      </c>
      <c r="L604" s="33">
        <v>1.6235555555555559</v>
      </c>
      <c r="M604" s="33">
        <v>6.0916666666666668</v>
      </c>
      <c r="N604" s="33">
        <v>3.713888888888889</v>
      </c>
      <c r="O604" s="33">
        <v>0.13282661047561709</v>
      </c>
      <c r="P604" s="33">
        <v>3.7544444444444443</v>
      </c>
      <c r="Q604" s="33">
        <v>2.6555555555555559</v>
      </c>
      <c r="R604" s="33">
        <v>8.6830222757375078E-2</v>
      </c>
      <c r="S604" s="33">
        <v>3.1434444444444454</v>
      </c>
      <c r="T604" s="33">
        <v>12.974222222222226</v>
      </c>
      <c r="U604" s="33">
        <v>0</v>
      </c>
      <c r="V604" s="33">
        <v>0.2183308248043348</v>
      </c>
      <c r="W604" s="33">
        <v>2.4016666666666668</v>
      </c>
      <c r="X604" s="33">
        <v>5.0484444444444456</v>
      </c>
      <c r="Y604" s="33">
        <v>0</v>
      </c>
      <c r="Z604" s="33">
        <v>0.10091962673088503</v>
      </c>
      <c r="AA604" s="33">
        <v>0</v>
      </c>
      <c r="AB604" s="33">
        <v>0</v>
      </c>
      <c r="AC604" s="33">
        <v>0</v>
      </c>
      <c r="AD604" s="33">
        <v>0</v>
      </c>
      <c r="AE604" s="33">
        <v>0</v>
      </c>
      <c r="AF604" s="33">
        <v>0</v>
      </c>
      <c r="AG604" s="33">
        <v>0</v>
      </c>
      <c r="AH604" t="s">
        <v>352</v>
      </c>
      <c r="AI604" s="34">
        <v>5</v>
      </c>
    </row>
    <row r="605" spans="1:35" x14ac:dyDescent="0.25">
      <c r="A605" t="s">
        <v>1812</v>
      </c>
      <c r="B605" t="s">
        <v>1053</v>
      </c>
      <c r="C605" t="s">
        <v>1418</v>
      </c>
      <c r="D605" t="s">
        <v>1739</v>
      </c>
      <c r="E605" s="33">
        <v>88.644444444444446</v>
      </c>
      <c r="F605" s="33">
        <v>5.6888888888888891</v>
      </c>
      <c r="G605" s="33">
        <v>0</v>
      </c>
      <c r="H605" s="33">
        <v>0.56666666666666665</v>
      </c>
      <c r="I605" s="33">
        <v>0.51111111111111107</v>
      </c>
      <c r="J605" s="33">
        <v>0</v>
      </c>
      <c r="K605" s="33">
        <v>0</v>
      </c>
      <c r="L605" s="33">
        <v>0.88055555555555554</v>
      </c>
      <c r="M605" s="33">
        <v>0</v>
      </c>
      <c r="N605" s="33">
        <v>18.652777777777779</v>
      </c>
      <c r="O605" s="33">
        <v>0.21042241163198797</v>
      </c>
      <c r="P605" s="33">
        <v>5.6</v>
      </c>
      <c r="Q605" s="33">
        <v>14.563888888888888</v>
      </c>
      <c r="R605" s="33">
        <v>0.22746929054900977</v>
      </c>
      <c r="S605" s="33">
        <v>1.9166666666666667</v>
      </c>
      <c r="T605" s="33">
        <v>1.9888888888888889</v>
      </c>
      <c r="U605" s="33">
        <v>1.6222222222222222</v>
      </c>
      <c r="V605" s="33">
        <v>6.2358987214840823E-2</v>
      </c>
      <c r="W605" s="33">
        <v>1.5944444444444446</v>
      </c>
      <c r="X605" s="33">
        <v>0</v>
      </c>
      <c r="Y605" s="33">
        <v>5.3</v>
      </c>
      <c r="Z605" s="33">
        <v>7.7776385058912004E-2</v>
      </c>
      <c r="AA605" s="33">
        <v>0</v>
      </c>
      <c r="AB605" s="33">
        <v>0</v>
      </c>
      <c r="AC605" s="33">
        <v>0</v>
      </c>
      <c r="AD605" s="33">
        <v>0</v>
      </c>
      <c r="AE605" s="33">
        <v>0</v>
      </c>
      <c r="AF605" s="33">
        <v>0</v>
      </c>
      <c r="AG605" s="33">
        <v>0</v>
      </c>
      <c r="AH605" t="s">
        <v>364</v>
      </c>
      <c r="AI605" s="34">
        <v>5</v>
      </c>
    </row>
    <row r="606" spans="1:35" x14ac:dyDescent="0.25">
      <c r="A606" t="s">
        <v>1812</v>
      </c>
      <c r="B606" t="s">
        <v>1176</v>
      </c>
      <c r="C606" t="s">
        <v>1559</v>
      </c>
      <c r="D606" t="s">
        <v>1721</v>
      </c>
      <c r="E606" s="33">
        <v>37.911111111111111</v>
      </c>
      <c r="F606" s="33">
        <v>5.6888888888888891</v>
      </c>
      <c r="G606" s="33">
        <v>0</v>
      </c>
      <c r="H606" s="33">
        <v>0.21111111111111111</v>
      </c>
      <c r="I606" s="33">
        <v>0.26666666666666666</v>
      </c>
      <c r="J606" s="33">
        <v>0</v>
      </c>
      <c r="K606" s="33">
        <v>0</v>
      </c>
      <c r="L606" s="33">
        <v>2.0985555555555551</v>
      </c>
      <c r="M606" s="33">
        <v>0</v>
      </c>
      <c r="N606" s="33">
        <v>4.75</v>
      </c>
      <c r="O606" s="33">
        <v>0.12529308323563892</v>
      </c>
      <c r="P606" s="33">
        <v>5.3166666666666664</v>
      </c>
      <c r="Q606" s="33">
        <v>0</v>
      </c>
      <c r="R606" s="33">
        <v>0.14024032825322391</v>
      </c>
      <c r="S606" s="33">
        <v>0.98766666666666669</v>
      </c>
      <c r="T606" s="33">
        <v>4.2511111111111104</v>
      </c>
      <c r="U606" s="33">
        <v>0</v>
      </c>
      <c r="V606" s="33">
        <v>0.13818581477139505</v>
      </c>
      <c r="W606" s="33">
        <v>0.52488888888888885</v>
      </c>
      <c r="X606" s="33">
        <v>4.3385555555555557</v>
      </c>
      <c r="Y606" s="33">
        <v>0</v>
      </c>
      <c r="Z606" s="33">
        <v>0.12828546307151231</v>
      </c>
      <c r="AA606" s="33">
        <v>0</v>
      </c>
      <c r="AB606" s="33">
        <v>0</v>
      </c>
      <c r="AC606" s="33">
        <v>0</v>
      </c>
      <c r="AD606" s="33">
        <v>0</v>
      </c>
      <c r="AE606" s="33">
        <v>0</v>
      </c>
      <c r="AF606" s="33">
        <v>0</v>
      </c>
      <c r="AG606" s="33">
        <v>0</v>
      </c>
      <c r="AH606" t="s">
        <v>488</v>
      </c>
      <c r="AI606" s="34">
        <v>5</v>
      </c>
    </row>
    <row r="607" spans="1:35" x14ac:dyDescent="0.25">
      <c r="A607" t="s">
        <v>1812</v>
      </c>
      <c r="B607" t="s">
        <v>1178</v>
      </c>
      <c r="C607" t="s">
        <v>1444</v>
      </c>
      <c r="D607" t="s">
        <v>1745</v>
      </c>
      <c r="E607" s="33">
        <v>152.67777777777778</v>
      </c>
      <c r="F607" s="33">
        <v>53.62222222222222</v>
      </c>
      <c r="G607" s="33">
        <v>0.4</v>
      </c>
      <c r="H607" s="33">
        <v>0.5700000000000004</v>
      </c>
      <c r="I607" s="33">
        <v>7.4111111111111114</v>
      </c>
      <c r="J607" s="33">
        <v>0</v>
      </c>
      <c r="K607" s="33">
        <v>0</v>
      </c>
      <c r="L607" s="33">
        <v>4.6244444444444444</v>
      </c>
      <c r="M607" s="33">
        <v>0</v>
      </c>
      <c r="N607" s="33">
        <v>15.436111111111112</v>
      </c>
      <c r="O607" s="33">
        <v>0.10110253984426171</v>
      </c>
      <c r="P607" s="33">
        <v>10.344444444444445</v>
      </c>
      <c r="Q607" s="33">
        <v>1.5805555555555555</v>
      </c>
      <c r="R607" s="33">
        <v>7.8105669165271813E-2</v>
      </c>
      <c r="S607" s="33">
        <v>9.6144444444444446</v>
      </c>
      <c r="T607" s="33">
        <v>8.7551111111111108</v>
      </c>
      <c r="U607" s="33">
        <v>0</v>
      </c>
      <c r="V607" s="33">
        <v>0.12031584309730006</v>
      </c>
      <c r="W607" s="33">
        <v>13.724444444444448</v>
      </c>
      <c r="X607" s="33">
        <v>7.5851111111111118</v>
      </c>
      <c r="Y607" s="33">
        <v>1.8</v>
      </c>
      <c r="Z607" s="33">
        <v>0.15136161851393642</v>
      </c>
      <c r="AA607" s="33">
        <v>0</v>
      </c>
      <c r="AB607" s="33">
        <v>0</v>
      </c>
      <c r="AC607" s="33">
        <v>0</v>
      </c>
      <c r="AD607" s="33">
        <v>0</v>
      </c>
      <c r="AE607" s="33">
        <v>1.9333333333333333</v>
      </c>
      <c r="AF607" s="33">
        <v>0</v>
      </c>
      <c r="AG607" s="33">
        <v>0</v>
      </c>
      <c r="AH607" t="s">
        <v>490</v>
      </c>
      <c r="AI607" s="34">
        <v>5</v>
      </c>
    </row>
    <row r="608" spans="1:35" x14ac:dyDescent="0.25">
      <c r="A608" t="s">
        <v>1812</v>
      </c>
      <c r="B608" t="s">
        <v>1186</v>
      </c>
      <c r="C608" t="s">
        <v>1444</v>
      </c>
      <c r="D608" t="s">
        <v>1745</v>
      </c>
      <c r="E608" s="33">
        <v>200.26666666666668</v>
      </c>
      <c r="F608" s="33">
        <v>44.37777777777778</v>
      </c>
      <c r="G608" s="33">
        <v>0.26666666666666666</v>
      </c>
      <c r="H608" s="33">
        <v>1.5322222222222219</v>
      </c>
      <c r="I608" s="33">
        <v>3.2444444444444445</v>
      </c>
      <c r="J608" s="33">
        <v>0</v>
      </c>
      <c r="K608" s="33">
        <v>0</v>
      </c>
      <c r="L608" s="33">
        <v>0.2635555555555556</v>
      </c>
      <c r="M608" s="33">
        <v>0</v>
      </c>
      <c r="N608" s="33">
        <v>15.397222222222222</v>
      </c>
      <c r="O608" s="33">
        <v>7.688359964491788E-2</v>
      </c>
      <c r="P608" s="33">
        <v>5.1555555555555559</v>
      </c>
      <c r="Q608" s="33">
        <v>14.130555555555556</v>
      </c>
      <c r="R608" s="33">
        <v>9.6302152685308479E-2</v>
      </c>
      <c r="S608" s="33">
        <v>2.3828888888888895</v>
      </c>
      <c r="T608" s="33">
        <v>3.8481111111111104</v>
      </c>
      <c r="U608" s="33">
        <v>0</v>
      </c>
      <c r="V608" s="33">
        <v>3.1113515312916108E-2</v>
      </c>
      <c r="W608" s="33">
        <v>4.3639999999999999</v>
      </c>
      <c r="X608" s="33">
        <v>5.1272222222222217</v>
      </c>
      <c r="Y608" s="33">
        <v>0</v>
      </c>
      <c r="Z608" s="33">
        <v>4.739292055037727E-2</v>
      </c>
      <c r="AA608" s="33">
        <v>0</v>
      </c>
      <c r="AB608" s="33">
        <v>0</v>
      </c>
      <c r="AC608" s="33">
        <v>0</v>
      </c>
      <c r="AD608" s="33">
        <v>0</v>
      </c>
      <c r="AE608" s="33">
        <v>0.84444444444444444</v>
      </c>
      <c r="AF608" s="33">
        <v>0</v>
      </c>
      <c r="AG608" s="33">
        <v>0</v>
      </c>
      <c r="AH608" t="s">
        <v>498</v>
      </c>
      <c r="AI608" s="34">
        <v>5</v>
      </c>
    </row>
    <row r="609" spans="1:35" x14ac:dyDescent="0.25">
      <c r="A609" t="s">
        <v>1812</v>
      </c>
      <c r="B609" t="s">
        <v>1215</v>
      </c>
      <c r="C609" t="s">
        <v>1658</v>
      </c>
      <c r="D609" t="s">
        <v>1783</v>
      </c>
      <c r="E609" s="33">
        <v>50.088888888888889</v>
      </c>
      <c r="F609" s="33">
        <v>44.6</v>
      </c>
      <c r="G609" s="33">
        <v>8.8888888888888892E-2</v>
      </c>
      <c r="H609" s="33">
        <v>0.28000000000000003</v>
      </c>
      <c r="I609" s="33">
        <v>1.3111111111111111</v>
      </c>
      <c r="J609" s="33">
        <v>0</v>
      </c>
      <c r="K609" s="33">
        <v>0</v>
      </c>
      <c r="L609" s="33">
        <v>4.4940000000000007</v>
      </c>
      <c r="M609" s="33">
        <v>0</v>
      </c>
      <c r="N609" s="33">
        <v>0</v>
      </c>
      <c r="O609" s="33">
        <v>0</v>
      </c>
      <c r="P609" s="33">
        <v>4.8888888888888893</v>
      </c>
      <c r="Q609" s="33">
        <v>5.3111111111111109</v>
      </c>
      <c r="R609" s="33">
        <v>0.20363797692990238</v>
      </c>
      <c r="S609" s="33">
        <v>3.7347777777777771</v>
      </c>
      <c r="T609" s="33">
        <v>5.6971111111111137</v>
      </c>
      <c r="U609" s="33">
        <v>0</v>
      </c>
      <c r="V609" s="33">
        <v>0.18830301685891751</v>
      </c>
      <c r="W609" s="33">
        <v>16.23844444444445</v>
      </c>
      <c r="X609" s="33">
        <v>2.3916666666666666</v>
      </c>
      <c r="Y609" s="33">
        <v>5.2555555555555555</v>
      </c>
      <c r="Z609" s="33">
        <v>0.476865572315883</v>
      </c>
      <c r="AA609" s="33">
        <v>0</v>
      </c>
      <c r="AB609" s="33">
        <v>0</v>
      </c>
      <c r="AC609" s="33">
        <v>0</v>
      </c>
      <c r="AD609" s="33">
        <v>0</v>
      </c>
      <c r="AE609" s="33">
        <v>2.7666666666666666</v>
      </c>
      <c r="AF609" s="33">
        <v>0</v>
      </c>
      <c r="AG609" s="33">
        <v>0.13333333333333333</v>
      </c>
      <c r="AH609" t="s">
        <v>527</v>
      </c>
      <c r="AI609" s="34">
        <v>5</v>
      </c>
    </row>
    <row r="610" spans="1:35" x14ac:dyDescent="0.25">
      <c r="A610" t="s">
        <v>1812</v>
      </c>
      <c r="B610" t="s">
        <v>927</v>
      </c>
      <c r="C610" t="s">
        <v>1444</v>
      </c>
      <c r="D610" t="s">
        <v>1745</v>
      </c>
      <c r="E610" s="33">
        <v>231.66666666666666</v>
      </c>
      <c r="F610" s="33">
        <v>37.31111111111111</v>
      </c>
      <c r="G610" s="33">
        <v>0.32222222222222224</v>
      </c>
      <c r="H610" s="33">
        <v>0.87444444444444436</v>
      </c>
      <c r="I610" s="33">
        <v>2.2444444444444445</v>
      </c>
      <c r="J610" s="33">
        <v>0</v>
      </c>
      <c r="K610" s="33">
        <v>0</v>
      </c>
      <c r="L610" s="33">
        <v>3.5333333333333335E-2</v>
      </c>
      <c r="M610" s="33">
        <v>0</v>
      </c>
      <c r="N610" s="33">
        <v>17.68611111111111</v>
      </c>
      <c r="O610" s="33">
        <v>7.6342925659472427E-2</v>
      </c>
      <c r="P610" s="33">
        <v>5.2750000000000004</v>
      </c>
      <c r="Q610" s="33">
        <v>2.5194444444444444</v>
      </c>
      <c r="R610" s="33">
        <v>3.3645083932853717E-2</v>
      </c>
      <c r="S610" s="33">
        <v>1.5794444444444451</v>
      </c>
      <c r="T610" s="33">
        <v>7.5586666666666655</v>
      </c>
      <c r="U610" s="33">
        <v>0</v>
      </c>
      <c r="V610" s="33">
        <v>3.9445083932853717E-2</v>
      </c>
      <c r="W610" s="33">
        <v>1.7557777777777779</v>
      </c>
      <c r="X610" s="33">
        <v>3.7410000000000005</v>
      </c>
      <c r="Y610" s="33">
        <v>0</v>
      </c>
      <c r="Z610" s="33">
        <v>2.3727098321342927E-2</v>
      </c>
      <c r="AA610" s="33">
        <v>9.6111111111111107</v>
      </c>
      <c r="AB610" s="33">
        <v>0</v>
      </c>
      <c r="AC610" s="33">
        <v>0</v>
      </c>
      <c r="AD610" s="33">
        <v>0</v>
      </c>
      <c r="AE610" s="33">
        <v>1.1111111111111112</v>
      </c>
      <c r="AF610" s="33">
        <v>0</v>
      </c>
      <c r="AG610" s="33">
        <v>0</v>
      </c>
      <c r="AH610" t="s">
        <v>238</v>
      </c>
      <c r="AI610" s="34">
        <v>5</v>
      </c>
    </row>
    <row r="611" spans="1:35" x14ac:dyDescent="0.25">
      <c r="A611" t="s">
        <v>1812</v>
      </c>
      <c r="B611" t="s">
        <v>1055</v>
      </c>
      <c r="C611" t="s">
        <v>1425</v>
      </c>
      <c r="D611" t="s">
        <v>1745</v>
      </c>
      <c r="E611" s="33">
        <v>100.46666666666667</v>
      </c>
      <c r="F611" s="33">
        <v>41.022222222222226</v>
      </c>
      <c r="G611" s="33">
        <v>0.44444444444444442</v>
      </c>
      <c r="H611" s="33">
        <v>0.45000000000000018</v>
      </c>
      <c r="I611" s="33">
        <v>5.1444444444444448</v>
      </c>
      <c r="J611" s="33">
        <v>0</v>
      </c>
      <c r="K611" s="33">
        <v>0</v>
      </c>
      <c r="L611" s="33">
        <v>8.0581111111111134</v>
      </c>
      <c r="M611" s="33">
        <v>0</v>
      </c>
      <c r="N611" s="33">
        <v>5.3777777777777782</v>
      </c>
      <c r="O611" s="33">
        <v>5.3527980535279809E-2</v>
      </c>
      <c r="P611" s="33">
        <v>4.8888888888888893</v>
      </c>
      <c r="Q611" s="33">
        <v>9.7111111111111104</v>
      </c>
      <c r="R611" s="33">
        <v>0.14532183145321831</v>
      </c>
      <c r="S611" s="33">
        <v>7.8549999999999995</v>
      </c>
      <c r="T611" s="33">
        <v>0.57166666666666666</v>
      </c>
      <c r="U611" s="33">
        <v>0</v>
      </c>
      <c r="V611" s="33">
        <v>8.3875248838752484E-2</v>
      </c>
      <c r="W611" s="33">
        <v>5.3088888888888892</v>
      </c>
      <c r="X611" s="33">
        <v>8.3083333333333318</v>
      </c>
      <c r="Y611" s="33">
        <v>2.2333333333333334</v>
      </c>
      <c r="Z611" s="33">
        <v>0.15776929882769297</v>
      </c>
      <c r="AA611" s="33">
        <v>0</v>
      </c>
      <c r="AB611" s="33">
        <v>0</v>
      </c>
      <c r="AC611" s="33">
        <v>0</v>
      </c>
      <c r="AD611" s="33">
        <v>0</v>
      </c>
      <c r="AE611" s="33">
        <v>2.1777777777777776</v>
      </c>
      <c r="AF611" s="33">
        <v>0</v>
      </c>
      <c r="AG611" s="33">
        <v>0</v>
      </c>
      <c r="AH611" t="s">
        <v>366</v>
      </c>
      <c r="AI611" s="34">
        <v>5</v>
      </c>
    </row>
    <row r="612" spans="1:35" x14ac:dyDescent="0.25">
      <c r="A612" t="s">
        <v>1812</v>
      </c>
      <c r="B612" t="s">
        <v>1183</v>
      </c>
      <c r="C612" t="s">
        <v>1475</v>
      </c>
      <c r="D612" t="s">
        <v>1731</v>
      </c>
      <c r="E612" s="33">
        <v>72.900000000000006</v>
      </c>
      <c r="F612" s="33">
        <v>38.18888888888889</v>
      </c>
      <c r="G612" s="33">
        <v>0.22222222222222221</v>
      </c>
      <c r="H612" s="33">
        <v>0.40888888888888891</v>
      </c>
      <c r="I612" s="33">
        <v>1.5555555555555556</v>
      </c>
      <c r="J612" s="33">
        <v>0</v>
      </c>
      <c r="K612" s="33">
        <v>0</v>
      </c>
      <c r="L612" s="33">
        <v>2.0964444444444443</v>
      </c>
      <c r="M612" s="33">
        <v>0</v>
      </c>
      <c r="N612" s="33">
        <v>0</v>
      </c>
      <c r="O612" s="33">
        <v>0</v>
      </c>
      <c r="P612" s="33">
        <v>5.6</v>
      </c>
      <c r="Q612" s="33">
        <v>6.0027777777777782</v>
      </c>
      <c r="R612" s="33">
        <v>0.15916018899557993</v>
      </c>
      <c r="S612" s="33">
        <v>3.7030000000000003</v>
      </c>
      <c r="T612" s="33">
        <v>7.7133333333333338</v>
      </c>
      <c r="U612" s="33">
        <v>0</v>
      </c>
      <c r="V612" s="33">
        <v>0.15660265203475079</v>
      </c>
      <c r="W612" s="33">
        <v>3.6255555555555543</v>
      </c>
      <c r="X612" s="33">
        <v>7.1031111111111098</v>
      </c>
      <c r="Y612" s="33">
        <v>0</v>
      </c>
      <c r="Z612" s="33">
        <v>0.14716963877457701</v>
      </c>
      <c r="AA612" s="33">
        <v>0</v>
      </c>
      <c r="AB612" s="33">
        <v>0</v>
      </c>
      <c r="AC612" s="33">
        <v>0</v>
      </c>
      <c r="AD612" s="33">
        <v>0</v>
      </c>
      <c r="AE612" s="33">
        <v>0</v>
      </c>
      <c r="AF612" s="33">
        <v>0</v>
      </c>
      <c r="AG612" s="33">
        <v>0</v>
      </c>
      <c r="AH612" t="s">
        <v>495</v>
      </c>
      <c r="AI612" s="34">
        <v>5</v>
      </c>
    </row>
    <row r="613" spans="1:35" x14ac:dyDescent="0.25">
      <c r="A613" t="s">
        <v>1812</v>
      </c>
      <c r="B613" t="s">
        <v>768</v>
      </c>
      <c r="C613" t="s">
        <v>1475</v>
      </c>
      <c r="D613" t="s">
        <v>1731</v>
      </c>
      <c r="E613" s="33">
        <v>72.688888888888883</v>
      </c>
      <c r="F613" s="33">
        <v>20.255555555555556</v>
      </c>
      <c r="G613" s="33">
        <v>0.36666666666666664</v>
      </c>
      <c r="H613" s="33">
        <v>0.40555555555555556</v>
      </c>
      <c r="I613" s="33">
        <v>0.8</v>
      </c>
      <c r="J613" s="33">
        <v>0</v>
      </c>
      <c r="K613" s="33">
        <v>0</v>
      </c>
      <c r="L613" s="33">
        <v>2.5873333333333339</v>
      </c>
      <c r="M613" s="33">
        <v>0</v>
      </c>
      <c r="N613" s="33">
        <v>0</v>
      </c>
      <c r="O613" s="33">
        <v>0</v>
      </c>
      <c r="P613" s="33">
        <v>4.8907777777777781</v>
      </c>
      <c r="Q613" s="33">
        <v>12.372222222222222</v>
      </c>
      <c r="R613" s="33">
        <v>0.237491592785081</v>
      </c>
      <c r="S613" s="33">
        <v>4.5564444444444447</v>
      </c>
      <c r="T613" s="33">
        <v>5.6252222222222255</v>
      </c>
      <c r="U613" s="33">
        <v>0</v>
      </c>
      <c r="V613" s="33">
        <v>0.1400718434729441</v>
      </c>
      <c r="W613" s="33">
        <v>3.650777777777777</v>
      </c>
      <c r="X613" s="33">
        <v>9.5968888888888859</v>
      </c>
      <c r="Y613" s="33">
        <v>0</v>
      </c>
      <c r="Z613" s="33">
        <v>0.18225160501375723</v>
      </c>
      <c r="AA613" s="33">
        <v>0</v>
      </c>
      <c r="AB613" s="33">
        <v>0</v>
      </c>
      <c r="AC613" s="33">
        <v>0</v>
      </c>
      <c r="AD613" s="33">
        <v>0</v>
      </c>
      <c r="AE613" s="33">
        <v>0</v>
      </c>
      <c r="AF613" s="33">
        <v>0</v>
      </c>
      <c r="AG613" s="33">
        <v>0</v>
      </c>
      <c r="AH613" t="s">
        <v>79</v>
      </c>
      <c r="AI613" s="34">
        <v>5</v>
      </c>
    </row>
    <row r="614" spans="1:35" x14ac:dyDescent="0.25">
      <c r="A614" t="s">
        <v>1812</v>
      </c>
      <c r="B614" t="s">
        <v>777</v>
      </c>
      <c r="C614" t="s">
        <v>1444</v>
      </c>
      <c r="D614" t="s">
        <v>1745</v>
      </c>
      <c r="E614" s="33">
        <v>205.24444444444444</v>
      </c>
      <c r="F614" s="33">
        <v>55.266666666666666</v>
      </c>
      <c r="G614" s="33">
        <v>0.33333333333333331</v>
      </c>
      <c r="H614" s="33">
        <v>1.5277777777777777</v>
      </c>
      <c r="I614" s="33">
        <v>9.6222222222222218</v>
      </c>
      <c r="J614" s="33">
        <v>0</v>
      </c>
      <c r="K614" s="33">
        <v>0</v>
      </c>
      <c r="L614" s="33">
        <v>5.2290000000000001</v>
      </c>
      <c r="M614" s="33">
        <v>0</v>
      </c>
      <c r="N614" s="33">
        <v>10.574999999999999</v>
      </c>
      <c r="O614" s="33">
        <v>5.1523928107405803E-2</v>
      </c>
      <c r="P614" s="33">
        <v>0</v>
      </c>
      <c r="Q614" s="33">
        <v>17.327777777777779</v>
      </c>
      <c r="R614" s="33">
        <v>8.4425075790385454E-2</v>
      </c>
      <c r="S614" s="33">
        <v>5.5331111111111104</v>
      </c>
      <c r="T614" s="33">
        <v>5.1341111111111086</v>
      </c>
      <c r="U614" s="33">
        <v>0</v>
      </c>
      <c r="V614" s="33">
        <v>5.197325682113467E-2</v>
      </c>
      <c r="W614" s="33">
        <v>10.158777777777775</v>
      </c>
      <c r="X614" s="33">
        <v>5.0341111111111125</v>
      </c>
      <c r="Y614" s="33">
        <v>0.34444444444444444</v>
      </c>
      <c r="Z614" s="33">
        <v>7.5701602425292336E-2</v>
      </c>
      <c r="AA614" s="33">
        <v>0</v>
      </c>
      <c r="AB614" s="33">
        <v>0</v>
      </c>
      <c r="AC614" s="33">
        <v>0</v>
      </c>
      <c r="AD614" s="33">
        <v>0</v>
      </c>
      <c r="AE614" s="33">
        <v>0.9555555555555556</v>
      </c>
      <c r="AF614" s="33">
        <v>0</v>
      </c>
      <c r="AG614" s="33">
        <v>0</v>
      </c>
      <c r="AH614" t="s">
        <v>88</v>
      </c>
      <c r="AI614" s="34">
        <v>5</v>
      </c>
    </row>
    <row r="615" spans="1:35" x14ac:dyDescent="0.25">
      <c r="A615" t="s">
        <v>1812</v>
      </c>
      <c r="B615" t="s">
        <v>1064</v>
      </c>
      <c r="C615" t="s">
        <v>1610</v>
      </c>
      <c r="D615" t="s">
        <v>1738</v>
      </c>
      <c r="E615" s="33">
        <v>139.54444444444445</v>
      </c>
      <c r="F615" s="33">
        <v>54.56666666666667</v>
      </c>
      <c r="G615" s="33">
        <v>0.31111111111111112</v>
      </c>
      <c r="H615" s="33">
        <v>0.80444444444444485</v>
      </c>
      <c r="I615" s="33">
        <v>1.3444444444444446</v>
      </c>
      <c r="J615" s="33">
        <v>0</v>
      </c>
      <c r="K615" s="33">
        <v>0</v>
      </c>
      <c r="L615" s="33">
        <v>4.9669999999999996</v>
      </c>
      <c r="M615" s="33">
        <v>0</v>
      </c>
      <c r="N615" s="33">
        <v>0</v>
      </c>
      <c r="O615" s="33">
        <v>0</v>
      </c>
      <c r="P615" s="33">
        <v>5.6888888888888891</v>
      </c>
      <c r="Q615" s="33">
        <v>22.963888888888889</v>
      </c>
      <c r="R615" s="33">
        <v>0.20533083844255115</v>
      </c>
      <c r="S615" s="33">
        <v>9.2369999999999983</v>
      </c>
      <c r="T615" s="33">
        <v>4.458444444444444</v>
      </c>
      <c r="U615" s="33">
        <v>0</v>
      </c>
      <c r="V615" s="33">
        <v>9.8143960506409722E-2</v>
      </c>
      <c r="W615" s="33">
        <v>13.650666666666666</v>
      </c>
      <c r="X615" s="33">
        <v>3.9838888888888895</v>
      </c>
      <c r="Y615" s="33">
        <v>3.3555555555555556</v>
      </c>
      <c r="Z615" s="33">
        <v>0.15041882315470975</v>
      </c>
      <c r="AA615" s="33">
        <v>0</v>
      </c>
      <c r="AB615" s="33">
        <v>0</v>
      </c>
      <c r="AC615" s="33">
        <v>0</v>
      </c>
      <c r="AD615" s="33">
        <v>6.4694444444444441</v>
      </c>
      <c r="AE615" s="33">
        <v>0.13333333333333333</v>
      </c>
      <c r="AF615" s="33">
        <v>0</v>
      </c>
      <c r="AG615" s="33">
        <v>0</v>
      </c>
      <c r="AH615" t="s">
        <v>375</v>
      </c>
      <c r="AI615" s="34">
        <v>5</v>
      </c>
    </row>
    <row r="616" spans="1:35" x14ac:dyDescent="0.25">
      <c r="A616" t="s">
        <v>1812</v>
      </c>
      <c r="B616" t="s">
        <v>954</v>
      </c>
      <c r="C616" t="s">
        <v>1444</v>
      </c>
      <c r="D616" t="s">
        <v>1745</v>
      </c>
      <c r="E616" s="33">
        <v>180.23333333333332</v>
      </c>
      <c r="F616" s="33">
        <v>49.011111111111113</v>
      </c>
      <c r="G616" s="33">
        <v>0.26666666666666666</v>
      </c>
      <c r="H616" s="33">
        <v>1.4455555555555553</v>
      </c>
      <c r="I616" s="33">
        <v>2.3666666666666667</v>
      </c>
      <c r="J616" s="33">
        <v>0</v>
      </c>
      <c r="K616" s="33">
        <v>0</v>
      </c>
      <c r="L616" s="33">
        <v>4.6283333333333312</v>
      </c>
      <c r="M616" s="33">
        <v>0</v>
      </c>
      <c r="N616" s="33">
        <v>11.311111111111112</v>
      </c>
      <c r="O616" s="33">
        <v>6.2758153011528275E-2</v>
      </c>
      <c r="P616" s="33">
        <v>5.6</v>
      </c>
      <c r="Q616" s="33">
        <v>13.752777777777778</v>
      </c>
      <c r="R616" s="33">
        <v>0.10737624067566735</v>
      </c>
      <c r="S616" s="33">
        <v>4.8198888888888893</v>
      </c>
      <c r="T616" s="33">
        <v>5.4187777777777768</v>
      </c>
      <c r="U616" s="33">
        <v>0</v>
      </c>
      <c r="V616" s="33">
        <v>5.6807841686702429E-2</v>
      </c>
      <c r="W616" s="33">
        <v>5.243444444444445</v>
      </c>
      <c r="X616" s="33">
        <v>5.3424444444444452</v>
      </c>
      <c r="Y616" s="33">
        <v>0</v>
      </c>
      <c r="Z616" s="33">
        <v>5.8734356698107407E-2</v>
      </c>
      <c r="AA616" s="33">
        <v>0</v>
      </c>
      <c r="AB616" s="33">
        <v>0</v>
      </c>
      <c r="AC616" s="33">
        <v>0</v>
      </c>
      <c r="AD616" s="33">
        <v>0</v>
      </c>
      <c r="AE616" s="33">
        <v>1.1222222222222222</v>
      </c>
      <c r="AF616" s="33">
        <v>0</v>
      </c>
      <c r="AG616" s="33">
        <v>0</v>
      </c>
      <c r="AH616" t="s">
        <v>265</v>
      </c>
      <c r="AI616" s="34">
        <v>5</v>
      </c>
    </row>
    <row r="617" spans="1:35" x14ac:dyDescent="0.25">
      <c r="A617" t="s">
        <v>1812</v>
      </c>
      <c r="B617" t="s">
        <v>1304</v>
      </c>
      <c r="C617" t="s">
        <v>1692</v>
      </c>
      <c r="D617" t="s">
        <v>1745</v>
      </c>
      <c r="E617" s="33">
        <v>93.13333333333334</v>
      </c>
      <c r="F617" s="33">
        <v>44.222222222222221</v>
      </c>
      <c r="G617" s="33">
        <v>0.33333333333333331</v>
      </c>
      <c r="H617" s="33">
        <v>0.42222222222222217</v>
      </c>
      <c r="I617" s="33">
        <v>4.2333333333333334</v>
      </c>
      <c r="J617" s="33">
        <v>0</v>
      </c>
      <c r="K617" s="33">
        <v>0</v>
      </c>
      <c r="L617" s="33">
        <v>9.7812222222222207</v>
      </c>
      <c r="M617" s="33">
        <v>0</v>
      </c>
      <c r="N617" s="33">
        <v>0</v>
      </c>
      <c r="O617" s="33">
        <v>0</v>
      </c>
      <c r="P617" s="33">
        <v>5.5111111111111111</v>
      </c>
      <c r="Q617" s="33">
        <v>9.7666666666666675</v>
      </c>
      <c r="R617" s="33">
        <v>0.16404199475065617</v>
      </c>
      <c r="S617" s="33">
        <v>15.591222222222219</v>
      </c>
      <c r="T617" s="33">
        <v>8.9753333333333352</v>
      </c>
      <c r="U617" s="33">
        <v>0</v>
      </c>
      <c r="V617" s="33">
        <v>0.26377833452636595</v>
      </c>
      <c r="W617" s="33">
        <v>14.909555555555555</v>
      </c>
      <c r="X617" s="33">
        <v>19.937555555555555</v>
      </c>
      <c r="Y617" s="33">
        <v>4.5222222222222221</v>
      </c>
      <c r="Z617" s="33">
        <v>0.42272011453113811</v>
      </c>
      <c r="AA617" s="33">
        <v>0</v>
      </c>
      <c r="AB617" s="33">
        <v>0</v>
      </c>
      <c r="AC617" s="33">
        <v>0</v>
      </c>
      <c r="AD617" s="33">
        <v>4.0277777777777777</v>
      </c>
      <c r="AE617" s="33">
        <v>5.3666666666666663</v>
      </c>
      <c r="AF617" s="33">
        <v>0</v>
      </c>
      <c r="AG617" s="33">
        <v>0.16666666666666666</v>
      </c>
      <c r="AH617" t="s">
        <v>616</v>
      </c>
      <c r="AI617" s="34">
        <v>5</v>
      </c>
    </row>
    <row r="618" spans="1:35" x14ac:dyDescent="0.25">
      <c r="A618" t="s">
        <v>1812</v>
      </c>
      <c r="B618" t="s">
        <v>871</v>
      </c>
      <c r="C618" t="s">
        <v>1444</v>
      </c>
      <c r="D618" t="s">
        <v>1745</v>
      </c>
      <c r="E618" s="33">
        <v>193.12222222222223</v>
      </c>
      <c r="F618" s="33">
        <v>41.833333333333336</v>
      </c>
      <c r="G618" s="33">
        <v>0</v>
      </c>
      <c r="H618" s="33">
        <v>0.82111111111111112</v>
      </c>
      <c r="I618" s="33">
        <v>2.6777777777777776</v>
      </c>
      <c r="J618" s="33">
        <v>0</v>
      </c>
      <c r="K618" s="33">
        <v>0</v>
      </c>
      <c r="L618" s="33">
        <v>9.0725555555555566</v>
      </c>
      <c r="M618" s="33">
        <v>0</v>
      </c>
      <c r="N618" s="33">
        <v>12.805555555555555</v>
      </c>
      <c r="O618" s="33">
        <v>6.6308037512225984E-2</v>
      </c>
      <c r="P618" s="33">
        <v>5.1027777777777779</v>
      </c>
      <c r="Q618" s="33">
        <v>22.258333333333333</v>
      </c>
      <c r="R618" s="33">
        <v>0.14167769403371497</v>
      </c>
      <c r="S618" s="33">
        <v>9.1984444444444406</v>
      </c>
      <c r="T618" s="33">
        <v>13.119111111111113</v>
      </c>
      <c r="U618" s="33">
        <v>0</v>
      </c>
      <c r="V618" s="33">
        <v>0.11556182037857429</v>
      </c>
      <c r="W618" s="33">
        <v>11.456555555555552</v>
      </c>
      <c r="X618" s="33">
        <v>9.8671111111111127</v>
      </c>
      <c r="Y618" s="33">
        <v>1.5333333333333334</v>
      </c>
      <c r="Z618" s="33">
        <v>0.1183551003969852</v>
      </c>
      <c r="AA618" s="33">
        <v>0</v>
      </c>
      <c r="AB618" s="33">
        <v>0</v>
      </c>
      <c r="AC618" s="33">
        <v>0</v>
      </c>
      <c r="AD618" s="33">
        <v>0</v>
      </c>
      <c r="AE618" s="33">
        <v>1.9</v>
      </c>
      <c r="AF618" s="33">
        <v>0</v>
      </c>
      <c r="AG618" s="33">
        <v>0.3</v>
      </c>
      <c r="AH618" t="s">
        <v>182</v>
      </c>
      <c r="AI618" s="34">
        <v>5</v>
      </c>
    </row>
    <row r="619" spans="1:35" x14ac:dyDescent="0.25">
      <c r="A619" t="s">
        <v>1812</v>
      </c>
      <c r="B619" t="s">
        <v>1026</v>
      </c>
      <c r="C619" t="s">
        <v>1444</v>
      </c>
      <c r="D619" t="s">
        <v>1745</v>
      </c>
      <c r="E619" s="33">
        <v>211.44444444444446</v>
      </c>
      <c r="F619" s="33">
        <v>42.177777777777777</v>
      </c>
      <c r="G619" s="33">
        <v>0</v>
      </c>
      <c r="H619" s="33">
        <v>1.5411111111111107</v>
      </c>
      <c r="I619" s="33">
        <v>1.1000000000000001</v>
      </c>
      <c r="J619" s="33">
        <v>0</v>
      </c>
      <c r="K619" s="33">
        <v>0</v>
      </c>
      <c r="L619" s="33">
        <v>4.3278888888888885</v>
      </c>
      <c r="M619" s="33">
        <v>0</v>
      </c>
      <c r="N619" s="33">
        <v>5.3666666666666663</v>
      </c>
      <c r="O619" s="33">
        <v>2.5380977404098788E-2</v>
      </c>
      <c r="P619" s="33">
        <v>3.911111111111111</v>
      </c>
      <c r="Q619" s="33">
        <v>19.483333333333334</v>
      </c>
      <c r="R619" s="33">
        <v>0.11064109301103521</v>
      </c>
      <c r="S619" s="33">
        <v>9.8318888888888907</v>
      </c>
      <c r="T619" s="33">
        <v>9.1782222222222209</v>
      </c>
      <c r="U619" s="33">
        <v>0</v>
      </c>
      <c r="V619" s="33">
        <v>8.9905937992643195E-2</v>
      </c>
      <c r="W619" s="33">
        <v>5.2369999999999983</v>
      </c>
      <c r="X619" s="33">
        <v>9.1993333333333336</v>
      </c>
      <c r="Y619" s="33">
        <v>3.1444444444444444</v>
      </c>
      <c r="Z619" s="33">
        <v>8.3146085128744079E-2</v>
      </c>
      <c r="AA619" s="33">
        <v>9.0333333333333332</v>
      </c>
      <c r="AB619" s="33">
        <v>0</v>
      </c>
      <c r="AC619" s="33">
        <v>0</v>
      </c>
      <c r="AD619" s="33">
        <v>0</v>
      </c>
      <c r="AE619" s="33">
        <v>1.1111111111111112</v>
      </c>
      <c r="AF619" s="33">
        <v>0</v>
      </c>
      <c r="AG619" s="33">
        <v>0</v>
      </c>
      <c r="AH619" t="s">
        <v>337</v>
      </c>
      <c r="AI619" s="34">
        <v>5</v>
      </c>
    </row>
    <row r="620" spans="1:35" x14ac:dyDescent="0.25">
      <c r="A620" t="s">
        <v>1812</v>
      </c>
      <c r="B620" t="s">
        <v>1172</v>
      </c>
      <c r="C620" t="s">
        <v>1444</v>
      </c>
      <c r="D620" t="s">
        <v>1745</v>
      </c>
      <c r="E620" s="33">
        <v>178.04444444444445</v>
      </c>
      <c r="F620" s="33">
        <v>54.944444444444443</v>
      </c>
      <c r="G620" s="33">
        <v>0.58888888888888891</v>
      </c>
      <c r="H620" s="33">
        <v>0.70444444444444454</v>
      </c>
      <c r="I620" s="33">
        <v>6.2333333333333334</v>
      </c>
      <c r="J620" s="33">
        <v>0</v>
      </c>
      <c r="K620" s="33">
        <v>0</v>
      </c>
      <c r="L620" s="33">
        <v>4.7454444444444439</v>
      </c>
      <c r="M620" s="33">
        <v>0</v>
      </c>
      <c r="N620" s="33">
        <v>10.833333333333334</v>
      </c>
      <c r="O620" s="33">
        <v>6.0846230654018972E-2</v>
      </c>
      <c r="P620" s="33">
        <v>5.333333333333333</v>
      </c>
      <c r="Q620" s="33">
        <v>12.630555555555556</v>
      </c>
      <c r="R620" s="33">
        <v>0.10089553170244632</v>
      </c>
      <c r="S620" s="33">
        <v>7.0866666666666633</v>
      </c>
      <c r="T620" s="33">
        <v>9.1709999999999994</v>
      </c>
      <c r="U620" s="33">
        <v>0</v>
      </c>
      <c r="V620" s="33">
        <v>9.1312406390414352E-2</v>
      </c>
      <c r="W620" s="33">
        <v>6.7120000000000006</v>
      </c>
      <c r="X620" s="33">
        <v>10.087111111111112</v>
      </c>
      <c r="Y620" s="33">
        <v>0</v>
      </c>
      <c r="Z620" s="33">
        <v>9.4353469795307052E-2</v>
      </c>
      <c r="AA620" s="33">
        <v>0</v>
      </c>
      <c r="AB620" s="33">
        <v>0</v>
      </c>
      <c r="AC620" s="33">
        <v>0</v>
      </c>
      <c r="AD620" s="33">
        <v>3.3833333333333333</v>
      </c>
      <c r="AE620" s="33">
        <v>1.2444444444444445</v>
      </c>
      <c r="AF620" s="33">
        <v>0</v>
      </c>
      <c r="AG620" s="33">
        <v>0.33333333333333331</v>
      </c>
      <c r="AH620" t="s">
        <v>484</v>
      </c>
      <c r="AI620" s="34">
        <v>5</v>
      </c>
    </row>
    <row r="621" spans="1:35" x14ac:dyDescent="0.25">
      <c r="A621" t="s">
        <v>1812</v>
      </c>
      <c r="B621" t="s">
        <v>1079</v>
      </c>
      <c r="C621" t="s">
        <v>1435</v>
      </c>
      <c r="D621" t="s">
        <v>1758</v>
      </c>
      <c r="E621" s="33">
        <v>74.266666666666666</v>
      </c>
      <c r="F621" s="33">
        <v>20.266666666666666</v>
      </c>
      <c r="G621" s="33">
        <v>0</v>
      </c>
      <c r="H621" s="33">
        <v>0.35555555555555557</v>
      </c>
      <c r="I621" s="33">
        <v>0</v>
      </c>
      <c r="J621" s="33">
        <v>0</v>
      </c>
      <c r="K621" s="33">
        <v>0</v>
      </c>
      <c r="L621" s="33">
        <v>4.3666666666666663</v>
      </c>
      <c r="M621" s="33">
        <v>0</v>
      </c>
      <c r="N621" s="33">
        <v>0</v>
      </c>
      <c r="O621" s="33">
        <v>0</v>
      </c>
      <c r="P621" s="33">
        <v>0</v>
      </c>
      <c r="Q621" s="33">
        <v>0</v>
      </c>
      <c r="R621" s="33">
        <v>0</v>
      </c>
      <c r="S621" s="33">
        <v>9.3379999999999992</v>
      </c>
      <c r="T621" s="33">
        <v>1.8527777777777779</v>
      </c>
      <c r="U621" s="33">
        <v>0</v>
      </c>
      <c r="V621" s="33">
        <v>0.15068372232196289</v>
      </c>
      <c r="W621" s="33">
        <v>2.5722222222222224</v>
      </c>
      <c r="X621" s="33">
        <v>6.0713333333333326</v>
      </c>
      <c r="Y621" s="33">
        <v>0</v>
      </c>
      <c r="Z621" s="33">
        <v>0.11638539796529024</v>
      </c>
      <c r="AA621" s="33">
        <v>0</v>
      </c>
      <c r="AB621" s="33">
        <v>0</v>
      </c>
      <c r="AC621" s="33">
        <v>0</v>
      </c>
      <c r="AD621" s="33">
        <v>0</v>
      </c>
      <c r="AE621" s="33">
        <v>3.9666666666666668</v>
      </c>
      <c r="AF621" s="33">
        <v>0</v>
      </c>
      <c r="AG621" s="33">
        <v>0</v>
      </c>
      <c r="AH621" t="s">
        <v>390</v>
      </c>
      <c r="AI621" s="34">
        <v>5</v>
      </c>
    </row>
    <row r="622" spans="1:35" x14ac:dyDescent="0.25">
      <c r="A622" t="s">
        <v>1812</v>
      </c>
      <c r="B622" t="s">
        <v>868</v>
      </c>
      <c r="C622" t="s">
        <v>1534</v>
      </c>
      <c r="D622" t="s">
        <v>1765</v>
      </c>
      <c r="E622" s="33">
        <v>64.433333333333337</v>
      </c>
      <c r="F622" s="33">
        <v>5.6</v>
      </c>
      <c r="G622" s="33">
        <v>0</v>
      </c>
      <c r="H622" s="33">
        <v>0.33888888888888891</v>
      </c>
      <c r="I622" s="33">
        <v>0.4</v>
      </c>
      <c r="J622" s="33">
        <v>0</v>
      </c>
      <c r="K622" s="33">
        <v>0</v>
      </c>
      <c r="L622" s="33">
        <v>2.552111111111111</v>
      </c>
      <c r="M622" s="33">
        <v>0.20055555555555557</v>
      </c>
      <c r="N622" s="33">
        <v>5.0647777777777785</v>
      </c>
      <c r="O622" s="33">
        <v>8.1717537506466639E-2</v>
      </c>
      <c r="P622" s="33">
        <v>4.7834444444444459</v>
      </c>
      <c r="Q622" s="33">
        <v>5.2414444444444444</v>
      </c>
      <c r="R622" s="33">
        <v>0.15558544576651148</v>
      </c>
      <c r="S622" s="33">
        <v>0.98811111111111138</v>
      </c>
      <c r="T622" s="33">
        <v>12.960444444444445</v>
      </c>
      <c r="U622" s="33">
        <v>0</v>
      </c>
      <c r="V622" s="33">
        <v>0.21648042765994135</v>
      </c>
      <c r="W622" s="33">
        <v>2.2343333333333324</v>
      </c>
      <c r="X622" s="33">
        <v>10.513111111111108</v>
      </c>
      <c r="Y622" s="33">
        <v>0</v>
      </c>
      <c r="Z622" s="33">
        <v>0.19783928263493697</v>
      </c>
      <c r="AA622" s="33">
        <v>0</v>
      </c>
      <c r="AB622" s="33">
        <v>0</v>
      </c>
      <c r="AC622" s="33">
        <v>0</v>
      </c>
      <c r="AD622" s="33">
        <v>0</v>
      </c>
      <c r="AE622" s="33">
        <v>0</v>
      </c>
      <c r="AF622" s="33">
        <v>0</v>
      </c>
      <c r="AG622" s="33">
        <v>0</v>
      </c>
      <c r="AH622" t="s">
        <v>179</v>
      </c>
      <c r="AI622" s="34">
        <v>5</v>
      </c>
    </row>
    <row r="623" spans="1:35" x14ac:dyDescent="0.25">
      <c r="A623" t="s">
        <v>1812</v>
      </c>
      <c r="B623" t="s">
        <v>1227</v>
      </c>
      <c r="C623" t="s">
        <v>1534</v>
      </c>
      <c r="D623" t="s">
        <v>1765</v>
      </c>
      <c r="E623" s="33">
        <v>69.311111111111117</v>
      </c>
      <c r="F623" s="33">
        <v>15.366666666666667</v>
      </c>
      <c r="G623" s="33">
        <v>0.48888888888888887</v>
      </c>
      <c r="H623" s="33">
        <v>0</v>
      </c>
      <c r="I623" s="33">
        <v>2.1333333333333333</v>
      </c>
      <c r="J623" s="33">
        <v>0</v>
      </c>
      <c r="K623" s="33">
        <v>0</v>
      </c>
      <c r="L623" s="33">
        <v>1.0683333333333336</v>
      </c>
      <c r="M623" s="33">
        <v>1.6888888888888889</v>
      </c>
      <c r="N623" s="33">
        <v>12.30788888888889</v>
      </c>
      <c r="O623" s="33">
        <v>0.20194132734850911</v>
      </c>
      <c r="P623" s="33">
        <v>4.216222222222223</v>
      </c>
      <c r="Q623" s="33">
        <v>7.4777777777777779</v>
      </c>
      <c r="R623" s="33">
        <v>0.16871753767233089</v>
      </c>
      <c r="S623" s="33">
        <v>2.1367777777777772</v>
      </c>
      <c r="T623" s="33">
        <v>7.288222222222223</v>
      </c>
      <c r="U623" s="33">
        <v>0</v>
      </c>
      <c r="V623" s="33">
        <v>0.13598108368066689</v>
      </c>
      <c r="W623" s="33">
        <v>1.9547777777777779</v>
      </c>
      <c r="X623" s="33">
        <v>4.4908888888888878</v>
      </c>
      <c r="Y623" s="33">
        <v>0</v>
      </c>
      <c r="Z623" s="33">
        <v>9.2996152613016969E-2</v>
      </c>
      <c r="AA623" s="33">
        <v>0</v>
      </c>
      <c r="AB623" s="33">
        <v>0</v>
      </c>
      <c r="AC623" s="33">
        <v>0</v>
      </c>
      <c r="AD623" s="33">
        <v>0</v>
      </c>
      <c r="AE623" s="33">
        <v>0</v>
      </c>
      <c r="AF623" s="33">
        <v>0</v>
      </c>
      <c r="AG623" s="33">
        <v>0</v>
      </c>
      <c r="AH623" t="s">
        <v>539</v>
      </c>
      <c r="AI623" s="34">
        <v>5</v>
      </c>
    </row>
    <row r="624" spans="1:35" x14ac:dyDescent="0.25">
      <c r="A624" t="s">
        <v>1812</v>
      </c>
      <c r="B624" t="s">
        <v>1302</v>
      </c>
      <c r="C624" t="s">
        <v>1444</v>
      </c>
      <c r="D624" t="s">
        <v>1745</v>
      </c>
      <c r="E624" s="33">
        <v>44.766666666666666</v>
      </c>
      <c r="F624" s="33">
        <v>0</v>
      </c>
      <c r="G624" s="33">
        <v>0</v>
      </c>
      <c r="H624" s="33">
        <v>0</v>
      </c>
      <c r="I624" s="33">
        <v>5.6888888888888891</v>
      </c>
      <c r="J624" s="33">
        <v>0</v>
      </c>
      <c r="K624" s="33">
        <v>0</v>
      </c>
      <c r="L624" s="33">
        <v>7.5712222222222216</v>
      </c>
      <c r="M624" s="33">
        <v>0</v>
      </c>
      <c r="N624" s="33">
        <v>0</v>
      </c>
      <c r="O624" s="33">
        <v>0</v>
      </c>
      <c r="P624" s="33">
        <v>0</v>
      </c>
      <c r="Q624" s="33">
        <v>16.211111111111112</v>
      </c>
      <c r="R624" s="33">
        <v>0.36212459667411273</v>
      </c>
      <c r="S624" s="33">
        <v>7.0152222222222225</v>
      </c>
      <c r="T624" s="33">
        <v>4.1968888888888873</v>
      </c>
      <c r="U624" s="33">
        <v>0</v>
      </c>
      <c r="V624" s="33">
        <v>0.25045668900471579</v>
      </c>
      <c r="W624" s="33">
        <v>4.6011111111111092</v>
      </c>
      <c r="X624" s="33">
        <v>14.229333333333331</v>
      </c>
      <c r="Y624" s="33">
        <v>7.2</v>
      </c>
      <c r="Z624" s="33">
        <v>0.58146934723256383</v>
      </c>
      <c r="AA624" s="33">
        <v>0</v>
      </c>
      <c r="AB624" s="33">
        <v>0</v>
      </c>
      <c r="AC624" s="33">
        <v>0</v>
      </c>
      <c r="AD624" s="33">
        <v>0</v>
      </c>
      <c r="AE624" s="33">
        <v>0</v>
      </c>
      <c r="AF624" s="33">
        <v>0</v>
      </c>
      <c r="AG624" s="33">
        <v>0</v>
      </c>
      <c r="AH624" t="s">
        <v>614</v>
      </c>
      <c r="AI624" s="34">
        <v>5</v>
      </c>
    </row>
    <row r="625" spans="1:35" x14ac:dyDescent="0.25">
      <c r="A625" t="s">
        <v>1812</v>
      </c>
      <c r="B625" t="s">
        <v>1317</v>
      </c>
      <c r="C625" t="s">
        <v>1560</v>
      </c>
      <c r="D625" t="s">
        <v>1738</v>
      </c>
      <c r="E625" s="33">
        <v>67.922222222222217</v>
      </c>
      <c r="F625" s="33">
        <v>5.9555555555555557</v>
      </c>
      <c r="G625" s="33">
        <v>0</v>
      </c>
      <c r="H625" s="33">
        <v>0</v>
      </c>
      <c r="I625" s="33">
        <v>0</v>
      </c>
      <c r="J625" s="33">
        <v>0</v>
      </c>
      <c r="K625" s="33">
        <v>0</v>
      </c>
      <c r="L625" s="33">
        <v>0</v>
      </c>
      <c r="M625" s="33">
        <v>0</v>
      </c>
      <c r="N625" s="33">
        <v>5.333333333333333</v>
      </c>
      <c r="O625" s="33">
        <v>7.8521184361197455E-2</v>
      </c>
      <c r="P625" s="33">
        <v>5.166666666666667</v>
      </c>
      <c r="Q625" s="33">
        <v>4.9833333333333334</v>
      </c>
      <c r="R625" s="33">
        <v>0.14943562898740392</v>
      </c>
      <c r="S625" s="33">
        <v>0.17133333333333334</v>
      </c>
      <c r="T625" s="33">
        <v>5.0111111111111111</v>
      </c>
      <c r="U625" s="33">
        <v>0</v>
      </c>
      <c r="V625" s="33">
        <v>7.6299689186978575E-2</v>
      </c>
      <c r="W625" s="33">
        <v>0.54866666666666675</v>
      </c>
      <c r="X625" s="33">
        <v>1.5839999999999996</v>
      </c>
      <c r="Y625" s="33">
        <v>0</v>
      </c>
      <c r="Z625" s="33">
        <v>3.1398658596433829E-2</v>
      </c>
      <c r="AA625" s="33">
        <v>5.7777777777777777</v>
      </c>
      <c r="AB625" s="33">
        <v>0</v>
      </c>
      <c r="AC625" s="33">
        <v>0</v>
      </c>
      <c r="AD625" s="33">
        <v>0</v>
      </c>
      <c r="AE625" s="33">
        <v>0</v>
      </c>
      <c r="AF625" s="33">
        <v>0</v>
      </c>
      <c r="AG625" s="33">
        <v>0</v>
      </c>
      <c r="AH625" t="s">
        <v>629</v>
      </c>
      <c r="AI625" s="34">
        <v>5</v>
      </c>
    </row>
    <row r="626" spans="1:35" x14ac:dyDescent="0.25">
      <c r="A626" t="s">
        <v>1812</v>
      </c>
      <c r="B626" t="s">
        <v>865</v>
      </c>
      <c r="C626" t="s">
        <v>1411</v>
      </c>
      <c r="D626" t="s">
        <v>1716</v>
      </c>
      <c r="E626" s="33">
        <v>38.855555555555554</v>
      </c>
      <c r="F626" s="33">
        <v>0</v>
      </c>
      <c r="G626" s="33">
        <v>0</v>
      </c>
      <c r="H626" s="33">
        <v>0.13055555555555556</v>
      </c>
      <c r="I626" s="33">
        <v>0.2</v>
      </c>
      <c r="J626" s="33">
        <v>0</v>
      </c>
      <c r="K626" s="33">
        <v>0</v>
      </c>
      <c r="L626" s="33">
        <v>0.34500000000000003</v>
      </c>
      <c r="M626" s="33">
        <v>0</v>
      </c>
      <c r="N626" s="33">
        <v>5.0972222222222223</v>
      </c>
      <c r="O626" s="33">
        <v>0.13118387189019159</v>
      </c>
      <c r="P626" s="33">
        <v>0</v>
      </c>
      <c r="Q626" s="33">
        <v>9.3252222222222212</v>
      </c>
      <c r="R626" s="33">
        <v>0.23999714040606232</v>
      </c>
      <c r="S626" s="33">
        <v>1.7994444444444444</v>
      </c>
      <c r="T626" s="33">
        <v>0.13322222222222221</v>
      </c>
      <c r="U626" s="33">
        <v>0</v>
      </c>
      <c r="V626" s="33">
        <v>4.9739776951672858E-2</v>
      </c>
      <c r="W626" s="33">
        <v>1.750111111111111</v>
      </c>
      <c r="X626" s="33">
        <v>0.27033333333333337</v>
      </c>
      <c r="Y626" s="33">
        <v>0</v>
      </c>
      <c r="Z626" s="33">
        <v>5.1998856162424931E-2</v>
      </c>
      <c r="AA626" s="33">
        <v>0</v>
      </c>
      <c r="AB626" s="33">
        <v>0</v>
      </c>
      <c r="AC626" s="33">
        <v>0</v>
      </c>
      <c r="AD626" s="33">
        <v>0</v>
      </c>
      <c r="AE626" s="33">
        <v>0</v>
      </c>
      <c r="AF626" s="33">
        <v>0</v>
      </c>
      <c r="AG626" s="33">
        <v>0</v>
      </c>
      <c r="AH626" t="s">
        <v>176</v>
      </c>
      <c r="AI626" s="34">
        <v>5</v>
      </c>
    </row>
    <row r="627" spans="1:35" x14ac:dyDescent="0.25">
      <c r="A627" t="s">
        <v>1812</v>
      </c>
      <c r="B627" t="s">
        <v>1347</v>
      </c>
      <c r="C627" t="s">
        <v>1405</v>
      </c>
      <c r="D627" t="s">
        <v>1758</v>
      </c>
      <c r="E627" s="33">
        <v>45.411111111111111</v>
      </c>
      <c r="F627" s="33">
        <v>5.6888888888888891</v>
      </c>
      <c r="G627" s="33">
        <v>0</v>
      </c>
      <c r="H627" s="33">
        <v>0</v>
      </c>
      <c r="I627" s="33">
        <v>7.4333333333333336</v>
      </c>
      <c r="J627" s="33">
        <v>0</v>
      </c>
      <c r="K627" s="33">
        <v>0</v>
      </c>
      <c r="L627" s="33">
        <v>3.7951111111111113</v>
      </c>
      <c r="M627" s="33">
        <v>12.756333333333336</v>
      </c>
      <c r="N627" s="33">
        <v>0</v>
      </c>
      <c r="O627" s="33">
        <v>0.28090775630046494</v>
      </c>
      <c r="P627" s="33">
        <v>0</v>
      </c>
      <c r="Q627" s="33">
        <v>3.9361111111111109</v>
      </c>
      <c r="R627" s="33">
        <v>8.6677269390751155E-2</v>
      </c>
      <c r="S627" s="33">
        <v>29.637777777777789</v>
      </c>
      <c r="T627" s="33">
        <v>0</v>
      </c>
      <c r="U627" s="33">
        <v>0</v>
      </c>
      <c r="V627" s="33">
        <v>0.65265475899192582</v>
      </c>
      <c r="W627" s="33">
        <v>5.5342222222222217</v>
      </c>
      <c r="X627" s="33">
        <v>36.051777777777787</v>
      </c>
      <c r="Y627" s="33">
        <v>0</v>
      </c>
      <c r="Z627" s="33">
        <v>0.91576706630780536</v>
      </c>
      <c r="AA627" s="33">
        <v>0</v>
      </c>
      <c r="AB627" s="33">
        <v>0</v>
      </c>
      <c r="AC627" s="33">
        <v>0</v>
      </c>
      <c r="AD627" s="33">
        <v>0</v>
      </c>
      <c r="AE627" s="33">
        <v>0</v>
      </c>
      <c r="AF627" s="33">
        <v>0</v>
      </c>
      <c r="AG627" s="33">
        <v>0</v>
      </c>
      <c r="AH627" t="s">
        <v>661</v>
      </c>
      <c r="AI627" s="34">
        <v>5</v>
      </c>
    </row>
    <row r="628" spans="1:35" x14ac:dyDescent="0.25">
      <c r="A628" t="s">
        <v>1812</v>
      </c>
      <c r="B628" t="s">
        <v>845</v>
      </c>
      <c r="C628" t="s">
        <v>1520</v>
      </c>
      <c r="D628" t="s">
        <v>1738</v>
      </c>
      <c r="E628" s="33">
        <v>143.05555555555554</v>
      </c>
      <c r="F628" s="33">
        <v>7.9444444444444446</v>
      </c>
      <c r="G628" s="33">
        <v>0</v>
      </c>
      <c r="H628" s="33">
        <v>0</v>
      </c>
      <c r="I628" s="33">
        <v>0</v>
      </c>
      <c r="J628" s="33">
        <v>0</v>
      </c>
      <c r="K628" s="33">
        <v>0</v>
      </c>
      <c r="L628" s="33">
        <v>11.622222222222222</v>
      </c>
      <c r="M628" s="33">
        <v>15.03888888888889</v>
      </c>
      <c r="N628" s="33">
        <v>0</v>
      </c>
      <c r="O628" s="33">
        <v>0.10512621359223302</v>
      </c>
      <c r="P628" s="33">
        <v>14.341666666666667</v>
      </c>
      <c r="Q628" s="33">
        <v>7.9749999999999996</v>
      </c>
      <c r="R628" s="33">
        <v>0.156</v>
      </c>
      <c r="S628" s="33">
        <v>16.7</v>
      </c>
      <c r="T628" s="33">
        <v>0</v>
      </c>
      <c r="U628" s="33">
        <v>6.3888888888888893</v>
      </c>
      <c r="V628" s="33">
        <v>0.1613980582524272</v>
      </c>
      <c r="W628" s="33">
        <v>20.8</v>
      </c>
      <c r="X628" s="33">
        <v>10.952777777777778</v>
      </c>
      <c r="Y628" s="33">
        <v>0</v>
      </c>
      <c r="Z628" s="33">
        <v>0.22196116504854371</v>
      </c>
      <c r="AA628" s="33">
        <v>0</v>
      </c>
      <c r="AB628" s="33">
        <v>0</v>
      </c>
      <c r="AC628" s="33">
        <v>0</v>
      </c>
      <c r="AD628" s="33">
        <v>0</v>
      </c>
      <c r="AE628" s="33">
        <v>0</v>
      </c>
      <c r="AF628" s="33">
        <v>0</v>
      </c>
      <c r="AG628" s="33">
        <v>0</v>
      </c>
      <c r="AH628" t="s">
        <v>156</v>
      </c>
      <c r="AI628" s="34">
        <v>5</v>
      </c>
    </row>
    <row r="629" spans="1:35" x14ac:dyDescent="0.25">
      <c r="A629" t="s">
        <v>1812</v>
      </c>
      <c r="B629" t="s">
        <v>1345</v>
      </c>
      <c r="C629" t="s">
        <v>1668</v>
      </c>
      <c r="D629" t="s">
        <v>1758</v>
      </c>
      <c r="E629" s="33">
        <v>49.18888888888889</v>
      </c>
      <c r="F629" s="33">
        <v>5.7777777777777777</v>
      </c>
      <c r="G629" s="33">
        <v>0</v>
      </c>
      <c r="H629" s="33">
        <v>0</v>
      </c>
      <c r="I629" s="33">
        <v>14.688888888888888</v>
      </c>
      <c r="J629" s="33">
        <v>0</v>
      </c>
      <c r="K629" s="33">
        <v>0</v>
      </c>
      <c r="L629" s="33">
        <v>8.8483333333333327</v>
      </c>
      <c r="M629" s="33">
        <v>11.485000000000001</v>
      </c>
      <c r="N629" s="33">
        <v>0</v>
      </c>
      <c r="O629" s="33">
        <v>0.23348768918003165</v>
      </c>
      <c r="P629" s="33">
        <v>5.5277777777777777</v>
      </c>
      <c r="Q629" s="33">
        <v>3.4262222222222225</v>
      </c>
      <c r="R629" s="33">
        <v>0.18203297944431895</v>
      </c>
      <c r="S629" s="33">
        <v>44.951666666666668</v>
      </c>
      <c r="T629" s="33">
        <v>0</v>
      </c>
      <c r="U629" s="33">
        <v>0</v>
      </c>
      <c r="V629" s="33">
        <v>0.91385814321210757</v>
      </c>
      <c r="W629" s="33">
        <v>4.677777777777778</v>
      </c>
      <c r="X629" s="33">
        <v>47.320666666666661</v>
      </c>
      <c r="Y629" s="33">
        <v>0</v>
      </c>
      <c r="Z629" s="33">
        <v>1.0571176869211654</v>
      </c>
      <c r="AA629" s="33">
        <v>0</v>
      </c>
      <c r="AB629" s="33">
        <v>0</v>
      </c>
      <c r="AC629" s="33">
        <v>0</v>
      </c>
      <c r="AD629" s="33">
        <v>0</v>
      </c>
      <c r="AE629" s="33">
        <v>0</v>
      </c>
      <c r="AF629" s="33">
        <v>0</v>
      </c>
      <c r="AG629" s="33">
        <v>0</v>
      </c>
      <c r="AH629" t="s">
        <v>659</v>
      </c>
      <c r="AI629" s="34">
        <v>5</v>
      </c>
    </row>
    <row r="630" spans="1:35" x14ac:dyDescent="0.25">
      <c r="A630" t="s">
        <v>1812</v>
      </c>
      <c r="B630" t="s">
        <v>1000</v>
      </c>
      <c r="C630" t="s">
        <v>1588</v>
      </c>
      <c r="D630" t="s">
        <v>1739</v>
      </c>
      <c r="E630" s="33">
        <v>59.422222222222224</v>
      </c>
      <c r="F630" s="33">
        <v>17.522222222222222</v>
      </c>
      <c r="G630" s="33">
        <v>0</v>
      </c>
      <c r="H630" s="33">
        <v>0</v>
      </c>
      <c r="I630" s="33">
        <v>0</v>
      </c>
      <c r="J630" s="33">
        <v>0</v>
      </c>
      <c r="K630" s="33">
        <v>0</v>
      </c>
      <c r="L630" s="33">
        <v>0</v>
      </c>
      <c r="M630" s="33">
        <v>5.0011111111111113</v>
      </c>
      <c r="N630" s="33">
        <v>0</v>
      </c>
      <c r="O630" s="33">
        <v>8.4162303664921473E-2</v>
      </c>
      <c r="P630" s="33">
        <v>10.177777777777781</v>
      </c>
      <c r="Q630" s="33">
        <v>5.0799999999999983</v>
      </c>
      <c r="R630" s="33">
        <v>0.25676888556469707</v>
      </c>
      <c r="S630" s="33">
        <v>3.6047777777777776</v>
      </c>
      <c r="T630" s="33">
        <v>0</v>
      </c>
      <c r="U630" s="33">
        <v>0</v>
      </c>
      <c r="V630" s="33">
        <v>6.0663799551234104E-2</v>
      </c>
      <c r="W630" s="33">
        <v>0.31522222222222218</v>
      </c>
      <c r="X630" s="33">
        <v>3.1278888888888883</v>
      </c>
      <c r="Y630" s="33">
        <v>0</v>
      </c>
      <c r="Z630" s="33">
        <v>5.7943156320119663E-2</v>
      </c>
      <c r="AA630" s="33">
        <v>0</v>
      </c>
      <c r="AB630" s="33">
        <v>0</v>
      </c>
      <c r="AC630" s="33">
        <v>0</v>
      </c>
      <c r="AD630" s="33">
        <v>0</v>
      </c>
      <c r="AE630" s="33">
        <v>0</v>
      </c>
      <c r="AF630" s="33">
        <v>0</v>
      </c>
      <c r="AG630" s="33">
        <v>0</v>
      </c>
      <c r="AH630" t="s">
        <v>311</v>
      </c>
      <c r="AI630" s="34">
        <v>5</v>
      </c>
    </row>
    <row r="631" spans="1:35" x14ac:dyDescent="0.25">
      <c r="A631" t="s">
        <v>1812</v>
      </c>
      <c r="B631" t="s">
        <v>756</v>
      </c>
      <c r="C631" t="s">
        <v>1470</v>
      </c>
      <c r="D631" t="s">
        <v>1747</v>
      </c>
      <c r="E631" s="33">
        <v>57.588888888888889</v>
      </c>
      <c r="F631" s="33">
        <v>10.477777777777778</v>
      </c>
      <c r="G631" s="33">
        <v>0</v>
      </c>
      <c r="H631" s="33">
        <v>0.24166666666666667</v>
      </c>
      <c r="I631" s="33">
        <v>0.4</v>
      </c>
      <c r="J631" s="33">
        <v>0</v>
      </c>
      <c r="K631" s="33">
        <v>0</v>
      </c>
      <c r="L631" s="33">
        <v>0.77633333333333343</v>
      </c>
      <c r="M631" s="33">
        <v>0</v>
      </c>
      <c r="N631" s="33">
        <v>5.25</v>
      </c>
      <c r="O631" s="33">
        <v>9.1163418869380675E-2</v>
      </c>
      <c r="P631" s="33">
        <v>5.333333333333333</v>
      </c>
      <c r="Q631" s="33">
        <v>0</v>
      </c>
      <c r="R631" s="33">
        <v>9.2610457264132737E-2</v>
      </c>
      <c r="S631" s="33">
        <v>0.44377777777777766</v>
      </c>
      <c r="T631" s="33">
        <v>2.6845555555555549</v>
      </c>
      <c r="U631" s="33">
        <v>0</v>
      </c>
      <c r="V631" s="33">
        <v>5.4321821338992847E-2</v>
      </c>
      <c r="W631" s="33">
        <v>0.43766666666666665</v>
      </c>
      <c r="X631" s="33">
        <v>2.4885555555555561</v>
      </c>
      <c r="Y631" s="33">
        <v>1.4222222222222223</v>
      </c>
      <c r="Z631" s="33">
        <v>7.5508392822689577E-2</v>
      </c>
      <c r="AA631" s="33">
        <v>0</v>
      </c>
      <c r="AB631" s="33">
        <v>0</v>
      </c>
      <c r="AC631" s="33">
        <v>0</v>
      </c>
      <c r="AD631" s="33">
        <v>0</v>
      </c>
      <c r="AE631" s="33">
        <v>0</v>
      </c>
      <c r="AF631" s="33">
        <v>0</v>
      </c>
      <c r="AG631" s="33">
        <v>0</v>
      </c>
      <c r="AH631" t="s">
        <v>67</v>
      </c>
      <c r="AI631" s="34">
        <v>5</v>
      </c>
    </row>
    <row r="632" spans="1:35" x14ac:dyDescent="0.25">
      <c r="A632" t="s">
        <v>1812</v>
      </c>
      <c r="B632" t="s">
        <v>832</v>
      </c>
      <c r="C632" t="s">
        <v>1512</v>
      </c>
      <c r="D632" t="s">
        <v>1776</v>
      </c>
      <c r="E632" s="33">
        <v>71.544444444444451</v>
      </c>
      <c r="F632" s="33">
        <v>5.0666666666666664</v>
      </c>
      <c r="G632" s="33">
        <v>0</v>
      </c>
      <c r="H632" s="33">
        <v>0.29444444444444445</v>
      </c>
      <c r="I632" s="33">
        <v>0.3888888888888889</v>
      </c>
      <c r="J632" s="33">
        <v>0</v>
      </c>
      <c r="K632" s="33">
        <v>0</v>
      </c>
      <c r="L632" s="33">
        <v>0.30522222222222223</v>
      </c>
      <c r="M632" s="33">
        <v>0</v>
      </c>
      <c r="N632" s="33">
        <v>5.1277777777777782</v>
      </c>
      <c r="O632" s="33">
        <v>7.1672619972045354E-2</v>
      </c>
      <c r="P632" s="33">
        <v>4.7055555555555557</v>
      </c>
      <c r="Q632" s="33">
        <v>0</v>
      </c>
      <c r="R632" s="33">
        <v>6.5771082466221459E-2</v>
      </c>
      <c r="S632" s="33">
        <v>0.4263333333333334</v>
      </c>
      <c r="T632" s="33">
        <v>2.6121111111111111</v>
      </c>
      <c r="U632" s="33">
        <v>0</v>
      </c>
      <c r="V632" s="33">
        <v>4.2469327535331572E-2</v>
      </c>
      <c r="W632" s="33">
        <v>2.0132222222222227</v>
      </c>
      <c r="X632" s="33">
        <v>0.68044444444444452</v>
      </c>
      <c r="Y632" s="33">
        <v>0</v>
      </c>
      <c r="Z632" s="33">
        <v>3.7650256250970647E-2</v>
      </c>
      <c r="AA632" s="33">
        <v>0</v>
      </c>
      <c r="AB632" s="33">
        <v>0</v>
      </c>
      <c r="AC632" s="33">
        <v>0</v>
      </c>
      <c r="AD632" s="33">
        <v>0</v>
      </c>
      <c r="AE632" s="33">
        <v>0</v>
      </c>
      <c r="AF632" s="33">
        <v>0</v>
      </c>
      <c r="AG632" s="33">
        <v>0</v>
      </c>
      <c r="AH632" t="s">
        <v>143</v>
      </c>
      <c r="AI632" s="34">
        <v>5</v>
      </c>
    </row>
    <row r="633" spans="1:35" x14ac:dyDescent="0.25">
      <c r="A633" t="s">
        <v>1812</v>
      </c>
      <c r="B633" t="s">
        <v>1050</v>
      </c>
      <c r="C633" t="s">
        <v>1606</v>
      </c>
      <c r="D633" t="s">
        <v>1748</v>
      </c>
      <c r="E633" s="33">
        <v>138.52222222222221</v>
      </c>
      <c r="F633" s="33">
        <v>46.93333333333333</v>
      </c>
      <c r="G633" s="33">
        <v>0.4</v>
      </c>
      <c r="H633" s="33">
        <v>0.54888888888888876</v>
      </c>
      <c r="I633" s="33">
        <v>0</v>
      </c>
      <c r="J633" s="33">
        <v>0</v>
      </c>
      <c r="K633" s="33">
        <v>0</v>
      </c>
      <c r="L633" s="33">
        <v>4.4275555555555552</v>
      </c>
      <c r="M633" s="33">
        <v>0</v>
      </c>
      <c r="N633" s="33">
        <v>0</v>
      </c>
      <c r="O633" s="33">
        <v>0</v>
      </c>
      <c r="P633" s="33">
        <v>5.333333333333333</v>
      </c>
      <c r="Q633" s="33">
        <v>28.138888888888889</v>
      </c>
      <c r="R633" s="33">
        <v>0.24163792411967597</v>
      </c>
      <c r="S633" s="33">
        <v>10.225222222222222</v>
      </c>
      <c r="T633" s="33">
        <v>4.886333333333333</v>
      </c>
      <c r="U633" s="33">
        <v>0</v>
      </c>
      <c r="V633" s="33">
        <v>0.10909120077003288</v>
      </c>
      <c r="W633" s="33">
        <v>5.5408888888888885</v>
      </c>
      <c r="X633" s="33">
        <v>8.5172222222222249</v>
      </c>
      <c r="Y633" s="33">
        <v>0</v>
      </c>
      <c r="Z633" s="33">
        <v>0.10148632389508304</v>
      </c>
      <c r="AA633" s="33">
        <v>0</v>
      </c>
      <c r="AB633" s="33">
        <v>0</v>
      </c>
      <c r="AC633" s="33">
        <v>0</v>
      </c>
      <c r="AD633" s="33">
        <v>0</v>
      </c>
      <c r="AE633" s="33">
        <v>0</v>
      </c>
      <c r="AF633" s="33">
        <v>0</v>
      </c>
      <c r="AG633" s="33">
        <v>0</v>
      </c>
      <c r="AH633" t="s">
        <v>361</v>
      </c>
      <c r="AI633" s="34">
        <v>5</v>
      </c>
    </row>
    <row r="634" spans="1:35" x14ac:dyDescent="0.25">
      <c r="A634" t="s">
        <v>1812</v>
      </c>
      <c r="B634" t="s">
        <v>1105</v>
      </c>
      <c r="C634" t="s">
        <v>1622</v>
      </c>
      <c r="D634" t="s">
        <v>1745</v>
      </c>
      <c r="E634" s="33">
        <v>68.277777777777771</v>
      </c>
      <c r="F634" s="33">
        <v>35.077777777777776</v>
      </c>
      <c r="G634" s="33">
        <v>0.31111111111111112</v>
      </c>
      <c r="H634" s="33">
        <v>0.13333333333333333</v>
      </c>
      <c r="I634" s="33">
        <v>0.48888888888888887</v>
      </c>
      <c r="J634" s="33">
        <v>0</v>
      </c>
      <c r="K634" s="33">
        <v>0</v>
      </c>
      <c r="L634" s="33">
        <v>4.8209999999999988</v>
      </c>
      <c r="M634" s="33">
        <v>0</v>
      </c>
      <c r="N634" s="33">
        <v>0</v>
      </c>
      <c r="O634" s="33">
        <v>0</v>
      </c>
      <c r="P634" s="33">
        <v>2.6555555555555554</v>
      </c>
      <c r="Q634" s="33">
        <v>8.0250000000000004</v>
      </c>
      <c r="R634" s="33">
        <v>0.15642799023596421</v>
      </c>
      <c r="S634" s="33">
        <v>4.8056666666666672</v>
      </c>
      <c r="T634" s="33">
        <v>6.1991111111111117</v>
      </c>
      <c r="U634" s="33">
        <v>0</v>
      </c>
      <c r="V634" s="33">
        <v>0.16117656631407651</v>
      </c>
      <c r="W634" s="33">
        <v>5.1769999999999987</v>
      </c>
      <c r="X634" s="33">
        <v>3.129111111111111</v>
      </c>
      <c r="Y634" s="33">
        <v>0</v>
      </c>
      <c r="Z634" s="33">
        <v>0.12165174938974775</v>
      </c>
      <c r="AA634" s="33">
        <v>0</v>
      </c>
      <c r="AB634" s="33">
        <v>0</v>
      </c>
      <c r="AC634" s="33">
        <v>0</v>
      </c>
      <c r="AD634" s="33">
        <v>0</v>
      </c>
      <c r="AE634" s="33">
        <v>0</v>
      </c>
      <c r="AF634" s="33">
        <v>0</v>
      </c>
      <c r="AG634" s="33">
        <v>0</v>
      </c>
      <c r="AH634" t="s">
        <v>416</v>
      </c>
      <c r="AI634" s="34">
        <v>5</v>
      </c>
    </row>
    <row r="635" spans="1:35" x14ac:dyDescent="0.25">
      <c r="A635" t="s">
        <v>1812</v>
      </c>
      <c r="B635" t="s">
        <v>1257</v>
      </c>
      <c r="C635" t="s">
        <v>1675</v>
      </c>
      <c r="D635" t="s">
        <v>1740</v>
      </c>
      <c r="E635" s="33">
        <v>31.088888888888889</v>
      </c>
      <c r="F635" s="33">
        <v>5.6</v>
      </c>
      <c r="G635" s="33">
        <v>0</v>
      </c>
      <c r="H635" s="33">
        <v>0.15022222222222223</v>
      </c>
      <c r="I635" s="33">
        <v>0.27777777777777779</v>
      </c>
      <c r="J635" s="33">
        <v>0</v>
      </c>
      <c r="K635" s="33">
        <v>0</v>
      </c>
      <c r="L635" s="33">
        <v>0</v>
      </c>
      <c r="M635" s="33">
        <v>0</v>
      </c>
      <c r="N635" s="33">
        <v>0</v>
      </c>
      <c r="O635" s="33">
        <v>0</v>
      </c>
      <c r="P635" s="33">
        <v>5.5282222222222215</v>
      </c>
      <c r="Q635" s="33">
        <v>0</v>
      </c>
      <c r="R635" s="33">
        <v>0.17781987133666902</v>
      </c>
      <c r="S635" s="33">
        <v>0.22866666666666668</v>
      </c>
      <c r="T635" s="33">
        <v>1.3311111111111111</v>
      </c>
      <c r="U635" s="33">
        <v>0</v>
      </c>
      <c r="V635" s="33">
        <v>5.017155110793424E-2</v>
      </c>
      <c r="W635" s="33">
        <v>0.36699999999999994</v>
      </c>
      <c r="X635" s="33">
        <v>1.8520000000000001</v>
      </c>
      <c r="Y635" s="33">
        <v>0</v>
      </c>
      <c r="Z635" s="33">
        <v>7.1375982844889205E-2</v>
      </c>
      <c r="AA635" s="33">
        <v>0</v>
      </c>
      <c r="AB635" s="33">
        <v>0</v>
      </c>
      <c r="AC635" s="33">
        <v>0</v>
      </c>
      <c r="AD635" s="33">
        <v>0</v>
      </c>
      <c r="AE635" s="33">
        <v>0</v>
      </c>
      <c r="AF635" s="33">
        <v>0</v>
      </c>
      <c r="AG635" s="33">
        <v>0</v>
      </c>
      <c r="AH635" t="s">
        <v>569</v>
      </c>
      <c r="AI635" s="34">
        <v>5</v>
      </c>
    </row>
    <row r="636" spans="1:35" x14ac:dyDescent="0.25">
      <c r="A636" t="s">
        <v>1812</v>
      </c>
      <c r="B636" t="s">
        <v>848</v>
      </c>
      <c r="C636" t="s">
        <v>1523</v>
      </c>
      <c r="D636" t="s">
        <v>1780</v>
      </c>
      <c r="E636" s="33">
        <v>31.933333333333334</v>
      </c>
      <c r="F636" s="33">
        <v>2.6333333333333333</v>
      </c>
      <c r="G636" s="33">
        <v>0</v>
      </c>
      <c r="H636" s="33">
        <v>0.15</v>
      </c>
      <c r="I636" s="33">
        <v>0.22222222222222221</v>
      </c>
      <c r="J636" s="33">
        <v>0</v>
      </c>
      <c r="K636" s="33">
        <v>0</v>
      </c>
      <c r="L636" s="33">
        <v>0</v>
      </c>
      <c r="M636" s="33">
        <v>0</v>
      </c>
      <c r="N636" s="33">
        <v>0</v>
      </c>
      <c r="O636" s="33">
        <v>0</v>
      </c>
      <c r="P636" s="33">
        <v>4.9346666666666668</v>
      </c>
      <c r="Q636" s="33">
        <v>0</v>
      </c>
      <c r="R636" s="33">
        <v>0.15453027139874739</v>
      </c>
      <c r="S636" s="33">
        <v>0.57033333333333325</v>
      </c>
      <c r="T636" s="33">
        <v>2.2294444444444443</v>
      </c>
      <c r="U636" s="33">
        <v>0</v>
      </c>
      <c r="V636" s="33">
        <v>8.7675713291579666E-2</v>
      </c>
      <c r="W636" s="33">
        <v>0.25644444444444447</v>
      </c>
      <c r="X636" s="33">
        <v>4.2335555555555562</v>
      </c>
      <c r="Y636" s="33">
        <v>0</v>
      </c>
      <c r="Z636" s="33">
        <v>0.14060542797494782</v>
      </c>
      <c r="AA636" s="33">
        <v>0</v>
      </c>
      <c r="AB636" s="33">
        <v>0</v>
      </c>
      <c r="AC636" s="33">
        <v>0</v>
      </c>
      <c r="AD636" s="33">
        <v>0</v>
      </c>
      <c r="AE636" s="33">
        <v>0</v>
      </c>
      <c r="AF636" s="33">
        <v>0</v>
      </c>
      <c r="AG636" s="33">
        <v>0</v>
      </c>
      <c r="AH636" t="s">
        <v>159</v>
      </c>
      <c r="AI636" s="34">
        <v>5</v>
      </c>
    </row>
    <row r="637" spans="1:35" x14ac:dyDescent="0.25">
      <c r="A637" t="s">
        <v>1812</v>
      </c>
      <c r="B637" t="s">
        <v>1245</v>
      </c>
      <c r="C637" t="s">
        <v>1387</v>
      </c>
      <c r="D637" t="s">
        <v>1718</v>
      </c>
      <c r="E637" s="33">
        <v>30.633333333333333</v>
      </c>
      <c r="F637" s="33">
        <v>6.7555555555555555</v>
      </c>
      <c r="G637" s="33">
        <v>4.4444444444444446E-2</v>
      </c>
      <c r="H637" s="33">
        <v>0.19722222222222222</v>
      </c>
      <c r="I637" s="33">
        <v>0.1</v>
      </c>
      <c r="J637" s="33">
        <v>0</v>
      </c>
      <c r="K637" s="33">
        <v>0</v>
      </c>
      <c r="L637" s="33">
        <v>0.28433333333333333</v>
      </c>
      <c r="M637" s="33">
        <v>0</v>
      </c>
      <c r="N637" s="33">
        <v>5.2166666666666668</v>
      </c>
      <c r="O637" s="33">
        <v>0.17029379760609359</v>
      </c>
      <c r="P637" s="33">
        <v>0.10555555555555556</v>
      </c>
      <c r="Q637" s="33">
        <v>7.2583333333333337</v>
      </c>
      <c r="R637" s="33">
        <v>0.24038810301051869</v>
      </c>
      <c r="S637" s="33">
        <v>0.3203333333333333</v>
      </c>
      <c r="T637" s="33">
        <v>1.2785555555555552</v>
      </c>
      <c r="U637" s="33">
        <v>0</v>
      </c>
      <c r="V637" s="33">
        <v>5.2194414218353274E-2</v>
      </c>
      <c r="W637" s="33">
        <v>0.255</v>
      </c>
      <c r="X637" s="33">
        <v>1.0217777777777777</v>
      </c>
      <c r="Y637" s="33">
        <v>0</v>
      </c>
      <c r="Z637" s="33">
        <v>4.1679361624954663E-2</v>
      </c>
      <c r="AA637" s="33">
        <v>0</v>
      </c>
      <c r="AB637" s="33">
        <v>0</v>
      </c>
      <c r="AC637" s="33">
        <v>0</v>
      </c>
      <c r="AD637" s="33">
        <v>0</v>
      </c>
      <c r="AE637" s="33">
        <v>0</v>
      </c>
      <c r="AF637" s="33">
        <v>0</v>
      </c>
      <c r="AG637" s="33">
        <v>0</v>
      </c>
      <c r="AH637" t="s">
        <v>557</v>
      </c>
      <c r="AI637" s="34">
        <v>5</v>
      </c>
    </row>
    <row r="638" spans="1:35" x14ac:dyDescent="0.25">
      <c r="A638" t="s">
        <v>1812</v>
      </c>
      <c r="B638" t="s">
        <v>1353</v>
      </c>
      <c r="C638" t="s">
        <v>1651</v>
      </c>
      <c r="D638" t="s">
        <v>1730</v>
      </c>
      <c r="E638" s="33">
        <v>8.1222222222222218</v>
      </c>
      <c r="F638" s="33">
        <v>0</v>
      </c>
      <c r="G638" s="33">
        <v>0.12222222222222222</v>
      </c>
      <c r="H638" s="33">
        <v>6.1111111111111109E-2</v>
      </c>
      <c r="I638" s="33">
        <v>0.13333333333333333</v>
      </c>
      <c r="J638" s="33">
        <v>0</v>
      </c>
      <c r="K638" s="33">
        <v>0</v>
      </c>
      <c r="L638" s="33">
        <v>0</v>
      </c>
      <c r="M638" s="33">
        <v>0</v>
      </c>
      <c r="N638" s="33">
        <v>1.6333333333333333</v>
      </c>
      <c r="O638" s="33">
        <v>0.20109439124487005</v>
      </c>
      <c r="P638" s="33">
        <v>2.9222222222222221</v>
      </c>
      <c r="Q638" s="33">
        <v>0</v>
      </c>
      <c r="R638" s="33">
        <v>0.359781121751026</v>
      </c>
      <c r="S638" s="33">
        <v>0</v>
      </c>
      <c r="T638" s="33">
        <v>0</v>
      </c>
      <c r="U638" s="33">
        <v>0</v>
      </c>
      <c r="V638" s="33">
        <v>0</v>
      </c>
      <c r="W638" s="33">
        <v>0</v>
      </c>
      <c r="X638" s="33">
        <v>0</v>
      </c>
      <c r="Y638" s="33">
        <v>0</v>
      </c>
      <c r="Z638" s="33">
        <v>0</v>
      </c>
      <c r="AA638" s="33">
        <v>0</v>
      </c>
      <c r="AB638" s="33">
        <v>0</v>
      </c>
      <c r="AC638" s="33">
        <v>0</v>
      </c>
      <c r="AD638" s="33">
        <v>0</v>
      </c>
      <c r="AE638" s="33">
        <v>0</v>
      </c>
      <c r="AF638" s="33">
        <v>0</v>
      </c>
      <c r="AG638" s="33">
        <v>0</v>
      </c>
      <c r="AH638" t="s">
        <v>667</v>
      </c>
      <c r="AI638" s="34">
        <v>5</v>
      </c>
    </row>
    <row r="639" spans="1:35" x14ac:dyDescent="0.25">
      <c r="A639" t="s">
        <v>1812</v>
      </c>
      <c r="B639" t="s">
        <v>787</v>
      </c>
      <c r="C639" t="s">
        <v>1485</v>
      </c>
      <c r="D639" t="s">
        <v>1770</v>
      </c>
      <c r="E639" s="33">
        <v>106.72222222222223</v>
      </c>
      <c r="F639" s="33">
        <v>56</v>
      </c>
      <c r="G639" s="33">
        <v>1.1555555555555554</v>
      </c>
      <c r="H639" s="33">
        <v>0.58333333333333337</v>
      </c>
      <c r="I639" s="33">
        <v>0</v>
      </c>
      <c r="J639" s="33">
        <v>0</v>
      </c>
      <c r="K639" s="33">
        <v>0</v>
      </c>
      <c r="L639" s="33">
        <v>0</v>
      </c>
      <c r="M639" s="33">
        <v>0.26666666666666666</v>
      </c>
      <c r="N639" s="33">
        <v>0</v>
      </c>
      <c r="O639" s="33">
        <v>2.4986985944820406E-3</v>
      </c>
      <c r="P639" s="33">
        <v>5.6888888888888891</v>
      </c>
      <c r="Q639" s="33">
        <v>28.223333333333336</v>
      </c>
      <c r="R639" s="33">
        <v>0.31776158250910985</v>
      </c>
      <c r="S639" s="33">
        <v>0</v>
      </c>
      <c r="T639" s="33">
        <v>0</v>
      </c>
      <c r="U639" s="33">
        <v>0</v>
      </c>
      <c r="V639" s="33">
        <v>0</v>
      </c>
      <c r="W639" s="33">
        <v>0</v>
      </c>
      <c r="X639" s="33">
        <v>0</v>
      </c>
      <c r="Y639" s="33">
        <v>0</v>
      </c>
      <c r="Z639" s="33">
        <v>0</v>
      </c>
      <c r="AA639" s="33">
        <v>0</v>
      </c>
      <c r="AB639" s="33">
        <v>0</v>
      </c>
      <c r="AC639" s="33">
        <v>0.28888888888888886</v>
      </c>
      <c r="AD639" s="33">
        <v>0</v>
      </c>
      <c r="AE639" s="33">
        <v>0</v>
      </c>
      <c r="AF639" s="33">
        <v>0</v>
      </c>
      <c r="AG639" s="33">
        <v>0</v>
      </c>
      <c r="AH639" t="s">
        <v>98</v>
      </c>
      <c r="AI639" s="34">
        <v>5</v>
      </c>
    </row>
    <row r="640" spans="1:35" x14ac:dyDescent="0.25">
      <c r="A640" t="s">
        <v>1812</v>
      </c>
      <c r="B640" t="s">
        <v>1107</v>
      </c>
      <c r="C640" t="s">
        <v>1444</v>
      </c>
      <c r="D640" t="s">
        <v>1745</v>
      </c>
      <c r="E640" s="33">
        <v>191.8111111111111</v>
      </c>
      <c r="F640" s="33">
        <v>5.6888888888888891</v>
      </c>
      <c r="G640" s="33">
        <v>0</v>
      </c>
      <c r="H640" s="33">
        <v>0</v>
      </c>
      <c r="I640" s="33">
        <v>6.6555555555555559</v>
      </c>
      <c r="J640" s="33">
        <v>0</v>
      </c>
      <c r="K640" s="33">
        <v>0</v>
      </c>
      <c r="L640" s="33">
        <v>0</v>
      </c>
      <c r="M640" s="33">
        <v>4.8888888888888893</v>
      </c>
      <c r="N640" s="33">
        <v>8.9749999999999996</v>
      </c>
      <c r="O640" s="33">
        <v>7.2278862306667441E-2</v>
      </c>
      <c r="P640" s="33">
        <v>0</v>
      </c>
      <c r="Q640" s="33">
        <v>25.444444444444443</v>
      </c>
      <c r="R640" s="33">
        <v>0.13265365231999074</v>
      </c>
      <c r="S640" s="33">
        <v>0</v>
      </c>
      <c r="T640" s="33">
        <v>0</v>
      </c>
      <c r="U640" s="33">
        <v>0</v>
      </c>
      <c r="V640" s="33">
        <v>0</v>
      </c>
      <c r="W640" s="33">
        <v>0</v>
      </c>
      <c r="X640" s="33">
        <v>0</v>
      </c>
      <c r="Y640" s="33">
        <v>0</v>
      </c>
      <c r="Z640" s="33">
        <v>0</v>
      </c>
      <c r="AA640" s="33">
        <v>0</v>
      </c>
      <c r="AB640" s="33">
        <v>0</v>
      </c>
      <c r="AC640" s="33">
        <v>0</v>
      </c>
      <c r="AD640" s="33">
        <v>0</v>
      </c>
      <c r="AE640" s="33">
        <v>0</v>
      </c>
      <c r="AF640" s="33">
        <v>0</v>
      </c>
      <c r="AG640" s="33">
        <v>0</v>
      </c>
      <c r="AH640" t="s">
        <v>418</v>
      </c>
      <c r="AI640" s="34">
        <v>5</v>
      </c>
    </row>
    <row r="641" spans="1:35" x14ac:dyDescent="0.25">
      <c r="A641" t="s">
        <v>1812</v>
      </c>
      <c r="B641" t="s">
        <v>946</v>
      </c>
      <c r="C641" t="s">
        <v>1421</v>
      </c>
      <c r="D641" t="s">
        <v>1763</v>
      </c>
      <c r="E641" s="33">
        <v>61.288888888888891</v>
      </c>
      <c r="F641" s="33">
        <v>10.71111111111111</v>
      </c>
      <c r="G641" s="33">
        <v>0.1</v>
      </c>
      <c r="H641" s="33">
        <v>0.27777777777777779</v>
      </c>
      <c r="I641" s="33">
        <v>1.0666666666666667</v>
      </c>
      <c r="J641" s="33">
        <v>0</v>
      </c>
      <c r="K641" s="33">
        <v>0</v>
      </c>
      <c r="L641" s="33">
        <v>2.1710000000000003</v>
      </c>
      <c r="M641" s="33">
        <v>5.2888888888888888</v>
      </c>
      <c r="N641" s="33">
        <v>2.5722222222222224</v>
      </c>
      <c r="O641" s="33">
        <v>0.12826323422770122</v>
      </c>
      <c r="P641" s="33">
        <v>4.166666666666667</v>
      </c>
      <c r="Q641" s="33">
        <v>20.433333333333334</v>
      </c>
      <c r="R641" s="33">
        <v>0.40137781000725165</v>
      </c>
      <c r="S641" s="33">
        <v>4.8981111111111124</v>
      </c>
      <c r="T641" s="33">
        <v>4.6130000000000004</v>
      </c>
      <c r="U641" s="33">
        <v>0</v>
      </c>
      <c r="V641" s="33">
        <v>0.15518491660623643</v>
      </c>
      <c r="W641" s="33">
        <v>2.1053333333333328</v>
      </c>
      <c r="X641" s="33">
        <v>5.2064444444444433</v>
      </c>
      <c r="Y641" s="33">
        <v>0</v>
      </c>
      <c r="Z641" s="33">
        <v>0.11930021754894847</v>
      </c>
      <c r="AA641" s="33">
        <v>0</v>
      </c>
      <c r="AB641" s="33">
        <v>0</v>
      </c>
      <c r="AC641" s="33">
        <v>0</v>
      </c>
      <c r="AD641" s="33">
        <v>0</v>
      </c>
      <c r="AE641" s="33">
        <v>0</v>
      </c>
      <c r="AF641" s="33">
        <v>0</v>
      </c>
      <c r="AG641" s="33">
        <v>0</v>
      </c>
      <c r="AH641" t="s">
        <v>257</v>
      </c>
      <c r="AI641" s="34">
        <v>5</v>
      </c>
    </row>
    <row r="642" spans="1:35" x14ac:dyDescent="0.25">
      <c r="A642" t="s">
        <v>1812</v>
      </c>
      <c r="B642" t="s">
        <v>1122</v>
      </c>
      <c r="C642" t="s">
        <v>1533</v>
      </c>
      <c r="D642" t="s">
        <v>1719</v>
      </c>
      <c r="E642" s="33">
        <v>27.966666666666665</v>
      </c>
      <c r="F642" s="33">
        <v>0.8</v>
      </c>
      <c r="G642" s="33">
        <v>0</v>
      </c>
      <c r="H642" s="33">
        <v>0.15</v>
      </c>
      <c r="I642" s="33">
        <v>0.26666666666666666</v>
      </c>
      <c r="J642" s="33">
        <v>0</v>
      </c>
      <c r="K642" s="33">
        <v>0</v>
      </c>
      <c r="L642" s="33">
        <v>0.8746666666666667</v>
      </c>
      <c r="M642" s="33">
        <v>0</v>
      </c>
      <c r="N642" s="33">
        <v>5.0861111111111112</v>
      </c>
      <c r="O642" s="33">
        <v>0.18186332936034963</v>
      </c>
      <c r="P642" s="33">
        <v>3.713888888888889</v>
      </c>
      <c r="Q642" s="33">
        <v>0</v>
      </c>
      <c r="R642" s="33">
        <v>0.13279698053237984</v>
      </c>
      <c r="S642" s="33">
        <v>0.38511111111111107</v>
      </c>
      <c r="T642" s="33">
        <v>2.890000000000001</v>
      </c>
      <c r="U642" s="33">
        <v>0</v>
      </c>
      <c r="V642" s="33">
        <v>0.11710766785856183</v>
      </c>
      <c r="W642" s="33">
        <v>0.21388888888888888</v>
      </c>
      <c r="X642" s="33">
        <v>3.4538888888888897</v>
      </c>
      <c r="Y642" s="33">
        <v>0</v>
      </c>
      <c r="Z642" s="33">
        <v>0.13114819229241165</v>
      </c>
      <c r="AA642" s="33">
        <v>0</v>
      </c>
      <c r="AB642" s="33">
        <v>0</v>
      </c>
      <c r="AC642" s="33">
        <v>0</v>
      </c>
      <c r="AD642" s="33">
        <v>0</v>
      </c>
      <c r="AE642" s="33">
        <v>0</v>
      </c>
      <c r="AF642" s="33">
        <v>0</v>
      </c>
      <c r="AG642" s="33">
        <v>0</v>
      </c>
      <c r="AH642" t="s">
        <v>433</v>
      </c>
      <c r="AI642" s="34">
        <v>5</v>
      </c>
    </row>
    <row r="643" spans="1:35" x14ac:dyDescent="0.25">
      <c r="A643" t="s">
        <v>1812</v>
      </c>
      <c r="B643" t="s">
        <v>1275</v>
      </c>
      <c r="C643" t="s">
        <v>1467</v>
      </c>
      <c r="D643" t="s">
        <v>1745</v>
      </c>
      <c r="E643" s="33">
        <v>40.533333333333331</v>
      </c>
      <c r="F643" s="33">
        <v>5.1555555555555559</v>
      </c>
      <c r="G643" s="33">
        <v>0</v>
      </c>
      <c r="H643" s="33">
        <v>0</v>
      </c>
      <c r="I643" s="33">
        <v>5.2444444444444445</v>
      </c>
      <c r="J643" s="33">
        <v>0</v>
      </c>
      <c r="K643" s="33">
        <v>0</v>
      </c>
      <c r="L643" s="33">
        <v>4.2210000000000001</v>
      </c>
      <c r="M643" s="33">
        <v>5.5111111111111111</v>
      </c>
      <c r="N643" s="33">
        <v>0</v>
      </c>
      <c r="O643" s="33">
        <v>0.13596491228070176</v>
      </c>
      <c r="P643" s="33">
        <v>5.1555555555555559</v>
      </c>
      <c r="Q643" s="33">
        <v>20.756000000000004</v>
      </c>
      <c r="R643" s="33">
        <v>0.63926535087719305</v>
      </c>
      <c r="S643" s="33">
        <v>5.753333333333333</v>
      </c>
      <c r="T643" s="33">
        <v>4.3998888888888876</v>
      </c>
      <c r="U643" s="33">
        <v>0</v>
      </c>
      <c r="V643" s="33">
        <v>0.25049067982456136</v>
      </c>
      <c r="W643" s="33">
        <v>4.1246666666666671</v>
      </c>
      <c r="X643" s="33">
        <v>9.560777777777778</v>
      </c>
      <c r="Y643" s="33">
        <v>5.2444444444444445</v>
      </c>
      <c r="Z643" s="33">
        <v>0.46702028508771931</v>
      </c>
      <c r="AA643" s="33">
        <v>0</v>
      </c>
      <c r="AB643" s="33">
        <v>0</v>
      </c>
      <c r="AC643" s="33">
        <v>0</v>
      </c>
      <c r="AD643" s="33">
        <v>0</v>
      </c>
      <c r="AE643" s="33">
        <v>0</v>
      </c>
      <c r="AF643" s="33">
        <v>0</v>
      </c>
      <c r="AG643" s="33">
        <v>0</v>
      </c>
      <c r="AH643" t="s">
        <v>587</v>
      </c>
      <c r="AI643" s="34">
        <v>5</v>
      </c>
    </row>
    <row r="644" spans="1:35" x14ac:dyDescent="0.25">
      <c r="A644" t="s">
        <v>1812</v>
      </c>
      <c r="B644" t="s">
        <v>1333</v>
      </c>
      <c r="C644" t="s">
        <v>1698</v>
      </c>
      <c r="D644" t="s">
        <v>1754</v>
      </c>
      <c r="E644" s="33">
        <v>46.411111111111111</v>
      </c>
      <c r="F644" s="33">
        <v>6.5777777777777775</v>
      </c>
      <c r="G644" s="33">
        <v>0.57777777777777772</v>
      </c>
      <c r="H644" s="33">
        <v>0</v>
      </c>
      <c r="I644" s="33">
        <v>1.1555555555555554</v>
      </c>
      <c r="J644" s="33">
        <v>0</v>
      </c>
      <c r="K644" s="33">
        <v>0</v>
      </c>
      <c r="L644" s="33">
        <v>5.802777777777778</v>
      </c>
      <c r="M644" s="33">
        <v>10.533333333333333</v>
      </c>
      <c r="N644" s="33">
        <v>0</v>
      </c>
      <c r="O644" s="33">
        <v>0.22695714627723246</v>
      </c>
      <c r="P644" s="33">
        <v>0</v>
      </c>
      <c r="Q644" s="33">
        <v>1.5555555555555556</v>
      </c>
      <c r="R644" s="33">
        <v>3.3516878142207329E-2</v>
      </c>
      <c r="S644" s="33">
        <v>9.7888888888888896</v>
      </c>
      <c r="T644" s="33">
        <v>9.405555555555555</v>
      </c>
      <c r="U644" s="33">
        <v>0</v>
      </c>
      <c r="V644" s="33">
        <v>0.41357433564759394</v>
      </c>
      <c r="W644" s="33">
        <v>8.5166666666666675</v>
      </c>
      <c r="X644" s="33">
        <v>14.233333333333333</v>
      </c>
      <c r="Y644" s="33">
        <v>0</v>
      </c>
      <c r="Z644" s="33">
        <v>0.49018434282978213</v>
      </c>
      <c r="AA644" s="33">
        <v>0</v>
      </c>
      <c r="AB644" s="33">
        <v>1.9333333333333333</v>
      </c>
      <c r="AC644" s="33">
        <v>0</v>
      </c>
      <c r="AD644" s="33">
        <v>0</v>
      </c>
      <c r="AE644" s="33">
        <v>4.5777777777777775</v>
      </c>
      <c r="AF644" s="33">
        <v>0</v>
      </c>
      <c r="AG644" s="33">
        <v>0.28888888888888886</v>
      </c>
      <c r="AH644" t="s">
        <v>646</v>
      </c>
      <c r="AI644" s="34">
        <v>5</v>
      </c>
    </row>
    <row r="645" spans="1:35" x14ac:dyDescent="0.25">
      <c r="A645" t="s">
        <v>1812</v>
      </c>
      <c r="B645" t="s">
        <v>1039</v>
      </c>
      <c r="C645" t="s">
        <v>1553</v>
      </c>
      <c r="D645" t="s">
        <v>1745</v>
      </c>
      <c r="E645" s="33">
        <v>91.822222222222223</v>
      </c>
      <c r="F645" s="33">
        <v>5.6888888888888891</v>
      </c>
      <c r="G645" s="33">
        <v>0</v>
      </c>
      <c r="H645" s="33">
        <v>0</v>
      </c>
      <c r="I645" s="33">
        <v>6.0666666666666664</v>
      </c>
      <c r="J645" s="33">
        <v>0</v>
      </c>
      <c r="K645" s="33">
        <v>0</v>
      </c>
      <c r="L645" s="33">
        <v>4.3422222222222207</v>
      </c>
      <c r="M645" s="33">
        <v>5.4222222222222225</v>
      </c>
      <c r="N645" s="33">
        <v>0</v>
      </c>
      <c r="O645" s="33">
        <v>5.9051306873184904E-2</v>
      </c>
      <c r="P645" s="33">
        <v>10.755555555555556</v>
      </c>
      <c r="Q645" s="33">
        <v>11.663999999999998</v>
      </c>
      <c r="R645" s="33">
        <v>0.24416263310745401</v>
      </c>
      <c r="S645" s="33">
        <v>6.7214444444444439</v>
      </c>
      <c r="T645" s="33">
        <v>13.504666666666667</v>
      </c>
      <c r="U645" s="33">
        <v>0</v>
      </c>
      <c r="V645" s="33">
        <v>0.2202746853823814</v>
      </c>
      <c r="W645" s="33">
        <v>5.541666666666667</v>
      </c>
      <c r="X645" s="33">
        <v>12.372777777777774</v>
      </c>
      <c r="Y645" s="33">
        <v>0</v>
      </c>
      <c r="Z645" s="33">
        <v>0.19509922555663115</v>
      </c>
      <c r="AA645" s="33">
        <v>0</v>
      </c>
      <c r="AB645" s="33">
        <v>0</v>
      </c>
      <c r="AC645" s="33">
        <v>0</v>
      </c>
      <c r="AD645" s="33">
        <v>0</v>
      </c>
      <c r="AE645" s="33">
        <v>0</v>
      </c>
      <c r="AF645" s="33">
        <v>0</v>
      </c>
      <c r="AG645" s="33">
        <v>0</v>
      </c>
      <c r="AH645" t="s">
        <v>350</v>
      </c>
      <c r="AI645" s="34">
        <v>5</v>
      </c>
    </row>
    <row r="646" spans="1:35" x14ac:dyDescent="0.25">
      <c r="A646" t="s">
        <v>1812</v>
      </c>
      <c r="B646" t="s">
        <v>964</v>
      </c>
      <c r="C646" t="s">
        <v>1554</v>
      </c>
      <c r="D646" t="s">
        <v>1745</v>
      </c>
      <c r="E646" s="33">
        <v>114.07777777777778</v>
      </c>
      <c r="F646" s="33">
        <v>5.6888888888888891</v>
      </c>
      <c r="G646" s="33">
        <v>0</v>
      </c>
      <c r="H646" s="33">
        <v>0</v>
      </c>
      <c r="I646" s="33">
        <v>0</v>
      </c>
      <c r="J646" s="33">
        <v>0</v>
      </c>
      <c r="K646" s="33">
        <v>0</v>
      </c>
      <c r="L646" s="33">
        <v>4.9344444444444449</v>
      </c>
      <c r="M646" s="33">
        <v>5.6</v>
      </c>
      <c r="N646" s="33">
        <v>4.6822222222222223</v>
      </c>
      <c r="O646" s="33">
        <v>9.0133437226064081E-2</v>
      </c>
      <c r="P646" s="33">
        <v>4.7111111111111112</v>
      </c>
      <c r="Q646" s="33">
        <v>12.55688888888889</v>
      </c>
      <c r="R646" s="33">
        <v>0.15137041005162169</v>
      </c>
      <c r="S646" s="33">
        <v>6.0165555555555557</v>
      </c>
      <c r="T646" s="33">
        <v>16.577888888888893</v>
      </c>
      <c r="U646" s="33">
        <v>0</v>
      </c>
      <c r="V646" s="33">
        <v>0.19806175124184283</v>
      </c>
      <c r="W646" s="33">
        <v>12.591111111111111</v>
      </c>
      <c r="X646" s="33">
        <v>9.7347777777777758</v>
      </c>
      <c r="Y646" s="33">
        <v>0</v>
      </c>
      <c r="Z646" s="33">
        <v>0.19570760689587999</v>
      </c>
      <c r="AA646" s="33">
        <v>0</v>
      </c>
      <c r="AB646" s="33">
        <v>0</v>
      </c>
      <c r="AC646" s="33">
        <v>0</v>
      </c>
      <c r="AD646" s="33">
        <v>0</v>
      </c>
      <c r="AE646" s="33">
        <v>0</v>
      </c>
      <c r="AF646" s="33">
        <v>0</v>
      </c>
      <c r="AG646" s="33">
        <v>0</v>
      </c>
      <c r="AH646" t="s">
        <v>275</v>
      </c>
      <c r="AI646" s="34">
        <v>5</v>
      </c>
    </row>
    <row r="647" spans="1:35" x14ac:dyDescent="0.25">
      <c r="A647" t="s">
        <v>1812</v>
      </c>
      <c r="B647" t="s">
        <v>1168</v>
      </c>
      <c r="C647" t="s">
        <v>1444</v>
      </c>
      <c r="D647" t="s">
        <v>1745</v>
      </c>
      <c r="E647" s="33">
        <v>202.8111111111111</v>
      </c>
      <c r="F647" s="33">
        <v>10.666666666666666</v>
      </c>
      <c r="G647" s="33">
        <v>0</v>
      </c>
      <c r="H647" s="33">
        <v>0</v>
      </c>
      <c r="I647" s="33">
        <v>0</v>
      </c>
      <c r="J647" s="33">
        <v>0</v>
      </c>
      <c r="K647" s="33">
        <v>0</v>
      </c>
      <c r="L647" s="33">
        <v>4.1265555555555551</v>
      </c>
      <c r="M647" s="33">
        <v>5.5111111111111111</v>
      </c>
      <c r="N647" s="33">
        <v>5.5462222222222222</v>
      </c>
      <c r="O647" s="33">
        <v>5.4520352818714729E-2</v>
      </c>
      <c r="P647" s="33">
        <v>5.5111111111111111</v>
      </c>
      <c r="Q647" s="33">
        <v>35.944111111111113</v>
      </c>
      <c r="R647" s="33">
        <v>0.20440311181723556</v>
      </c>
      <c r="S647" s="33">
        <v>10.446</v>
      </c>
      <c r="T647" s="33">
        <v>6.4534444444444441</v>
      </c>
      <c r="U647" s="33">
        <v>0</v>
      </c>
      <c r="V647" s="33">
        <v>8.3326028598038684E-2</v>
      </c>
      <c r="W647" s="33">
        <v>5.649111111111111</v>
      </c>
      <c r="X647" s="33">
        <v>10.476111111111113</v>
      </c>
      <c r="Y647" s="33">
        <v>0</v>
      </c>
      <c r="Z647" s="33">
        <v>7.9508573933052107E-2</v>
      </c>
      <c r="AA647" s="33">
        <v>0</v>
      </c>
      <c r="AB647" s="33">
        <v>0</v>
      </c>
      <c r="AC647" s="33">
        <v>0</v>
      </c>
      <c r="AD647" s="33">
        <v>0</v>
      </c>
      <c r="AE647" s="33">
        <v>0</v>
      </c>
      <c r="AF647" s="33">
        <v>0</v>
      </c>
      <c r="AG647" s="33">
        <v>0</v>
      </c>
      <c r="AH647" t="s">
        <v>480</v>
      </c>
      <c r="AI647" s="34">
        <v>5</v>
      </c>
    </row>
    <row r="648" spans="1:35" x14ac:dyDescent="0.25">
      <c r="A648" t="s">
        <v>1812</v>
      </c>
      <c r="B648" t="s">
        <v>998</v>
      </c>
      <c r="C648" t="s">
        <v>1586</v>
      </c>
      <c r="D648" t="s">
        <v>1760</v>
      </c>
      <c r="E648" s="33">
        <v>81.24444444444444</v>
      </c>
      <c r="F648" s="33">
        <v>5.4222222222222225</v>
      </c>
      <c r="G648" s="33">
        <v>0</v>
      </c>
      <c r="H648" s="33">
        <v>0.43333333333333335</v>
      </c>
      <c r="I648" s="33">
        <v>0.35555555555555557</v>
      </c>
      <c r="J648" s="33">
        <v>0</v>
      </c>
      <c r="K648" s="33">
        <v>0</v>
      </c>
      <c r="L648" s="33">
        <v>3.6251111111111105</v>
      </c>
      <c r="M648" s="33">
        <v>0</v>
      </c>
      <c r="N648" s="33">
        <v>11.822222222222223</v>
      </c>
      <c r="O648" s="33">
        <v>0.14551422319474838</v>
      </c>
      <c r="P648" s="33">
        <v>5.5666666666666664</v>
      </c>
      <c r="Q648" s="33">
        <v>9.0416666666666661</v>
      </c>
      <c r="R648" s="33">
        <v>0.17980716630196936</v>
      </c>
      <c r="S648" s="33">
        <v>0.82488888888888867</v>
      </c>
      <c r="T648" s="33">
        <v>8.6496666666666666</v>
      </c>
      <c r="U648" s="33">
        <v>0</v>
      </c>
      <c r="V648" s="33">
        <v>0.11661788840262582</v>
      </c>
      <c r="W648" s="33">
        <v>1.5282222222222221</v>
      </c>
      <c r="X648" s="33">
        <v>12.969777777777775</v>
      </c>
      <c r="Y648" s="33">
        <v>0</v>
      </c>
      <c r="Z648" s="33">
        <v>0.178449124726477</v>
      </c>
      <c r="AA648" s="33">
        <v>0</v>
      </c>
      <c r="AB648" s="33">
        <v>0</v>
      </c>
      <c r="AC648" s="33">
        <v>0</v>
      </c>
      <c r="AD648" s="33">
        <v>0</v>
      </c>
      <c r="AE648" s="33">
        <v>0</v>
      </c>
      <c r="AF648" s="33">
        <v>0</v>
      </c>
      <c r="AG648" s="33">
        <v>0</v>
      </c>
      <c r="AH648" t="s">
        <v>309</v>
      </c>
      <c r="AI648" s="34">
        <v>5</v>
      </c>
    </row>
    <row r="649" spans="1:35" x14ac:dyDescent="0.25">
      <c r="A649" t="s">
        <v>1812</v>
      </c>
      <c r="B649" t="s">
        <v>908</v>
      </c>
      <c r="C649" t="s">
        <v>1550</v>
      </c>
      <c r="D649" t="s">
        <v>1738</v>
      </c>
      <c r="E649" s="33">
        <v>72.666666666666671</v>
      </c>
      <c r="F649" s="33">
        <v>10.755555555555556</v>
      </c>
      <c r="G649" s="33">
        <v>0</v>
      </c>
      <c r="H649" s="33">
        <v>0.4</v>
      </c>
      <c r="I649" s="33">
        <v>5.333333333333333</v>
      </c>
      <c r="J649" s="33">
        <v>0</v>
      </c>
      <c r="K649" s="33">
        <v>0</v>
      </c>
      <c r="L649" s="33">
        <v>3.2147777777777775</v>
      </c>
      <c r="M649" s="33">
        <v>4.2750000000000004</v>
      </c>
      <c r="N649" s="33">
        <v>4.9777777777777779</v>
      </c>
      <c r="O649" s="33">
        <v>0.12733180428134555</v>
      </c>
      <c r="P649" s="33">
        <v>0</v>
      </c>
      <c r="Q649" s="33">
        <v>13.830555555555556</v>
      </c>
      <c r="R649" s="33">
        <v>0.19032874617737003</v>
      </c>
      <c r="S649" s="33">
        <v>6.0194444444444448</v>
      </c>
      <c r="T649" s="33">
        <v>6.0564444444444439</v>
      </c>
      <c r="U649" s="33">
        <v>0</v>
      </c>
      <c r="V649" s="33">
        <v>0.16618195718654433</v>
      </c>
      <c r="W649" s="33">
        <v>11.808888888888891</v>
      </c>
      <c r="X649" s="33">
        <v>14.212222222222218</v>
      </c>
      <c r="Y649" s="33">
        <v>0</v>
      </c>
      <c r="Z649" s="33">
        <v>0.35808868501529051</v>
      </c>
      <c r="AA649" s="33">
        <v>0</v>
      </c>
      <c r="AB649" s="33">
        <v>0</v>
      </c>
      <c r="AC649" s="33">
        <v>0</v>
      </c>
      <c r="AD649" s="33">
        <v>0</v>
      </c>
      <c r="AE649" s="33">
        <v>4.9666666666666668</v>
      </c>
      <c r="AF649" s="33">
        <v>0</v>
      </c>
      <c r="AG649" s="33">
        <v>0</v>
      </c>
      <c r="AH649" t="s">
        <v>219</v>
      </c>
      <c r="AI649" s="34">
        <v>5</v>
      </c>
    </row>
    <row r="650" spans="1:35" x14ac:dyDescent="0.25">
      <c r="A650" t="s">
        <v>1812</v>
      </c>
      <c r="B650" t="s">
        <v>1204</v>
      </c>
      <c r="C650" t="s">
        <v>1654</v>
      </c>
      <c r="D650" t="s">
        <v>1727</v>
      </c>
      <c r="E650" s="33">
        <v>107.32222222222222</v>
      </c>
      <c r="F650" s="33">
        <v>10.044444444444444</v>
      </c>
      <c r="G650" s="33">
        <v>3.3333333333333333E-2</v>
      </c>
      <c r="H650" s="33">
        <v>0.875</v>
      </c>
      <c r="I650" s="33">
        <v>0.45555555555555555</v>
      </c>
      <c r="J650" s="33">
        <v>0</v>
      </c>
      <c r="K650" s="33">
        <v>0</v>
      </c>
      <c r="L650" s="33">
        <v>3.0490000000000004</v>
      </c>
      <c r="M650" s="33">
        <v>5.4222222222222225</v>
      </c>
      <c r="N650" s="33">
        <v>17.375</v>
      </c>
      <c r="O650" s="33">
        <v>0.21241846982089244</v>
      </c>
      <c r="P650" s="33">
        <v>4.9416666666666664</v>
      </c>
      <c r="Q650" s="33">
        <v>17.225000000000001</v>
      </c>
      <c r="R650" s="33">
        <v>0.20654312040583914</v>
      </c>
      <c r="S650" s="33">
        <v>4.1107777777777761</v>
      </c>
      <c r="T650" s="33">
        <v>7.756444444444444</v>
      </c>
      <c r="U650" s="33">
        <v>1.8888888888888888</v>
      </c>
      <c r="V650" s="33">
        <v>0.12817579459571382</v>
      </c>
      <c r="W650" s="33">
        <v>9.074888888888891</v>
      </c>
      <c r="X650" s="33">
        <v>11.113999999999999</v>
      </c>
      <c r="Y650" s="33">
        <v>5.677777777777778</v>
      </c>
      <c r="Z650" s="33">
        <v>0.24101873899989648</v>
      </c>
      <c r="AA650" s="33">
        <v>0</v>
      </c>
      <c r="AB650" s="33">
        <v>0</v>
      </c>
      <c r="AC650" s="33">
        <v>0</v>
      </c>
      <c r="AD650" s="33">
        <v>0</v>
      </c>
      <c r="AE650" s="33">
        <v>0</v>
      </c>
      <c r="AF650" s="33">
        <v>0</v>
      </c>
      <c r="AG650" s="33">
        <v>0</v>
      </c>
      <c r="AH650" t="s">
        <v>516</v>
      </c>
      <c r="AI650" s="34">
        <v>5</v>
      </c>
    </row>
    <row r="651" spans="1:35" x14ac:dyDescent="0.25">
      <c r="A651" t="s">
        <v>1812</v>
      </c>
      <c r="B651" t="s">
        <v>1269</v>
      </c>
      <c r="C651" t="s">
        <v>1678</v>
      </c>
      <c r="D651" t="s">
        <v>1792</v>
      </c>
      <c r="E651" s="33">
        <v>26.366666666666667</v>
      </c>
      <c r="F651" s="33">
        <v>5.6888888888888891</v>
      </c>
      <c r="G651" s="33">
        <v>0.21111111111111111</v>
      </c>
      <c r="H651" s="33">
        <v>0</v>
      </c>
      <c r="I651" s="33">
        <v>4.4444444444444446E-2</v>
      </c>
      <c r="J651" s="33">
        <v>0</v>
      </c>
      <c r="K651" s="33">
        <v>0</v>
      </c>
      <c r="L651" s="33">
        <v>0.19833333333333331</v>
      </c>
      <c r="M651" s="33">
        <v>0</v>
      </c>
      <c r="N651" s="33">
        <v>4.9143333333333334</v>
      </c>
      <c r="O651" s="33">
        <v>0.1863843236409608</v>
      </c>
      <c r="P651" s="33">
        <v>0</v>
      </c>
      <c r="Q651" s="33">
        <v>5.1674444444444436</v>
      </c>
      <c r="R651" s="33">
        <v>0.19598398651495993</v>
      </c>
      <c r="S651" s="33">
        <v>0</v>
      </c>
      <c r="T651" s="33">
        <v>3.0000000000000002E-2</v>
      </c>
      <c r="U651" s="33">
        <v>0</v>
      </c>
      <c r="V651" s="33">
        <v>1.1378002528445008E-3</v>
      </c>
      <c r="W651" s="33">
        <v>0.32488888888888889</v>
      </c>
      <c r="X651" s="33">
        <v>1.1044444444444441</v>
      </c>
      <c r="Y651" s="33">
        <v>0</v>
      </c>
      <c r="Z651" s="33">
        <v>5.4209860935524642E-2</v>
      </c>
      <c r="AA651" s="33">
        <v>0</v>
      </c>
      <c r="AB651" s="33">
        <v>0</v>
      </c>
      <c r="AC651" s="33">
        <v>0</v>
      </c>
      <c r="AD651" s="33">
        <v>0</v>
      </c>
      <c r="AE651" s="33">
        <v>0</v>
      </c>
      <c r="AF651" s="33">
        <v>0</v>
      </c>
      <c r="AG651" s="33">
        <v>0</v>
      </c>
      <c r="AH651" t="s">
        <v>581</v>
      </c>
      <c r="AI651" s="34">
        <v>5</v>
      </c>
    </row>
    <row r="652" spans="1:35" x14ac:dyDescent="0.25">
      <c r="A652" t="s">
        <v>1812</v>
      </c>
      <c r="B652" t="s">
        <v>776</v>
      </c>
      <c r="C652" t="s">
        <v>1444</v>
      </c>
      <c r="D652" t="s">
        <v>1745</v>
      </c>
      <c r="E652" s="33">
        <v>191.44444444444446</v>
      </c>
      <c r="F652" s="33">
        <v>26.455555555555556</v>
      </c>
      <c r="G652" s="33">
        <v>0</v>
      </c>
      <c r="H652" s="33">
        <v>0</v>
      </c>
      <c r="I652" s="33">
        <v>0</v>
      </c>
      <c r="J652" s="33">
        <v>0</v>
      </c>
      <c r="K652" s="33">
        <v>0</v>
      </c>
      <c r="L652" s="33">
        <v>20.96566666666666</v>
      </c>
      <c r="M652" s="33">
        <v>5.5666666666666664</v>
      </c>
      <c r="N652" s="33">
        <v>20.527777777777779</v>
      </c>
      <c r="O652" s="33">
        <v>0.13630295995356934</v>
      </c>
      <c r="P652" s="33">
        <v>5.6527777777777777</v>
      </c>
      <c r="Q652" s="33">
        <v>15.655555555555555</v>
      </c>
      <c r="R652" s="33">
        <v>0.11130295995356936</v>
      </c>
      <c r="S652" s="33">
        <v>23.501222222222225</v>
      </c>
      <c r="T652" s="33">
        <v>30.010222222222215</v>
      </c>
      <c r="U652" s="33">
        <v>0</v>
      </c>
      <c r="V652" s="33">
        <v>0.27951421938479393</v>
      </c>
      <c r="W652" s="33">
        <v>23.452222222222236</v>
      </c>
      <c r="X652" s="33">
        <v>32.394222222222226</v>
      </c>
      <c r="Y652" s="33">
        <v>0</v>
      </c>
      <c r="Z652" s="33">
        <v>0.29171096923969825</v>
      </c>
      <c r="AA652" s="33">
        <v>0</v>
      </c>
      <c r="AB652" s="33">
        <v>0</v>
      </c>
      <c r="AC652" s="33">
        <v>0</v>
      </c>
      <c r="AD652" s="33">
        <v>0</v>
      </c>
      <c r="AE652" s="33">
        <v>0.93333333333333335</v>
      </c>
      <c r="AF652" s="33">
        <v>0</v>
      </c>
      <c r="AG652" s="33">
        <v>0</v>
      </c>
      <c r="AH652" t="s">
        <v>87</v>
      </c>
      <c r="AI652" s="34">
        <v>5</v>
      </c>
    </row>
    <row r="653" spans="1:35" x14ac:dyDescent="0.25">
      <c r="A653" t="s">
        <v>1812</v>
      </c>
      <c r="B653" t="s">
        <v>1141</v>
      </c>
      <c r="C653" t="s">
        <v>1524</v>
      </c>
      <c r="D653" t="s">
        <v>1745</v>
      </c>
      <c r="E653" s="33">
        <v>198.93333333333334</v>
      </c>
      <c r="F653" s="33">
        <v>27.933333333333334</v>
      </c>
      <c r="G653" s="33">
        <v>0</v>
      </c>
      <c r="H653" s="33">
        <v>0</v>
      </c>
      <c r="I653" s="33">
        <v>0</v>
      </c>
      <c r="J653" s="33">
        <v>0</v>
      </c>
      <c r="K653" s="33">
        <v>0</v>
      </c>
      <c r="L653" s="33">
        <v>6.6117777777777746</v>
      </c>
      <c r="M653" s="33">
        <v>5.5861111111111112</v>
      </c>
      <c r="N653" s="33">
        <v>24.8</v>
      </c>
      <c r="O653" s="33">
        <v>0.15274519660411082</v>
      </c>
      <c r="P653" s="33">
        <v>2.0611111111111109</v>
      </c>
      <c r="Q653" s="33">
        <v>31.530555555555555</v>
      </c>
      <c r="R653" s="33">
        <v>0.16885891420911528</v>
      </c>
      <c r="S653" s="33">
        <v>10.208777777777774</v>
      </c>
      <c r="T653" s="33">
        <v>18.16844444444444</v>
      </c>
      <c r="U653" s="33">
        <v>0</v>
      </c>
      <c r="V653" s="33">
        <v>0.14264689454870416</v>
      </c>
      <c r="W653" s="33">
        <v>12.705444444444447</v>
      </c>
      <c r="X653" s="33">
        <v>16.537444444444439</v>
      </c>
      <c r="Y653" s="33">
        <v>0</v>
      </c>
      <c r="Z653" s="33">
        <v>0.14699843610366398</v>
      </c>
      <c r="AA653" s="33">
        <v>0</v>
      </c>
      <c r="AB653" s="33">
        <v>0</v>
      </c>
      <c r="AC653" s="33">
        <v>0</v>
      </c>
      <c r="AD653" s="33">
        <v>0</v>
      </c>
      <c r="AE653" s="33">
        <v>0</v>
      </c>
      <c r="AF653" s="33">
        <v>0</v>
      </c>
      <c r="AG653" s="33">
        <v>0</v>
      </c>
      <c r="AH653" t="s">
        <v>452</v>
      </c>
      <c r="AI653" s="34">
        <v>5</v>
      </c>
    </row>
    <row r="654" spans="1:35" x14ac:dyDescent="0.25">
      <c r="A654" t="s">
        <v>1812</v>
      </c>
      <c r="B654" t="s">
        <v>1102</v>
      </c>
      <c r="C654" t="s">
        <v>1444</v>
      </c>
      <c r="D654" t="s">
        <v>1745</v>
      </c>
      <c r="E654" s="33">
        <v>72.544444444444451</v>
      </c>
      <c r="F654" s="33">
        <v>11.566666666666666</v>
      </c>
      <c r="G654" s="33">
        <v>0</v>
      </c>
      <c r="H654" s="33">
        <v>0</v>
      </c>
      <c r="I654" s="33">
        <v>0</v>
      </c>
      <c r="J654" s="33">
        <v>0</v>
      </c>
      <c r="K654" s="33">
        <v>0</v>
      </c>
      <c r="L654" s="33">
        <v>10.009777777777776</v>
      </c>
      <c r="M654" s="33">
        <v>10.622222222222222</v>
      </c>
      <c r="N654" s="33">
        <v>0</v>
      </c>
      <c r="O654" s="33">
        <v>0.14642364833818347</v>
      </c>
      <c r="P654" s="33">
        <v>5.4111111111111114</v>
      </c>
      <c r="Q654" s="33">
        <v>13.988888888888889</v>
      </c>
      <c r="R654" s="33">
        <v>0.26742226987287482</v>
      </c>
      <c r="S654" s="33">
        <v>2.5476666666666672</v>
      </c>
      <c r="T654" s="33">
        <v>5.924333333333335</v>
      </c>
      <c r="U654" s="33">
        <v>0</v>
      </c>
      <c r="V654" s="33">
        <v>0.11678358094654619</v>
      </c>
      <c r="W654" s="33">
        <v>4.9018888888888892</v>
      </c>
      <c r="X654" s="33">
        <v>5.2173333333333325</v>
      </c>
      <c r="Y654" s="33">
        <v>0</v>
      </c>
      <c r="Z654" s="33">
        <v>0.13948996783580944</v>
      </c>
      <c r="AA654" s="33">
        <v>0</v>
      </c>
      <c r="AB654" s="33">
        <v>0</v>
      </c>
      <c r="AC654" s="33">
        <v>0</v>
      </c>
      <c r="AD654" s="33">
        <v>0</v>
      </c>
      <c r="AE654" s="33">
        <v>0</v>
      </c>
      <c r="AF654" s="33">
        <v>0</v>
      </c>
      <c r="AG654" s="33">
        <v>0</v>
      </c>
      <c r="AH654" t="s">
        <v>413</v>
      </c>
      <c r="AI654" s="34">
        <v>5</v>
      </c>
    </row>
    <row r="655" spans="1:35" x14ac:dyDescent="0.25">
      <c r="A655" t="s">
        <v>1812</v>
      </c>
      <c r="B655" t="s">
        <v>1209</v>
      </c>
      <c r="C655" t="s">
        <v>1656</v>
      </c>
      <c r="D655" t="s">
        <v>1738</v>
      </c>
      <c r="E655" s="33">
        <v>126.38888888888889</v>
      </c>
      <c r="F655" s="33">
        <v>11.111111111111111</v>
      </c>
      <c r="G655" s="33">
        <v>0</v>
      </c>
      <c r="H655" s="33">
        <v>0</v>
      </c>
      <c r="I655" s="33">
        <v>0</v>
      </c>
      <c r="J655" s="33">
        <v>0</v>
      </c>
      <c r="K655" s="33">
        <v>0</v>
      </c>
      <c r="L655" s="33">
        <v>3.2914444444444446</v>
      </c>
      <c r="M655" s="33">
        <v>5.6</v>
      </c>
      <c r="N655" s="33">
        <v>11.2</v>
      </c>
      <c r="O655" s="33">
        <v>0.13292307692307689</v>
      </c>
      <c r="P655" s="33">
        <v>5.6888888888888891</v>
      </c>
      <c r="Q655" s="33">
        <v>19.094444444444445</v>
      </c>
      <c r="R655" s="33">
        <v>0.1960879120879121</v>
      </c>
      <c r="S655" s="33">
        <v>8.4146666666666654</v>
      </c>
      <c r="T655" s="33">
        <v>9.1998888888888892</v>
      </c>
      <c r="U655" s="33">
        <v>0</v>
      </c>
      <c r="V655" s="33">
        <v>0.13936791208791208</v>
      </c>
      <c r="W655" s="33">
        <v>11.060444444444441</v>
      </c>
      <c r="X655" s="33">
        <v>16.687333333333331</v>
      </c>
      <c r="Y655" s="33">
        <v>0</v>
      </c>
      <c r="Z655" s="33">
        <v>0.2195428571428571</v>
      </c>
      <c r="AA655" s="33">
        <v>0</v>
      </c>
      <c r="AB655" s="33">
        <v>0</v>
      </c>
      <c r="AC655" s="33">
        <v>0</v>
      </c>
      <c r="AD655" s="33">
        <v>0</v>
      </c>
      <c r="AE655" s="33">
        <v>0</v>
      </c>
      <c r="AF655" s="33">
        <v>0</v>
      </c>
      <c r="AG655" s="33">
        <v>0</v>
      </c>
      <c r="AH655" t="s">
        <v>521</v>
      </c>
      <c r="AI655" s="34">
        <v>5</v>
      </c>
    </row>
    <row r="656" spans="1:35" x14ac:dyDescent="0.25">
      <c r="A656" t="s">
        <v>1812</v>
      </c>
      <c r="B656" t="s">
        <v>1137</v>
      </c>
      <c r="C656" t="s">
        <v>1634</v>
      </c>
      <c r="D656" t="s">
        <v>1738</v>
      </c>
      <c r="E656" s="33">
        <v>137.62222222222223</v>
      </c>
      <c r="F656" s="33">
        <v>16.31111111111111</v>
      </c>
      <c r="G656" s="33">
        <v>0</v>
      </c>
      <c r="H656" s="33">
        <v>0</v>
      </c>
      <c r="I656" s="33">
        <v>0</v>
      </c>
      <c r="J656" s="33">
        <v>0</v>
      </c>
      <c r="K656" s="33">
        <v>0</v>
      </c>
      <c r="L656" s="33">
        <v>6.1870000000000003</v>
      </c>
      <c r="M656" s="33">
        <v>6.7694444444444448</v>
      </c>
      <c r="N656" s="33">
        <v>9.9305555555555554</v>
      </c>
      <c r="O656" s="33">
        <v>0.12134668173744549</v>
      </c>
      <c r="P656" s="33">
        <v>5.5138888888888893</v>
      </c>
      <c r="Q656" s="33">
        <v>22.608333333333334</v>
      </c>
      <c r="R656" s="33">
        <v>0.2043436137574681</v>
      </c>
      <c r="S656" s="33">
        <v>9.432555555555556</v>
      </c>
      <c r="T656" s="33">
        <v>12.630111111111109</v>
      </c>
      <c r="U656" s="33">
        <v>0</v>
      </c>
      <c r="V656" s="33">
        <v>0.16031325690295492</v>
      </c>
      <c r="W656" s="33">
        <v>3.0203333333333333</v>
      </c>
      <c r="X656" s="33">
        <v>13.156888888888885</v>
      </c>
      <c r="Y656" s="33">
        <v>0</v>
      </c>
      <c r="Z656" s="33">
        <v>0.11754803810754075</v>
      </c>
      <c r="AA656" s="33">
        <v>0</v>
      </c>
      <c r="AB656" s="33">
        <v>0</v>
      </c>
      <c r="AC656" s="33">
        <v>0</v>
      </c>
      <c r="AD656" s="33">
        <v>0</v>
      </c>
      <c r="AE656" s="33">
        <v>0</v>
      </c>
      <c r="AF656" s="33">
        <v>0</v>
      </c>
      <c r="AG656" s="33">
        <v>0</v>
      </c>
      <c r="AH656" t="s">
        <v>448</v>
      </c>
      <c r="AI656" s="34">
        <v>5</v>
      </c>
    </row>
    <row r="657" spans="1:35" x14ac:dyDescent="0.25">
      <c r="A657" t="s">
        <v>1812</v>
      </c>
      <c r="B657" t="s">
        <v>1120</v>
      </c>
      <c r="C657" t="s">
        <v>1628</v>
      </c>
      <c r="D657" t="s">
        <v>1745</v>
      </c>
      <c r="E657" s="33">
        <v>124.92222222222222</v>
      </c>
      <c r="F657" s="33">
        <v>16.455555555555556</v>
      </c>
      <c r="G657" s="33">
        <v>0</v>
      </c>
      <c r="H657" s="33">
        <v>0</v>
      </c>
      <c r="I657" s="33">
        <v>0</v>
      </c>
      <c r="J657" s="33">
        <v>0</v>
      </c>
      <c r="K657" s="33">
        <v>0</v>
      </c>
      <c r="L657" s="33">
        <v>2.2545555555555556</v>
      </c>
      <c r="M657" s="33">
        <v>4.9805555555555552</v>
      </c>
      <c r="N657" s="33">
        <v>11.741666666666667</v>
      </c>
      <c r="O657" s="33">
        <v>0.13386106910966825</v>
      </c>
      <c r="P657" s="33">
        <v>3.8138888888888891</v>
      </c>
      <c r="Q657" s="33">
        <v>18.147222222222222</v>
      </c>
      <c r="R657" s="33">
        <v>0.17579827448189986</v>
      </c>
      <c r="S657" s="33">
        <v>15.28488888888889</v>
      </c>
      <c r="T657" s="33">
        <v>17.309888888888889</v>
      </c>
      <c r="U657" s="33">
        <v>0</v>
      </c>
      <c r="V657" s="33">
        <v>0.2609205728008539</v>
      </c>
      <c r="W657" s="33">
        <v>13.634555555555558</v>
      </c>
      <c r="X657" s="33">
        <v>16.176555555555556</v>
      </c>
      <c r="Y657" s="33">
        <v>0</v>
      </c>
      <c r="Z657" s="33">
        <v>0.23863737436627239</v>
      </c>
      <c r="AA657" s="33">
        <v>0</v>
      </c>
      <c r="AB657" s="33">
        <v>0</v>
      </c>
      <c r="AC657" s="33">
        <v>0</v>
      </c>
      <c r="AD657" s="33">
        <v>0</v>
      </c>
      <c r="AE657" s="33">
        <v>0</v>
      </c>
      <c r="AF657" s="33">
        <v>0</v>
      </c>
      <c r="AG657" s="33">
        <v>0</v>
      </c>
      <c r="AH657" t="s">
        <v>431</v>
      </c>
      <c r="AI657" s="34">
        <v>5</v>
      </c>
    </row>
    <row r="658" spans="1:35" x14ac:dyDescent="0.25">
      <c r="A658" t="s">
        <v>1812</v>
      </c>
      <c r="B658" t="s">
        <v>933</v>
      </c>
      <c r="C658" t="s">
        <v>1444</v>
      </c>
      <c r="D658" t="s">
        <v>1745</v>
      </c>
      <c r="E658" s="33">
        <v>137.45555555555555</v>
      </c>
      <c r="F658" s="33">
        <v>21.955555555555556</v>
      </c>
      <c r="G658" s="33">
        <v>0</v>
      </c>
      <c r="H658" s="33">
        <v>0</v>
      </c>
      <c r="I658" s="33">
        <v>0</v>
      </c>
      <c r="J658" s="33">
        <v>0</v>
      </c>
      <c r="K658" s="33">
        <v>0</v>
      </c>
      <c r="L658" s="33">
        <v>9.0422222222222235</v>
      </c>
      <c r="M658" s="33">
        <v>5.5027777777777782</v>
      </c>
      <c r="N658" s="33">
        <v>10.963888888888889</v>
      </c>
      <c r="O658" s="33">
        <v>0.11979629779322612</v>
      </c>
      <c r="P658" s="33">
        <v>5.8972222222222221</v>
      </c>
      <c r="Q658" s="33">
        <v>19.166666666666668</v>
      </c>
      <c r="R658" s="33">
        <v>0.18234176703580957</v>
      </c>
      <c r="S658" s="33">
        <v>16.029222222222227</v>
      </c>
      <c r="T658" s="33">
        <v>13.782888888888888</v>
      </c>
      <c r="U658" s="33">
        <v>0</v>
      </c>
      <c r="V658" s="33">
        <v>0.21688545792579422</v>
      </c>
      <c r="W658" s="33">
        <v>7.7162222222222239</v>
      </c>
      <c r="X658" s="33">
        <v>15.441000000000003</v>
      </c>
      <c r="Y658" s="33">
        <v>0</v>
      </c>
      <c r="Z658" s="33">
        <v>0.16847061676501501</v>
      </c>
      <c r="AA658" s="33">
        <v>0</v>
      </c>
      <c r="AB658" s="33">
        <v>0</v>
      </c>
      <c r="AC658" s="33">
        <v>0</v>
      </c>
      <c r="AD658" s="33">
        <v>0</v>
      </c>
      <c r="AE658" s="33">
        <v>69.911111111111111</v>
      </c>
      <c r="AF658" s="33">
        <v>0</v>
      </c>
      <c r="AG658" s="33">
        <v>0</v>
      </c>
      <c r="AH658" t="s">
        <v>244</v>
      </c>
      <c r="AI658" s="34">
        <v>5</v>
      </c>
    </row>
    <row r="659" spans="1:35" x14ac:dyDescent="0.25">
      <c r="A659" t="s">
        <v>1812</v>
      </c>
      <c r="B659" t="s">
        <v>1057</v>
      </c>
      <c r="C659" t="s">
        <v>1444</v>
      </c>
      <c r="D659" t="s">
        <v>1745</v>
      </c>
      <c r="E659" s="33">
        <v>118.85555555555555</v>
      </c>
      <c r="F659" s="33">
        <v>5.6</v>
      </c>
      <c r="G659" s="33">
        <v>2.5777777777777779</v>
      </c>
      <c r="H659" s="33">
        <v>0.56088888888888888</v>
      </c>
      <c r="I659" s="33">
        <v>0</v>
      </c>
      <c r="J659" s="33">
        <v>0</v>
      </c>
      <c r="K659" s="33">
        <v>0</v>
      </c>
      <c r="L659" s="33">
        <v>9.0647777777777794</v>
      </c>
      <c r="M659" s="33">
        <v>0</v>
      </c>
      <c r="N659" s="33">
        <v>47.422222222222224</v>
      </c>
      <c r="O659" s="33">
        <v>0.39899037113209312</v>
      </c>
      <c r="P659" s="33">
        <v>5.2444444444444445</v>
      </c>
      <c r="Q659" s="33">
        <v>14.558333333333334</v>
      </c>
      <c r="R659" s="33">
        <v>0.16661213424324578</v>
      </c>
      <c r="S659" s="33">
        <v>11.877888888888892</v>
      </c>
      <c r="T659" s="33">
        <v>7.7305555555555578</v>
      </c>
      <c r="U659" s="33">
        <v>0</v>
      </c>
      <c r="V659" s="33">
        <v>0.16497709638216329</v>
      </c>
      <c r="W659" s="33">
        <v>11.515333333333333</v>
      </c>
      <c r="X659" s="33">
        <v>11.124333333333329</v>
      </c>
      <c r="Y659" s="33">
        <v>0</v>
      </c>
      <c r="Z659" s="33">
        <v>0.19048050855380011</v>
      </c>
      <c r="AA659" s="33">
        <v>0</v>
      </c>
      <c r="AB659" s="33">
        <v>0</v>
      </c>
      <c r="AC659" s="33">
        <v>0</v>
      </c>
      <c r="AD659" s="33">
        <v>0</v>
      </c>
      <c r="AE659" s="33">
        <v>0</v>
      </c>
      <c r="AF659" s="33">
        <v>0</v>
      </c>
      <c r="AG659" s="33">
        <v>0</v>
      </c>
      <c r="AH659" t="s">
        <v>368</v>
      </c>
      <c r="AI659" s="34">
        <v>5</v>
      </c>
    </row>
    <row r="660" spans="1:35" x14ac:dyDescent="0.25">
      <c r="A660" t="s">
        <v>1812</v>
      </c>
      <c r="B660" t="s">
        <v>689</v>
      </c>
      <c r="C660" t="s">
        <v>1416</v>
      </c>
      <c r="D660" t="s">
        <v>1747</v>
      </c>
      <c r="E660" s="33">
        <v>79.63333333333334</v>
      </c>
      <c r="F660" s="33">
        <v>0</v>
      </c>
      <c r="G660" s="33">
        <v>1.6</v>
      </c>
      <c r="H660" s="33">
        <v>0.26666666666666666</v>
      </c>
      <c r="I660" s="33">
        <v>0.53333333333333333</v>
      </c>
      <c r="J660" s="33">
        <v>0</v>
      </c>
      <c r="K660" s="33">
        <v>0</v>
      </c>
      <c r="L660" s="33">
        <v>2.7665555555555561</v>
      </c>
      <c r="M660" s="33">
        <v>0</v>
      </c>
      <c r="N660" s="33">
        <v>0</v>
      </c>
      <c r="O660" s="33">
        <v>0</v>
      </c>
      <c r="P660" s="33">
        <v>0</v>
      </c>
      <c r="Q660" s="33">
        <v>0</v>
      </c>
      <c r="R660" s="33">
        <v>0</v>
      </c>
      <c r="S660" s="33">
        <v>3.9565555555555552</v>
      </c>
      <c r="T660" s="33">
        <v>7.8114444444444437</v>
      </c>
      <c r="U660" s="33">
        <v>0</v>
      </c>
      <c r="V660" s="33">
        <v>0.14777731268313099</v>
      </c>
      <c r="W660" s="33">
        <v>3.1813333333333333</v>
      </c>
      <c r="X660" s="33">
        <v>6.0566666666666658</v>
      </c>
      <c r="Y660" s="33">
        <v>2.4333333333333331</v>
      </c>
      <c r="Z660" s="33">
        <v>0.14656341565508579</v>
      </c>
      <c r="AA660" s="33">
        <v>0</v>
      </c>
      <c r="AB660" s="33">
        <v>0</v>
      </c>
      <c r="AC660" s="33">
        <v>0</v>
      </c>
      <c r="AD660" s="33">
        <v>0</v>
      </c>
      <c r="AE660" s="33">
        <v>0</v>
      </c>
      <c r="AF660" s="33">
        <v>0</v>
      </c>
      <c r="AG660" s="33">
        <v>0</v>
      </c>
      <c r="AH660" t="s">
        <v>0</v>
      </c>
      <c r="AI660" s="34">
        <v>5</v>
      </c>
    </row>
    <row r="661" spans="1:35" x14ac:dyDescent="0.25">
      <c r="A661" t="s">
        <v>1812</v>
      </c>
      <c r="B661" t="s">
        <v>952</v>
      </c>
      <c r="C661" t="s">
        <v>1444</v>
      </c>
      <c r="D661" t="s">
        <v>1745</v>
      </c>
      <c r="E661" s="33">
        <v>131</v>
      </c>
      <c r="F661" s="33">
        <v>5.4222222222222225</v>
      </c>
      <c r="G661" s="33">
        <v>0.76666666666666672</v>
      </c>
      <c r="H661" s="33">
        <v>0.62566666666666659</v>
      </c>
      <c r="I661" s="33">
        <v>0</v>
      </c>
      <c r="J661" s="33">
        <v>0</v>
      </c>
      <c r="K661" s="33">
        <v>0</v>
      </c>
      <c r="L661" s="33">
        <v>3.0863333333333345</v>
      </c>
      <c r="M661" s="33">
        <v>0</v>
      </c>
      <c r="N661" s="33">
        <v>11.16388888888889</v>
      </c>
      <c r="O661" s="33">
        <v>8.5220525869380837E-2</v>
      </c>
      <c r="P661" s="33">
        <v>5.7833333333333332</v>
      </c>
      <c r="Q661" s="33">
        <v>14.677777777777777</v>
      </c>
      <c r="R661" s="33">
        <v>0.15619168787107718</v>
      </c>
      <c r="S661" s="33">
        <v>8.4827777777777804</v>
      </c>
      <c r="T661" s="33">
        <v>12.243000000000002</v>
      </c>
      <c r="U661" s="33">
        <v>0</v>
      </c>
      <c r="V661" s="33">
        <v>0.15821204410517392</v>
      </c>
      <c r="W661" s="33">
        <v>4.2995555555555569</v>
      </c>
      <c r="X661" s="33">
        <v>15.270444444444447</v>
      </c>
      <c r="Y661" s="33">
        <v>0</v>
      </c>
      <c r="Z661" s="33">
        <v>0.14938931297709926</v>
      </c>
      <c r="AA661" s="33">
        <v>0</v>
      </c>
      <c r="AB661" s="33">
        <v>0</v>
      </c>
      <c r="AC661" s="33">
        <v>0</v>
      </c>
      <c r="AD661" s="33">
        <v>0</v>
      </c>
      <c r="AE661" s="33">
        <v>0</v>
      </c>
      <c r="AF661" s="33">
        <v>0</v>
      </c>
      <c r="AG661" s="33">
        <v>0</v>
      </c>
      <c r="AH661" t="s">
        <v>263</v>
      </c>
      <c r="AI661" s="34">
        <v>5</v>
      </c>
    </row>
    <row r="662" spans="1:35" x14ac:dyDescent="0.25">
      <c r="A662" t="s">
        <v>1812</v>
      </c>
      <c r="B662" t="s">
        <v>1148</v>
      </c>
      <c r="C662" t="s">
        <v>1444</v>
      </c>
      <c r="D662" t="s">
        <v>1745</v>
      </c>
      <c r="E662" s="33">
        <v>103.47777777777777</v>
      </c>
      <c r="F662" s="33">
        <v>19.866666666666667</v>
      </c>
      <c r="G662" s="33">
        <v>0.26666666666666666</v>
      </c>
      <c r="H662" s="33">
        <v>0</v>
      </c>
      <c r="I662" s="33">
        <v>0.94444444444444442</v>
      </c>
      <c r="J662" s="33">
        <v>0</v>
      </c>
      <c r="K662" s="33">
        <v>0</v>
      </c>
      <c r="L662" s="33">
        <v>3.6003333333333343</v>
      </c>
      <c r="M662" s="33">
        <v>5.5333333333333332</v>
      </c>
      <c r="N662" s="33">
        <v>0</v>
      </c>
      <c r="O662" s="33">
        <v>5.3473638999248362E-2</v>
      </c>
      <c r="P662" s="33">
        <v>5.0194444444444448</v>
      </c>
      <c r="Q662" s="33">
        <v>22.677777777777777</v>
      </c>
      <c r="R662" s="33">
        <v>0.26766348115537425</v>
      </c>
      <c r="S662" s="33">
        <v>2.0672222222222225</v>
      </c>
      <c r="T662" s="33">
        <v>8.7490000000000023</v>
      </c>
      <c r="U662" s="33">
        <v>0</v>
      </c>
      <c r="V662" s="33">
        <v>0.1045270052614625</v>
      </c>
      <c r="W662" s="33">
        <v>5.8036666666666674</v>
      </c>
      <c r="X662" s="33">
        <v>5.5111111111111111</v>
      </c>
      <c r="Y662" s="33">
        <v>0</v>
      </c>
      <c r="Z662" s="33">
        <v>0.10934500161065178</v>
      </c>
      <c r="AA662" s="33">
        <v>0</v>
      </c>
      <c r="AB662" s="33">
        <v>0</v>
      </c>
      <c r="AC662" s="33">
        <v>4.6333333333333337</v>
      </c>
      <c r="AD662" s="33">
        <v>0</v>
      </c>
      <c r="AE662" s="33">
        <v>0</v>
      </c>
      <c r="AF662" s="33">
        <v>0</v>
      </c>
      <c r="AG662" s="33">
        <v>0</v>
      </c>
      <c r="AH662" t="s">
        <v>459</v>
      </c>
      <c r="AI662" s="34">
        <v>5</v>
      </c>
    </row>
    <row r="663" spans="1:35" x14ac:dyDescent="0.25">
      <c r="A663" t="s">
        <v>1812</v>
      </c>
      <c r="B663" t="s">
        <v>801</v>
      </c>
      <c r="C663" t="s">
        <v>1493</v>
      </c>
      <c r="D663" t="s">
        <v>1769</v>
      </c>
      <c r="E663" s="33">
        <v>61.677777777777777</v>
      </c>
      <c r="F663" s="33">
        <v>5.6888888888888891</v>
      </c>
      <c r="G663" s="33">
        <v>0</v>
      </c>
      <c r="H663" s="33">
        <v>0.24722222222222223</v>
      </c>
      <c r="I663" s="33">
        <v>0.3</v>
      </c>
      <c r="J663" s="33">
        <v>0</v>
      </c>
      <c r="K663" s="33">
        <v>0</v>
      </c>
      <c r="L663" s="33">
        <v>0.36944444444444435</v>
      </c>
      <c r="M663" s="33">
        <v>0</v>
      </c>
      <c r="N663" s="33">
        <v>4.7777777777777777</v>
      </c>
      <c r="O663" s="33">
        <v>7.7463520086470908E-2</v>
      </c>
      <c r="P663" s="33">
        <v>4.4083333333333332</v>
      </c>
      <c r="Q663" s="33">
        <v>10.43588888888889</v>
      </c>
      <c r="R663" s="33">
        <v>0.24067375247703118</v>
      </c>
      <c r="S663" s="33">
        <v>1.7043333333333333</v>
      </c>
      <c r="T663" s="33">
        <v>5.5458888888888884</v>
      </c>
      <c r="U663" s="33">
        <v>0</v>
      </c>
      <c r="V663" s="33">
        <v>0.11754999099261394</v>
      </c>
      <c r="W663" s="33">
        <v>1.2244444444444442</v>
      </c>
      <c r="X663" s="33">
        <v>4.4521111111111118</v>
      </c>
      <c r="Y663" s="33">
        <v>0</v>
      </c>
      <c r="Z663" s="33">
        <v>9.2035669248784008E-2</v>
      </c>
      <c r="AA663" s="33">
        <v>0</v>
      </c>
      <c r="AB663" s="33">
        <v>0</v>
      </c>
      <c r="AC663" s="33">
        <v>0</v>
      </c>
      <c r="AD663" s="33">
        <v>0</v>
      </c>
      <c r="AE663" s="33">
        <v>0</v>
      </c>
      <c r="AF663" s="33">
        <v>0</v>
      </c>
      <c r="AG663" s="33">
        <v>0</v>
      </c>
      <c r="AH663" t="s">
        <v>112</v>
      </c>
      <c r="AI663" s="34">
        <v>5</v>
      </c>
    </row>
    <row r="664" spans="1:35" x14ac:dyDescent="0.25">
      <c r="A664" t="s">
        <v>1812</v>
      </c>
      <c r="B664" t="s">
        <v>1111</v>
      </c>
      <c r="C664" t="s">
        <v>1625</v>
      </c>
      <c r="D664" t="s">
        <v>1738</v>
      </c>
      <c r="E664" s="33">
        <v>100.3</v>
      </c>
      <c r="F664" s="33">
        <v>5.6</v>
      </c>
      <c r="G664" s="33">
        <v>0.3</v>
      </c>
      <c r="H664" s="33">
        <v>0.43888888888888888</v>
      </c>
      <c r="I664" s="33">
        <v>0.65555555555555556</v>
      </c>
      <c r="J664" s="33">
        <v>0</v>
      </c>
      <c r="K664" s="33">
        <v>0</v>
      </c>
      <c r="L664" s="33">
        <v>0</v>
      </c>
      <c r="M664" s="33">
        <v>8.8944444444444439</v>
      </c>
      <c r="N664" s="33">
        <v>0</v>
      </c>
      <c r="O664" s="33">
        <v>8.8678409216794055E-2</v>
      </c>
      <c r="P664" s="33">
        <v>4.5166666666666666</v>
      </c>
      <c r="Q664" s="33">
        <v>9.9555555555555557</v>
      </c>
      <c r="R664" s="33">
        <v>0.14428935415974298</v>
      </c>
      <c r="S664" s="33">
        <v>0</v>
      </c>
      <c r="T664" s="33">
        <v>0</v>
      </c>
      <c r="U664" s="33">
        <v>0</v>
      </c>
      <c r="V664" s="33">
        <v>0</v>
      </c>
      <c r="W664" s="33">
        <v>0</v>
      </c>
      <c r="X664" s="33">
        <v>0</v>
      </c>
      <c r="Y664" s="33">
        <v>0</v>
      </c>
      <c r="Z664" s="33">
        <v>0</v>
      </c>
      <c r="AA664" s="33">
        <v>0</v>
      </c>
      <c r="AB664" s="33">
        <v>0</v>
      </c>
      <c r="AC664" s="33">
        <v>0</v>
      </c>
      <c r="AD664" s="33">
        <v>0</v>
      </c>
      <c r="AE664" s="33">
        <v>0</v>
      </c>
      <c r="AF664" s="33">
        <v>0</v>
      </c>
      <c r="AG664" s="33">
        <v>0</v>
      </c>
      <c r="AH664" t="s">
        <v>422</v>
      </c>
      <c r="AI664" s="34">
        <v>5</v>
      </c>
    </row>
    <row r="665" spans="1:35" x14ac:dyDescent="0.25">
      <c r="A665" t="s">
        <v>1812</v>
      </c>
      <c r="B665" t="s">
        <v>821</v>
      </c>
      <c r="C665" t="s">
        <v>1444</v>
      </c>
      <c r="D665" t="s">
        <v>1745</v>
      </c>
      <c r="E665" s="33">
        <v>162.93333333333334</v>
      </c>
      <c r="F665" s="33">
        <v>10.022222222222222</v>
      </c>
      <c r="G665" s="33">
        <v>0.26666666666666666</v>
      </c>
      <c r="H665" s="33">
        <v>0.67500000000000004</v>
      </c>
      <c r="I665" s="33">
        <v>2.1333333333333333</v>
      </c>
      <c r="J665" s="33">
        <v>0</v>
      </c>
      <c r="K665" s="33">
        <v>0</v>
      </c>
      <c r="L665" s="33">
        <v>1.5989999999999998</v>
      </c>
      <c r="M665" s="33">
        <v>4.4444444444444446E-2</v>
      </c>
      <c r="N665" s="33">
        <v>10.077777777777778</v>
      </c>
      <c r="O665" s="33">
        <v>6.2124931805782865E-2</v>
      </c>
      <c r="P665" s="33">
        <v>9.7083333333333339</v>
      </c>
      <c r="Q665" s="33">
        <v>25.408333333333335</v>
      </c>
      <c r="R665" s="33">
        <v>0.21552782324058919</v>
      </c>
      <c r="S665" s="33">
        <v>6.5294444444444419</v>
      </c>
      <c r="T665" s="33">
        <v>3.0203333333333338</v>
      </c>
      <c r="U665" s="33">
        <v>0</v>
      </c>
      <c r="V665" s="33">
        <v>5.8611565739225296E-2</v>
      </c>
      <c r="W665" s="33">
        <v>3.5355555555555562</v>
      </c>
      <c r="X665" s="33">
        <v>3.5066666666666677</v>
      </c>
      <c r="Y665" s="33">
        <v>0</v>
      </c>
      <c r="Z665" s="33">
        <v>4.3221494817239504E-2</v>
      </c>
      <c r="AA665" s="33">
        <v>19.855555555555554</v>
      </c>
      <c r="AB665" s="33">
        <v>0</v>
      </c>
      <c r="AC665" s="33">
        <v>0</v>
      </c>
      <c r="AD665" s="33">
        <v>0</v>
      </c>
      <c r="AE665" s="33">
        <v>0</v>
      </c>
      <c r="AF665" s="33">
        <v>0</v>
      </c>
      <c r="AG665" s="33">
        <v>0</v>
      </c>
      <c r="AH665" t="s">
        <v>132</v>
      </c>
      <c r="AI665" s="34">
        <v>5</v>
      </c>
    </row>
    <row r="666" spans="1:35" x14ac:dyDescent="0.25">
      <c r="A666" t="s">
        <v>1812</v>
      </c>
      <c r="B666" t="s">
        <v>901</v>
      </c>
      <c r="C666" t="s">
        <v>1444</v>
      </c>
      <c r="D666" t="s">
        <v>1745</v>
      </c>
      <c r="E666" s="33">
        <v>70.900000000000006</v>
      </c>
      <c r="F666" s="33">
        <v>5.333333333333333</v>
      </c>
      <c r="G666" s="33">
        <v>0.43333333333333335</v>
      </c>
      <c r="H666" s="33">
        <v>0.28333333333333333</v>
      </c>
      <c r="I666" s="33">
        <v>2.3111111111111109</v>
      </c>
      <c r="J666" s="33">
        <v>0</v>
      </c>
      <c r="K666" s="33">
        <v>0</v>
      </c>
      <c r="L666" s="33">
        <v>2.3011111111111111</v>
      </c>
      <c r="M666" s="33">
        <v>5.7622222222222224</v>
      </c>
      <c r="N666" s="33">
        <v>5.6</v>
      </c>
      <c r="O666" s="33">
        <v>0.16025701300736561</v>
      </c>
      <c r="P666" s="33">
        <v>4.2222222222222223</v>
      </c>
      <c r="Q666" s="33">
        <v>18.03444444444445</v>
      </c>
      <c r="R666" s="33">
        <v>0.31391631405735781</v>
      </c>
      <c r="S666" s="33">
        <v>5.2461111111111123</v>
      </c>
      <c r="T666" s="33">
        <v>5.6374444444444434</v>
      </c>
      <c r="U666" s="33">
        <v>0</v>
      </c>
      <c r="V666" s="33">
        <v>0.15350572010656638</v>
      </c>
      <c r="W666" s="33">
        <v>8.2398888888888884</v>
      </c>
      <c r="X666" s="33">
        <v>7.2494444444444435</v>
      </c>
      <c r="Y666" s="33">
        <v>0</v>
      </c>
      <c r="Z666" s="33">
        <v>0.21846732487070986</v>
      </c>
      <c r="AA666" s="33">
        <v>0</v>
      </c>
      <c r="AB666" s="33">
        <v>0</v>
      </c>
      <c r="AC666" s="33">
        <v>0</v>
      </c>
      <c r="AD666" s="33">
        <v>0</v>
      </c>
      <c r="AE666" s="33">
        <v>0</v>
      </c>
      <c r="AF666" s="33">
        <v>0</v>
      </c>
      <c r="AG666" s="33">
        <v>0</v>
      </c>
      <c r="AH666" t="s">
        <v>212</v>
      </c>
      <c r="AI666" s="34">
        <v>5</v>
      </c>
    </row>
    <row r="667" spans="1:35" x14ac:dyDescent="0.25">
      <c r="A667" t="s">
        <v>1812</v>
      </c>
      <c r="B667" t="s">
        <v>1226</v>
      </c>
      <c r="C667" t="s">
        <v>1428</v>
      </c>
      <c r="D667" t="s">
        <v>1751</v>
      </c>
      <c r="E667" s="33">
        <v>51.56666666666667</v>
      </c>
      <c r="F667" s="33">
        <v>0</v>
      </c>
      <c r="G667" s="33">
        <v>0</v>
      </c>
      <c r="H667" s="33">
        <v>0</v>
      </c>
      <c r="I667" s="33">
        <v>0</v>
      </c>
      <c r="J667" s="33">
        <v>0</v>
      </c>
      <c r="K667" s="33">
        <v>0</v>
      </c>
      <c r="L667" s="33">
        <v>0</v>
      </c>
      <c r="M667" s="33">
        <v>0</v>
      </c>
      <c r="N667" s="33">
        <v>0</v>
      </c>
      <c r="O667" s="33">
        <v>0</v>
      </c>
      <c r="P667" s="33">
        <v>5.8017777777777777</v>
      </c>
      <c r="Q667" s="33">
        <v>2.8497777777777782</v>
      </c>
      <c r="R667" s="33">
        <v>0.16777418659771601</v>
      </c>
      <c r="S667" s="33">
        <v>0</v>
      </c>
      <c r="T667" s="33">
        <v>0</v>
      </c>
      <c r="U667" s="33">
        <v>0</v>
      </c>
      <c r="V667" s="33">
        <v>0</v>
      </c>
      <c r="W667" s="33">
        <v>0</v>
      </c>
      <c r="X667" s="33">
        <v>0</v>
      </c>
      <c r="Y667" s="33">
        <v>0</v>
      </c>
      <c r="Z667" s="33">
        <v>0</v>
      </c>
      <c r="AA667" s="33">
        <v>0</v>
      </c>
      <c r="AB667" s="33">
        <v>0</v>
      </c>
      <c r="AC667" s="33">
        <v>0</v>
      </c>
      <c r="AD667" s="33">
        <v>0</v>
      </c>
      <c r="AE667" s="33">
        <v>0</v>
      </c>
      <c r="AF667" s="33">
        <v>0</v>
      </c>
      <c r="AG667" s="33">
        <v>0</v>
      </c>
      <c r="AH667" t="s">
        <v>538</v>
      </c>
      <c r="AI667" s="34">
        <v>5</v>
      </c>
    </row>
    <row r="668" spans="1:35" x14ac:dyDescent="0.25">
      <c r="A668" t="s">
        <v>1812</v>
      </c>
      <c r="B668" t="s">
        <v>1364</v>
      </c>
      <c r="C668" t="s">
        <v>1613</v>
      </c>
      <c r="D668" t="s">
        <v>1758</v>
      </c>
      <c r="E668" s="33">
        <v>92.811111111111117</v>
      </c>
      <c r="F668" s="33">
        <v>6.1333333333333337</v>
      </c>
      <c r="G668" s="33">
        <v>0</v>
      </c>
      <c r="H668" s="33">
        <v>0</v>
      </c>
      <c r="I668" s="33">
        <v>0</v>
      </c>
      <c r="J668" s="33">
        <v>0</v>
      </c>
      <c r="K668" s="33">
        <v>0</v>
      </c>
      <c r="L668" s="33">
        <v>0</v>
      </c>
      <c r="M668" s="33">
        <v>0</v>
      </c>
      <c r="N668" s="33">
        <v>0</v>
      </c>
      <c r="O668" s="33">
        <v>0</v>
      </c>
      <c r="P668" s="33">
        <v>5.6888888888888891</v>
      </c>
      <c r="Q668" s="33">
        <v>0.2338888888888889</v>
      </c>
      <c r="R668" s="33">
        <v>6.3815395666227709E-2</v>
      </c>
      <c r="S668" s="33">
        <v>0</v>
      </c>
      <c r="T668" s="33">
        <v>0</v>
      </c>
      <c r="U668" s="33">
        <v>0</v>
      </c>
      <c r="V668" s="33">
        <v>0</v>
      </c>
      <c r="W668" s="33">
        <v>0</v>
      </c>
      <c r="X668" s="33">
        <v>0</v>
      </c>
      <c r="Y668" s="33">
        <v>0</v>
      </c>
      <c r="Z668" s="33">
        <v>0</v>
      </c>
      <c r="AA668" s="33">
        <v>24.344444444444445</v>
      </c>
      <c r="AB668" s="33">
        <v>0</v>
      </c>
      <c r="AC668" s="33">
        <v>0</v>
      </c>
      <c r="AD668" s="33">
        <v>0</v>
      </c>
      <c r="AE668" s="33">
        <v>0</v>
      </c>
      <c r="AF668" s="33">
        <v>0</v>
      </c>
      <c r="AG668" s="33">
        <v>0</v>
      </c>
      <c r="AH668" t="s">
        <v>678</v>
      </c>
      <c r="AI668" s="34">
        <v>5</v>
      </c>
    </row>
    <row r="669" spans="1:35" x14ac:dyDescent="0.25">
      <c r="A669" t="s">
        <v>1812</v>
      </c>
      <c r="B669" t="s">
        <v>1015</v>
      </c>
      <c r="C669" t="s">
        <v>685</v>
      </c>
      <c r="D669" t="s">
        <v>1745</v>
      </c>
      <c r="E669" s="33">
        <v>15.933333333333334</v>
      </c>
      <c r="F669" s="33">
        <v>5.333333333333333</v>
      </c>
      <c r="G669" s="33">
        <v>0.13333333333333333</v>
      </c>
      <c r="H669" s="33">
        <v>0</v>
      </c>
      <c r="I669" s="33">
        <v>1.2555555555555555</v>
      </c>
      <c r="J669" s="33">
        <v>0</v>
      </c>
      <c r="K669" s="33">
        <v>0</v>
      </c>
      <c r="L669" s="33">
        <v>0.75</v>
      </c>
      <c r="M669" s="33">
        <v>5.6888888888888891</v>
      </c>
      <c r="N669" s="33">
        <v>0</v>
      </c>
      <c r="O669" s="33">
        <v>0.35704323570432356</v>
      </c>
      <c r="P669" s="33">
        <v>3.02</v>
      </c>
      <c r="Q669" s="33">
        <v>0</v>
      </c>
      <c r="R669" s="33">
        <v>0.18953974895397491</v>
      </c>
      <c r="S669" s="33">
        <v>1.2422222222222221</v>
      </c>
      <c r="T669" s="33">
        <v>0.93333333333333335</v>
      </c>
      <c r="U669" s="33">
        <v>0</v>
      </c>
      <c r="V669" s="33">
        <v>0.13654114365411435</v>
      </c>
      <c r="W669" s="33">
        <v>2.0255555555555556</v>
      </c>
      <c r="X669" s="33">
        <v>3.7111111111111112</v>
      </c>
      <c r="Y669" s="33">
        <v>0</v>
      </c>
      <c r="Z669" s="33">
        <v>0.36004184100418407</v>
      </c>
      <c r="AA669" s="33">
        <v>0</v>
      </c>
      <c r="AB669" s="33">
        <v>0</v>
      </c>
      <c r="AC669" s="33">
        <v>0</v>
      </c>
      <c r="AD669" s="33">
        <v>0</v>
      </c>
      <c r="AE669" s="33">
        <v>0</v>
      </c>
      <c r="AF669" s="33">
        <v>0</v>
      </c>
      <c r="AG669" s="33">
        <v>0</v>
      </c>
      <c r="AH669" t="s">
        <v>326</v>
      </c>
      <c r="AI669" s="34">
        <v>5</v>
      </c>
    </row>
    <row r="670" spans="1:35" x14ac:dyDescent="0.25">
      <c r="A670" t="s">
        <v>1812</v>
      </c>
      <c r="B670" t="s">
        <v>774</v>
      </c>
      <c r="C670" t="s">
        <v>1480</v>
      </c>
      <c r="D670" t="s">
        <v>1758</v>
      </c>
      <c r="E670" s="33">
        <v>186.96666666666667</v>
      </c>
      <c r="F670" s="33">
        <v>4.4444444444444446</v>
      </c>
      <c r="G670" s="33">
        <v>0</v>
      </c>
      <c r="H670" s="33">
        <v>0</v>
      </c>
      <c r="I670" s="33">
        <v>1.7222222222222223</v>
      </c>
      <c r="J670" s="33">
        <v>0</v>
      </c>
      <c r="K670" s="33">
        <v>0</v>
      </c>
      <c r="L670" s="33">
        <v>2.741222222222222</v>
      </c>
      <c r="M670" s="33">
        <v>9.3055555555555554</v>
      </c>
      <c r="N670" s="33">
        <v>0</v>
      </c>
      <c r="O670" s="33">
        <v>4.9771201045938074E-2</v>
      </c>
      <c r="P670" s="33">
        <v>8.405555555555555</v>
      </c>
      <c r="Q670" s="33">
        <v>17.977777777777778</v>
      </c>
      <c r="R670" s="33">
        <v>0.14111249777143875</v>
      </c>
      <c r="S670" s="33">
        <v>8.7648888888888887</v>
      </c>
      <c r="T670" s="33">
        <v>8.8552222222222206</v>
      </c>
      <c r="U670" s="33">
        <v>0</v>
      </c>
      <c r="V670" s="33">
        <v>9.4241992036607811E-2</v>
      </c>
      <c r="W670" s="33">
        <v>9.1077777777777786</v>
      </c>
      <c r="X670" s="33">
        <v>13.902111111111115</v>
      </c>
      <c r="Y670" s="33">
        <v>20.222222222222221</v>
      </c>
      <c r="Z670" s="33">
        <v>0.23122897723896121</v>
      </c>
      <c r="AA670" s="33">
        <v>0</v>
      </c>
      <c r="AB670" s="33">
        <v>0</v>
      </c>
      <c r="AC670" s="33">
        <v>0</v>
      </c>
      <c r="AD670" s="33">
        <v>0</v>
      </c>
      <c r="AE670" s="33">
        <v>0</v>
      </c>
      <c r="AF670" s="33">
        <v>0</v>
      </c>
      <c r="AG670" s="33">
        <v>0</v>
      </c>
      <c r="AH670" t="s">
        <v>85</v>
      </c>
      <c r="AI670" s="34">
        <v>5</v>
      </c>
    </row>
    <row r="671" spans="1:35" x14ac:dyDescent="0.25">
      <c r="A671" t="s">
        <v>1812</v>
      </c>
      <c r="B671" t="s">
        <v>698</v>
      </c>
      <c r="C671" t="s">
        <v>1425</v>
      </c>
      <c r="D671" t="s">
        <v>1745</v>
      </c>
      <c r="E671" s="33">
        <v>52.2</v>
      </c>
      <c r="F671" s="33">
        <v>5.6</v>
      </c>
      <c r="G671" s="33">
        <v>0.8666666666666667</v>
      </c>
      <c r="H671" s="33">
        <v>0.59722222222222221</v>
      </c>
      <c r="I671" s="33">
        <v>5.6888888888888891</v>
      </c>
      <c r="J671" s="33">
        <v>0</v>
      </c>
      <c r="K671" s="33">
        <v>0</v>
      </c>
      <c r="L671" s="33">
        <v>3.693111111111111</v>
      </c>
      <c r="M671" s="33">
        <v>10.25</v>
      </c>
      <c r="N671" s="33">
        <v>0</v>
      </c>
      <c r="O671" s="33">
        <v>0.19636015325670497</v>
      </c>
      <c r="P671" s="33">
        <v>18.966666666666665</v>
      </c>
      <c r="Q671" s="33">
        <v>19.133333333333333</v>
      </c>
      <c r="R671" s="33">
        <v>0.7298850574712642</v>
      </c>
      <c r="S671" s="33">
        <v>3.0445555555555561</v>
      </c>
      <c r="T671" s="33">
        <v>11.373999999999999</v>
      </c>
      <c r="U671" s="33">
        <v>0</v>
      </c>
      <c r="V671" s="33">
        <v>0.27621753937845889</v>
      </c>
      <c r="W671" s="33">
        <v>8.1538888888888899</v>
      </c>
      <c r="X671" s="33">
        <v>11.463888888888887</v>
      </c>
      <c r="Y671" s="33">
        <v>0</v>
      </c>
      <c r="Z671" s="33">
        <v>0.37581949765857803</v>
      </c>
      <c r="AA671" s="33">
        <v>0</v>
      </c>
      <c r="AB671" s="33">
        <v>0</v>
      </c>
      <c r="AC671" s="33">
        <v>0</v>
      </c>
      <c r="AD671" s="33">
        <v>0</v>
      </c>
      <c r="AE671" s="33">
        <v>0</v>
      </c>
      <c r="AF671" s="33">
        <v>0</v>
      </c>
      <c r="AG671" s="33">
        <v>0</v>
      </c>
      <c r="AH671" t="s">
        <v>9</v>
      </c>
      <c r="AI671" s="34">
        <v>5</v>
      </c>
    </row>
    <row r="672" spans="1:35" x14ac:dyDescent="0.25">
      <c r="A672" t="s">
        <v>1812</v>
      </c>
      <c r="B672" t="s">
        <v>802</v>
      </c>
      <c r="C672" t="s">
        <v>1427</v>
      </c>
      <c r="D672" t="s">
        <v>1750</v>
      </c>
      <c r="E672" s="33">
        <v>26.455555555555556</v>
      </c>
      <c r="F672" s="33">
        <v>5.6888888888888891</v>
      </c>
      <c r="G672" s="33">
        <v>0.1</v>
      </c>
      <c r="H672" s="33">
        <v>0.3024444444444444</v>
      </c>
      <c r="I672" s="33">
        <v>0.62222222222222223</v>
      </c>
      <c r="J672" s="33">
        <v>0</v>
      </c>
      <c r="K672" s="33">
        <v>0</v>
      </c>
      <c r="L672" s="33">
        <v>3.4077777777777771</v>
      </c>
      <c r="M672" s="33">
        <v>0</v>
      </c>
      <c r="N672" s="33">
        <v>0</v>
      </c>
      <c r="O672" s="33">
        <v>0</v>
      </c>
      <c r="P672" s="33">
        <v>0</v>
      </c>
      <c r="Q672" s="33">
        <v>12.130555555555556</v>
      </c>
      <c r="R672" s="33">
        <v>0.45852582948341036</v>
      </c>
      <c r="S672" s="33">
        <v>3.9831111111111115</v>
      </c>
      <c r="T672" s="33">
        <v>4.583333333333333</v>
      </c>
      <c r="U672" s="33">
        <v>0</v>
      </c>
      <c r="V672" s="33">
        <v>0.32380512389752203</v>
      </c>
      <c r="W672" s="33">
        <v>3.4764444444444433</v>
      </c>
      <c r="X672" s="33">
        <v>4.2286666666666681</v>
      </c>
      <c r="Y672" s="33">
        <v>0</v>
      </c>
      <c r="Z672" s="33">
        <v>0.29124737505249898</v>
      </c>
      <c r="AA672" s="33">
        <v>0</v>
      </c>
      <c r="AB672" s="33">
        <v>0</v>
      </c>
      <c r="AC672" s="33">
        <v>0</v>
      </c>
      <c r="AD672" s="33">
        <v>0</v>
      </c>
      <c r="AE672" s="33">
        <v>0</v>
      </c>
      <c r="AF672" s="33">
        <v>0</v>
      </c>
      <c r="AG672" s="33">
        <v>0</v>
      </c>
      <c r="AH672" t="s">
        <v>113</v>
      </c>
      <c r="AI672" s="34">
        <v>5</v>
      </c>
    </row>
    <row r="673" spans="1:35" x14ac:dyDescent="0.25">
      <c r="A673" t="s">
        <v>1812</v>
      </c>
      <c r="B673" t="s">
        <v>778</v>
      </c>
      <c r="C673" t="s">
        <v>1455</v>
      </c>
      <c r="D673" t="s">
        <v>1758</v>
      </c>
      <c r="E673" s="33">
        <v>58.9</v>
      </c>
      <c r="F673" s="33">
        <v>44.077777777777776</v>
      </c>
      <c r="G673" s="33">
        <v>0.26666666666666666</v>
      </c>
      <c r="H673" s="33">
        <v>0</v>
      </c>
      <c r="I673" s="33">
        <v>1.4888888888888889</v>
      </c>
      <c r="J673" s="33">
        <v>0</v>
      </c>
      <c r="K673" s="33">
        <v>0</v>
      </c>
      <c r="L673" s="33">
        <v>5.268888888888891</v>
      </c>
      <c r="M673" s="33">
        <v>3.8222222222222224</v>
      </c>
      <c r="N673" s="33">
        <v>0</v>
      </c>
      <c r="O673" s="33">
        <v>6.4893416336540277E-2</v>
      </c>
      <c r="P673" s="33">
        <v>5.4733333333333336</v>
      </c>
      <c r="Q673" s="33">
        <v>3.0488888888888885</v>
      </c>
      <c r="R673" s="33">
        <v>0.14468968119222789</v>
      </c>
      <c r="S673" s="33">
        <v>5.7255555555555562</v>
      </c>
      <c r="T673" s="33">
        <v>4.2233333333333327</v>
      </c>
      <c r="U673" s="33">
        <v>0</v>
      </c>
      <c r="V673" s="33">
        <v>0.1689115261271458</v>
      </c>
      <c r="W673" s="33">
        <v>15.731111111111108</v>
      </c>
      <c r="X673" s="33">
        <v>0.22666666666666666</v>
      </c>
      <c r="Y673" s="33">
        <v>0</v>
      </c>
      <c r="Z673" s="33">
        <v>0.27093001320505561</v>
      </c>
      <c r="AA673" s="33">
        <v>0</v>
      </c>
      <c r="AB673" s="33">
        <v>0</v>
      </c>
      <c r="AC673" s="33">
        <v>0</v>
      </c>
      <c r="AD673" s="33">
        <v>0</v>
      </c>
      <c r="AE673" s="33">
        <v>0</v>
      </c>
      <c r="AF673" s="33">
        <v>0</v>
      </c>
      <c r="AG673" s="33">
        <v>0</v>
      </c>
      <c r="AH673" t="s">
        <v>89</v>
      </c>
      <c r="AI673" s="34">
        <v>5</v>
      </c>
    </row>
    <row r="674" spans="1:35" x14ac:dyDescent="0.25">
      <c r="A674" t="s">
        <v>1812</v>
      </c>
      <c r="B674" t="s">
        <v>957</v>
      </c>
      <c r="C674" t="s">
        <v>1571</v>
      </c>
      <c r="D674" t="s">
        <v>1704</v>
      </c>
      <c r="E674" s="33">
        <v>54.6</v>
      </c>
      <c r="F674" s="33">
        <v>1.0666666666666667</v>
      </c>
      <c r="G674" s="33">
        <v>0</v>
      </c>
      <c r="H674" s="33">
        <v>0.22500000000000001</v>
      </c>
      <c r="I674" s="33">
        <v>0.3888888888888889</v>
      </c>
      <c r="J674" s="33">
        <v>0</v>
      </c>
      <c r="K674" s="33">
        <v>0</v>
      </c>
      <c r="L674" s="33">
        <v>0.44199999999999995</v>
      </c>
      <c r="M674" s="33">
        <v>0</v>
      </c>
      <c r="N674" s="33">
        <v>8.0946666666666669</v>
      </c>
      <c r="O674" s="33">
        <v>0.14825396825396825</v>
      </c>
      <c r="P674" s="33">
        <v>4.7073333333333345</v>
      </c>
      <c r="Q674" s="33">
        <v>0</v>
      </c>
      <c r="R674" s="33">
        <v>8.6214896214896239E-2</v>
      </c>
      <c r="S674" s="33">
        <v>0.27588888888888885</v>
      </c>
      <c r="T674" s="33">
        <v>2.1114444444444449</v>
      </c>
      <c r="U674" s="33">
        <v>0</v>
      </c>
      <c r="V674" s="33">
        <v>4.3724053724053732E-2</v>
      </c>
      <c r="W674" s="33">
        <v>0.34311111111111109</v>
      </c>
      <c r="X674" s="33">
        <v>2.5968888888888881</v>
      </c>
      <c r="Y674" s="33">
        <v>0</v>
      </c>
      <c r="Z674" s="33">
        <v>5.3846153846153828E-2</v>
      </c>
      <c r="AA674" s="33">
        <v>0</v>
      </c>
      <c r="AB674" s="33">
        <v>0</v>
      </c>
      <c r="AC674" s="33">
        <v>0</v>
      </c>
      <c r="AD674" s="33">
        <v>0</v>
      </c>
      <c r="AE674" s="33">
        <v>0</v>
      </c>
      <c r="AF674" s="33">
        <v>0</v>
      </c>
      <c r="AG674" s="33">
        <v>0</v>
      </c>
      <c r="AH674" t="s">
        <v>268</v>
      </c>
      <c r="AI674" s="34">
        <v>5</v>
      </c>
    </row>
    <row r="675" spans="1:35" x14ac:dyDescent="0.25">
      <c r="A675" t="s">
        <v>1812</v>
      </c>
      <c r="B675" t="s">
        <v>1310</v>
      </c>
      <c r="C675" t="s">
        <v>1444</v>
      </c>
      <c r="D675" t="s">
        <v>1745</v>
      </c>
      <c r="E675" s="33">
        <v>79.466666666666669</v>
      </c>
      <c r="F675" s="33">
        <v>11.244444444444444</v>
      </c>
      <c r="G675" s="33">
        <v>0</v>
      </c>
      <c r="H675" s="33">
        <v>0</v>
      </c>
      <c r="I675" s="33">
        <v>0</v>
      </c>
      <c r="J675" s="33">
        <v>0</v>
      </c>
      <c r="K675" s="33">
        <v>0</v>
      </c>
      <c r="L675" s="33">
        <v>0.42444444444444446</v>
      </c>
      <c r="M675" s="33">
        <v>10.886111111111111</v>
      </c>
      <c r="N675" s="33">
        <v>0</v>
      </c>
      <c r="O675" s="33">
        <v>0.13698965324384788</v>
      </c>
      <c r="P675" s="33">
        <v>6.9944444444444445</v>
      </c>
      <c r="Q675" s="33">
        <v>5.9805555555555552</v>
      </c>
      <c r="R675" s="33">
        <v>0.16327600671140938</v>
      </c>
      <c r="S675" s="33">
        <v>1.4771111111111104</v>
      </c>
      <c r="T675" s="33">
        <v>1.2775555555555556</v>
      </c>
      <c r="U675" s="33">
        <v>0</v>
      </c>
      <c r="V675" s="33">
        <v>3.4664429530201338E-2</v>
      </c>
      <c r="W675" s="33">
        <v>2.4394444444444452</v>
      </c>
      <c r="X675" s="33">
        <v>0</v>
      </c>
      <c r="Y675" s="33">
        <v>0</v>
      </c>
      <c r="Z675" s="33">
        <v>3.069770693512305E-2</v>
      </c>
      <c r="AA675" s="33">
        <v>0</v>
      </c>
      <c r="AB675" s="33">
        <v>0</v>
      </c>
      <c r="AC675" s="33">
        <v>0</v>
      </c>
      <c r="AD675" s="33">
        <v>0</v>
      </c>
      <c r="AE675" s="33">
        <v>0</v>
      </c>
      <c r="AF675" s="33">
        <v>0</v>
      </c>
      <c r="AG675" s="33">
        <v>0</v>
      </c>
      <c r="AH675" t="s">
        <v>622</v>
      </c>
      <c r="AI675" s="34">
        <v>5</v>
      </c>
    </row>
    <row r="676" spans="1:35" x14ac:dyDescent="0.25">
      <c r="A676" t="s">
        <v>1812</v>
      </c>
      <c r="B676" t="s">
        <v>993</v>
      </c>
      <c r="C676" t="s">
        <v>1436</v>
      </c>
      <c r="D676" t="s">
        <v>1758</v>
      </c>
      <c r="E676" s="33">
        <v>111.36666666666666</v>
      </c>
      <c r="F676" s="33">
        <v>33.611111111111114</v>
      </c>
      <c r="G676" s="33">
        <v>0.4</v>
      </c>
      <c r="H676" s="33">
        <v>0.45277777777777778</v>
      </c>
      <c r="I676" s="33">
        <v>0</v>
      </c>
      <c r="J676" s="33">
        <v>0</v>
      </c>
      <c r="K676" s="33">
        <v>0</v>
      </c>
      <c r="L676" s="33">
        <v>0.69377777777777772</v>
      </c>
      <c r="M676" s="33">
        <v>0</v>
      </c>
      <c r="N676" s="33">
        <v>0</v>
      </c>
      <c r="O676" s="33">
        <v>0</v>
      </c>
      <c r="P676" s="33">
        <v>5.1194444444444445</v>
      </c>
      <c r="Q676" s="33">
        <v>11.558333333333334</v>
      </c>
      <c r="R676" s="33">
        <v>0.14975556220692407</v>
      </c>
      <c r="S676" s="33">
        <v>5.1604444444444431</v>
      </c>
      <c r="T676" s="33">
        <v>4.3945555555555558</v>
      </c>
      <c r="U676" s="33">
        <v>0</v>
      </c>
      <c r="V676" s="33">
        <v>8.5797665369649806E-2</v>
      </c>
      <c r="W676" s="33">
        <v>3.125111111111111</v>
      </c>
      <c r="X676" s="33">
        <v>4.798333333333332</v>
      </c>
      <c r="Y676" s="33">
        <v>0</v>
      </c>
      <c r="Z676" s="33">
        <v>7.1147361069540047E-2</v>
      </c>
      <c r="AA676" s="33">
        <v>0</v>
      </c>
      <c r="AB676" s="33">
        <v>0</v>
      </c>
      <c r="AC676" s="33">
        <v>0</v>
      </c>
      <c r="AD676" s="33">
        <v>0</v>
      </c>
      <c r="AE676" s="33">
        <v>0</v>
      </c>
      <c r="AF676" s="33">
        <v>0</v>
      </c>
      <c r="AG676" s="33">
        <v>0</v>
      </c>
      <c r="AH676" t="s">
        <v>304</v>
      </c>
      <c r="AI676" s="34">
        <v>5</v>
      </c>
    </row>
    <row r="677" spans="1:35" x14ac:dyDescent="0.25">
      <c r="A677" t="s">
        <v>1812</v>
      </c>
      <c r="B677" t="s">
        <v>877</v>
      </c>
      <c r="C677" t="s">
        <v>1389</v>
      </c>
      <c r="D677" t="s">
        <v>1729</v>
      </c>
      <c r="E677" s="33">
        <v>108.48888888888889</v>
      </c>
      <c r="F677" s="33">
        <v>5.6888888888888891</v>
      </c>
      <c r="G677" s="33">
        <v>0</v>
      </c>
      <c r="H677" s="33">
        <v>0</v>
      </c>
      <c r="I677" s="33">
        <v>2.0444444444444443</v>
      </c>
      <c r="J677" s="33">
        <v>0</v>
      </c>
      <c r="K677" s="33">
        <v>0</v>
      </c>
      <c r="L677" s="33">
        <v>9.0219999999999967</v>
      </c>
      <c r="M677" s="33">
        <v>10.533555555555557</v>
      </c>
      <c r="N677" s="33">
        <v>0</v>
      </c>
      <c r="O677" s="33">
        <v>9.7093404342482592E-2</v>
      </c>
      <c r="P677" s="33">
        <v>4.5628888888888888</v>
      </c>
      <c r="Q677" s="33">
        <v>1.6271111111111112</v>
      </c>
      <c r="R677" s="33">
        <v>5.7056534207292085E-2</v>
      </c>
      <c r="S677" s="33">
        <v>2.3766666666666669</v>
      </c>
      <c r="T677" s="33">
        <v>10.894222222222224</v>
      </c>
      <c r="U677" s="33">
        <v>0</v>
      </c>
      <c r="V677" s="33">
        <v>0.12232486685784516</v>
      </c>
      <c r="W677" s="33">
        <v>2.6906666666666665</v>
      </c>
      <c r="X677" s="33">
        <v>9.1246666666666645</v>
      </c>
      <c r="Y677" s="33">
        <v>4.5777777777777775</v>
      </c>
      <c r="Z677" s="33">
        <v>0.15110405571487096</v>
      </c>
      <c r="AA677" s="33">
        <v>0</v>
      </c>
      <c r="AB677" s="33">
        <v>0</v>
      </c>
      <c r="AC677" s="33">
        <v>0</v>
      </c>
      <c r="AD677" s="33">
        <v>56.438999999999993</v>
      </c>
      <c r="AE677" s="33">
        <v>0</v>
      </c>
      <c r="AF677" s="33">
        <v>0</v>
      </c>
      <c r="AG677" s="33">
        <v>0</v>
      </c>
      <c r="AH677" t="s">
        <v>188</v>
      </c>
      <c r="AI677" s="34">
        <v>5</v>
      </c>
    </row>
    <row r="678" spans="1:35" x14ac:dyDescent="0.25">
      <c r="A678" t="s">
        <v>1812</v>
      </c>
      <c r="B678" t="s">
        <v>875</v>
      </c>
      <c r="C678" t="s">
        <v>1537</v>
      </c>
      <c r="D678" t="s">
        <v>1706</v>
      </c>
      <c r="E678" s="33">
        <v>33.06666666666667</v>
      </c>
      <c r="F678" s="33">
        <v>5.677777777777778</v>
      </c>
      <c r="G678" s="33">
        <v>0</v>
      </c>
      <c r="H678" s="33">
        <v>0.19166666666666668</v>
      </c>
      <c r="I678" s="33">
        <v>0.26666666666666666</v>
      </c>
      <c r="J678" s="33">
        <v>0</v>
      </c>
      <c r="K678" s="33">
        <v>0</v>
      </c>
      <c r="L678" s="33">
        <v>2.9395555555555561</v>
      </c>
      <c r="M678" s="33">
        <v>0</v>
      </c>
      <c r="N678" s="33">
        <v>4.7747777777777785</v>
      </c>
      <c r="O678" s="33">
        <v>0.14439852150537635</v>
      </c>
      <c r="P678" s="33">
        <v>3.8450000000000002</v>
      </c>
      <c r="Q678" s="33">
        <v>5.6032222222222217</v>
      </c>
      <c r="R678" s="33">
        <v>0.28573252688172041</v>
      </c>
      <c r="S678" s="33">
        <v>1.1151111111111112</v>
      </c>
      <c r="T678" s="33">
        <v>4.3132222222222243</v>
      </c>
      <c r="U678" s="33">
        <v>0</v>
      </c>
      <c r="V678" s="33">
        <v>0.16416330645161295</v>
      </c>
      <c r="W678" s="33">
        <v>0.78555555555555556</v>
      </c>
      <c r="X678" s="33">
        <v>3.8383333333333338</v>
      </c>
      <c r="Y678" s="33">
        <v>0</v>
      </c>
      <c r="Z678" s="33">
        <v>0.13983534946236559</v>
      </c>
      <c r="AA678" s="33">
        <v>0</v>
      </c>
      <c r="AB678" s="33">
        <v>0</v>
      </c>
      <c r="AC678" s="33">
        <v>0</v>
      </c>
      <c r="AD678" s="33">
        <v>0</v>
      </c>
      <c r="AE678" s="33">
        <v>0</v>
      </c>
      <c r="AF678" s="33">
        <v>0</v>
      </c>
      <c r="AG678" s="33">
        <v>0</v>
      </c>
      <c r="AH678" t="s">
        <v>186</v>
      </c>
      <c r="AI678" s="34">
        <v>5</v>
      </c>
    </row>
    <row r="679" spans="1:35" x14ac:dyDescent="0.25">
      <c r="A679" t="s">
        <v>1812</v>
      </c>
      <c r="B679" t="s">
        <v>986</v>
      </c>
      <c r="C679" t="s">
        <v>1580</v>
      </c>
      <c r="D679" t="s">
        <v>1738</v>
      </c>
      <c r="E679" s="33">
        <v>118.6</v>
      </c>
      <c r="F679" s="33">
        <v>5.7777777777777777</v>
      </c>
      <c r="G679" s="33">
        <v>0</v>
      </c>
      <c r="H679" s="33">
        <v>1.0633333333333335</v>
      </c>
      <c r="I679" s="33">
        <v>16.077777777777779</v>
      </c>
      <c r="J679" s="33">
        <v>0</v>
      </c>
      <c r="K679" s="33">
        <v>0.58888888888888891</v>
      </c>
      <c r="L679" s="33">
        <v>5.5111111111111111</v>
      </c>
      <c r="M679" s="33">
        <v>6.0444444444444443</v>
      </c>
      <c r="N679" s="33">
        <v>0</v>
      </c>
      <c r="O679" s="33">
        <v>5.0964961588907627E-2</v>
      </c>
      <c r="P679" s="33">
        <v>0</v>
      </c>
      <c r="Q679" s="33">
        <v>29.155555555555555</v>
      </c>
      <c r="R679" s="33">
        <v>0.24583099119355445</v>
      </c>
      <c r="S679" s="33">
        <v>31.988888888888887</v>
      </c>
      <c r="T679" s="33">
        <v>11.947222222222223</v>
      </c>
      <c r="U679" s="33">
        <v>0</v>
      </c>
      <c r="V679" s="33">
        <v>0.37045624882893013</v>
      </c>
      <c r="W679" s="33">
        <v>48.608333333333334</v>
      </c>
      <c r="X679" s="33">
        <v>70.058333333333337</v>
      </c>
      <c r="Y679" s="33">
        <v>0</v>
      </c>
      <c r="Z679" s="33">
        <v>1.0005621135469365</v>
      </c>
      <c r="AA679" s="33">
        <v>0</v>
      </c>
      <c r="AB679" s="33">
        <v>0</v>
      </c>
      <c r="AC679" s="33">
        <v>0</v>
      </c>
      <c r="AD679" s="33">
        <v>0</v>
      </c>
      <c r="AE679" s="33">
        <v>7.8111111111111109</v>
      </c>
      <c r="AF679" s="33">
        <v>0</v>
      </c>
      <c r="AG679" s="33">
        <v>0</v>
      </c>
      <c r="AH679" t="s">
        <v>297</v>
      </c>
      <c r="AI679" s="34">
        <v>5</v>
      </c>
    </row>
    <row r="680" spans="1:35" x14ac:dyDescent="0.25">
      <c r="A680" t="s">
        <v>1812</v>
      </c>
      <c r="B680" t="s">
        <v>990</v>
      </c>
      <c r="C680" t="s">
        <v>1583</v>
      </c>
      <c r="D680" t="s">
        <v>1720</v>
      </c>
      <c r="E680" s="33">
        <v>82.3</v>
      </c>
      <c r="F680" s="33">
        <v>31.655555555555555</v>
      </c>
      <c r="G680" s="33">
        <v>0.5</v>
      </c>
      <c r="H680" s="33">
        <v>0.56666666666666665</v>
      </c>
      <c r="I680" s="33">
        <v>1.4666666666666666</v>
      </c>
      <c r="J680" s="33">
        <v>0</v>
      </c>
      <c r="K680" s="33">
        <v>0</v>
      </c>
      <c r="L680" s="33">
        <v>4.4555555555555557</v>
      </c>
      <c r="M680" s="33">
        <v>5.8666666666666663</v>
      </c>
      <c r="N680" s="33">
        <v>0</v>
      </c>
      <c r="O680" s="33">
        <v>7.1283920615633864E-2</v>
      </c>
      <c r="P680" s="33">
        <v>5.6472222222222221</v>
      </c>
      <c r="Q680" s="33">
        <v>24.43888888888889</v>
      </c>
      <c r="R680" s="33">
        <v>0.36556635614958827</v>
      </c>
      <c r="S680" s="33">
        <v>10.894444444444444</v>
      </c>
      <c r="T680" s="33">
        <v>0</v>
      </c>
      <c r="U680" s="33">
        <v>0</v>
      </c>
      <c r="V680" s="33">
        <v>0.1323747806129337</v>
      </c>
      <c r="W680" s="33">
        <v>6.2944444444444443</v>
      </c>
      <c r="X680" s="33">
        <v>4.3</v>
      </c>
      <c r="Y680" s="33">
        <v>0</v>
      </c>
      <c r="Z680" s="33">
        <v>0.128729580126907</v>
      </c>
      <c r="AA680" s="33">
        <v>0</v>
      </c>
      <c r="AB680" s="33">
        <v>0.26666666666666666</v>
      </c>
      <c r="AC680" s="33">
        <v>6.0888888888888886</v>
      </c>
      <c r="AD680" s="33">
        <v>0</v>
      </c>
      <c r="AE680" s="33">
        <v>0</v>
      </c>
      <c r="AF680" s="33">
        <v>0</v>
      </c>
      <c r="AG680" s="33">
        <v>0</v>
      </c>
      <c r="AH680" t="s">
        <v>301</v>
      </c>
      <c r="AI680" s="34">
        <v>5</v>
      </c>
    </row>
    <row r="681" spans="1:35" x14ac:dyDescent="0.25">
      <c r="A681" t="s">
        <v>1812</v>
      </c>
      <c r="B681" t="s">
        <v>1220</v>
      </c>
      <c r="C681" t="s">
        <v>1522</v>
      </c>
      <c r="D681" t="s">
        <v>1779</v>
      </c>
      <c r="E681" s="33">
        <v>39.266666666666666</v>
      </c>
      <c r="F681" s="33">
        <v>5.333333333333333</v>
      </c>
      <c r="G681" s="33">
        <v>0</v>
      </c>
      <c r="H681" s="33">
        <v>0.16666666666666666</v>
      </c>
      <c r="I681" s="33">
        <v>0.26666666666666666</v>
      </c>
      <c r="J681" s="33">
        <v>0</v>
      </c>
      <c r="K681" s="33">
        <v>0</v>
      </c>
      <c r="L681" s="33">
        <v>0.59133333333333327</v>
      </c>
      <c r="M681" s="33">
        <v>0</v>
      </c>
      <c r="N681" s="33">
        <v>5.586444444444445</v>
      </c>
      <c r="O681" s="33">
        <v>0.14226938313525753</v>
      </c>
      <c r="P681" s="33">
        <v>4.7045555555555563</v>
      </c>
      <c r="Q681" s="33">
        <v>0</v>
      </c>
      <c r="R681" s="33">
        <v>0.11981041312959821</v>
      </c>
      <c r="S681" s="33">
        <v>0.53322222222222238</v>
      </c>
      <c r="T681" s="33">
        <v>4.6156666666666686</v>
      </c>
      <c r="U681" s="33">
        <v>0</v>
      </c>
      <c r="V681" s="33">
        <v>0.13112620260328245</v>
      </c>
      <c r="W681" s="33">
        <v>0.36633333333333334</v>
      </c>
      <c r="X681" s="33">
        <v>0.95244444444444443</v>
      </c>
      <c r="Y681" s="33">
        <v>0</v>
      </c>
      <c r="Z681" s="33">
        <v>3.3585172608941713E-2</v>
      </c>
      <c r="AA681" s="33">
        <v>0</v>
      </c>
      <c r="AB681" s="33">
        <v>0</v>
      </c>
      <c r="AC681" s="33">
        <v>0</v>
      </c>
      <c r="AD681" s="33">
        <v>0</v>
      </c>
      <c r="AE681" s="33">
        <v>0</v>
      </c>
      <c r="AF681" s="33">
        <v>0</v>
      </c>
      <c r="AG681" s="33">
        <v>0</v>
      </c>
      <c r="AH681" t="s">
        <v>532</v>
      </c>
      <c r="AI681" s="34">
        <v>5</v>
      </c>
    </row>
    <row r="682" spans="1:35" x14ac:dyDescent="0.25">
      <c r="A682" t="s">
        <v>1812</v>
      </c>
      <c r="B682" t="s">
        <v>1270</v>
      </c>
      <c r="C682" t="s">
        <v>1446</v>
      </c>
      <c r="D682" t="s">
        <v>1761</v>
      </c>
      <c r="E682" s="33">
        <v>24.266666666666666</v>
      </c>
      <c r="F682" s="33">
        <v>5.6888888888888891</v>
      </c>
      <c r="G682" s="33">
        <v>0</v>
      </c>
      <c r="H682" s="33">
        <v>0</v>
      </c>
      <c r="I682" s="33">
        <v>1.9</v>
      </c>
      <c r="J682" s="33">
        <v>0</v>
      </c>
      <c r="K682" s="33">
        <v>2.3888888888888888</v>
      </c>
      <c r="L682" s="33">
        <v>0</v>
      </c>
      <c r="M682" s="33">
        <v>0</v>
      </c>
      <c r="N682" s="33">
        <v>0</v>
      </c>
      <c r="O682" s="33">
        <v>0</v>
      </c>
      <c r="P682" s="33">
        <v>0</v>
      </c>
      <c r="Q682" s="33">
        <v>0</v>
      </c>
      <c r="R682" s="33">
        <v>0</v>
      </c>
      <c r="S682" s="33">
        <v>0</v>
      </c>
      <c r="T682" s="33">
        <v>0</v>
      </c>
      <c r="U682" s="33">
        <v>0</v>
      </c>
      <c r="V682" s="33">
        <v>0</v>
      </c>
      <c r="W682" s="33">
        <v>0</v>
      </c>
      <c r="X682" s="33">
        <v>0</v>
      </c>
      <c r="Y682" s="33">
        <v>0</v>
      </c>
      <c r="Z682" s="33">
        <v>0</v>
      </c>
      <c r="AA682" s="33">
        <v>0</v>
      </c>
      <c r="AB682" s="33">
        <v>0</v>
      </c>
      <c r="AC682" s="33">
        <v>0</v>
      </c>
      <c r="AD682" s="33">
        <v>0</v>
      </c>
      <c r="AE682" s="33">
        <v>0</v>
      </c>
      <c r="AF682" s="33">
        <v>0</v>
      </c>
      <c r="AG682" s="33">
        <v>0</v>
      </c>
      <c r="AH682" t="s">
        <v>582</v>
      </c>
      <c r="AI682" s="34">
        <v>5</v>
      </c>
    </row>
    <row r="683" spans="1:35" x14ac:dyDescent="0.25">
      <c r="A683" t="s">
        <v>1812</v>
      </c>
      <c r="B683" t="s">
        <v>890</v>
      </c>
      <c r="C683" t="s">
        <v>1543</v>
      </c>
      <c r="D683" t="s">
        <v>1766</v>
      </c>
      <c r="E683" s="33">
        <v>79.022222222222226</v>
      </c>
      <c r="F683" s="33">
        <v>5.6</v>
      </c>
      <c r="G683" s="33">
        <v>0.57777777777777772</v>
      </c>
      <c r="H683" s="33">
        <v>0.28888888888888886</v>
      </c>
      <c r="I683" s="33">
        <v>0.22222222222222221</v>
      </c>
      <c r="J683" s="33">
        <v>0</v>
      </c>
      <c r="K683" s="33">
        <v>0.4</v>
      </c>
      <c r="L683" s="33">
        <v>0</v>
      </c>
      <c r="M683" s="33">
        <v>5.5379999999999994</v>
      </c>
      <c r="N683" s="33">
        <v>17.62</v>
      </c>
      <c r="O683" s="33">
        <v>0.2930568053993251</v>
      </c>
      <c r="P683" s="33">
        <v>9.7231111111111108</v>
      </c>
      <c r="Q683" s="33">
        <v>21.318222222222222</v>
      </c>
      <c r="R683" s="33">
        <v>0.39281777277840269</v>
      </c>
      <c r="S683" s="33">
        <v>0.92055555555555546</v>
      </c>
      <c r="T683" s="33">
        <v>5.2145555555555552</v>
      </c>
      <c r="U683" s="33">
        <v>0</v>
      </c>
      <c r="V683" s="33">
        <v>7.7637795275590546E-2</v>
      </c>
      <c r="W683" s="33">
        <v>2.8107777777777772</v>
      </c>
      <c r="X683" s="33">
        <v>10.972888888888891</v>
      </c>
      <c r="Y683" s="33">
        <v>0</v>
      </c>
      <c r="Z683" s="33">
        <v>0.17442772778402701</v>
      </c>
      <c r="AA683" s="33">
        <v>0</v>
      </c>
      <c r="AB683" s="33">
        <v>0</v>
      </c>
      <c r="AC683" s="33">
        <v>0</v>
      </c>
      <c r="AD683" s="33">
        <v>0</v>
      </c>
      <c r="AE683" s="33">
        <v>0</v>
      </c>
      <c r="AF683" s="33">
        <v>0</v>
      </c>
      <c r="AG683" s="33">
        <v>0</v>
      </c>
      <c r="AH683" t="s">
        <v>201</v>
      </c>
      <c r="AI683" s="34">
        <v>5</v>
      </c>
    </row>
    <row r="684" spans="1:35" x14ac:dyDescent="0.25">
      <c r="A684" t="s">
        <v>1812</v>
      </c>
      <c r="B684" t="s">
        <v>1355</v>
      </c>
      <c r="C684" t="s">
        <v>1444</v>
      </c>
      <c r="D684" t="s">
        <v>1745</v>
      </c>
      <c r="E684" s="33">
        <v>70.277777777777771</v>
      </c>
      <c r="F684" s="33">
        <v>0</v>
      </c>
      <c r="G684" s="33">
        <v>0.16666666666666666</v>
      </c>
      <c r="H684" s="33">
        <v>2.4953333333333334</v>
      </c>
      <c r="I684" s="33">
        <v>3.8333333333333335</v>
      </c>
      <c r="J684" s="33">
        <v>0</v>
      </c>
      <c r="K684" s="33">
        <v>0</v>
      </c>
      <c r="L684" s="33">
        <v>0</v>
      </c>
      <c r="M684" s="33">
        <v>16.336111111111112</v>
      </c>
      <c r="N684" s="33">
        <v>0</v>
      </c>
      <c r="O684" s="33">
        <v>0.23245059288537553</v>
      </c>
      <c r="P684" s="33">
        <v>0</v>
      </c>
      <c r="Q684" s="33">
        <v>10.8</v>
      </c>
      <c r="R684" s="33">
        <v>0.15367588932806325</v>
      </c>
      <c r="S684" s="33">
        <v>0</v>
      </c>
      <c r="T684" s="33">
        <v>0</v>
      </c>
      <c r="U684" s="33">
        <v>0</v>
      </c>
      <c r="V684" s="33">
        <v>0</v>
      </c>
      <c r="W684" s="33">
        <v>0</v>
      </c>
      <c r="X684" s="33">
        <v>0</v>
      </c>
      <c r="Y684" s="33">
        <v>0</v>
      </c>
      <c r="Z684" s="33">
        <v>0</v>
      </c>
      <c r="AA684" s="33">
        <v>0</v>
      </c>
      <c r="AB684" s="33">
        <v>0</v>
      </c>
      <c r="AC684" s="33">
        <v>0</v>
      </c>
      <c r="AD684" s="33">
        <v>0</v>
      </c>
      <c r="AE684" s="33">
        <v>0</v>
      </c>
      <c r="AF684" s="33">
        <v>0</v>
      </c>
      <c r="AG684" s="33">
        <v>0</v>
      </c>
      <c r="AH684" t="s">
        <v>669</v>
      </c>
      <c r="AI684" s="34">
        <v>5</v>
      </c>
    </row>
    <row r="685" spans="1:35" x14ac:dyDescent="0.25">
      <c r="A685" t="s">
        <v>1812</v>
      </c>
      <c r="B685" t="s">
        <v>1047</v>
      </c>
      <c r="C685" t="s">
        <v>1444</v>
      </c>
      <c r="D685" t="s">
        <v>1745</v>
      </c>
      <c r="E685" s="33">
        <v>193.66666666666666</v>
      </c>
      <c r="F685" s="33">
        <v>81.822222222222223</v>
      </c>
      <c r="G685" s="33">
        <v>0.26666666666666666</v>
      </c>
      <c r="H685" s="33">
        <v>0.8</v>
      </c>
      <c r="I685" s="33">
        <v>0</v>
      </c>
      <c r="J685" s="33">
        <v>0</v>
      </c>
      <c r="K685" s="33">
        <v>0</v>
      </c>
      <c r="L685" s="33">
        <v>12.613888888888889</v>
      </c>
      <c r="M685" s="33">
        <v>3.3611111111111112</v>
      </c>
      <c r="N685" s="33">
        <v>16.130555555555556</v>
      </c>
      <c r="O685" s="33">
        <v>0.10064543889845096</v>
      </c>
      <c r="P685" s="33">
        <v>5.6444444444444448</v>
      </c>
      <c r="Q685" s="33">
        <v>25.805555555555557</v>
      </c>
      <c r="R685" s="33">
        <v>0.1623924268502582</v>
      </c>
      <c r="S685" s="33">
        <v>10.341666666666667</v>
      </c>
      <c r="T685" s="33">
        <v>11.563888888888888</v>
      </c>
      <c r="U685" s="33">
        <v>0</v>
      </c>
      <c r="V685" s="33">
        <v>0.11310958118187034</v>
      </c>
      <c r="W685" s="33">
        <v>18.086111111111112</v>
      </c>
      <c r="X685" s="33">
        <v>5.8777777777777782</v>
      </c>
      <c r="Y685" s="33">
        <v>0</v>
      </c>
      <c r="Z685" s="33">
        <v>0.1237378083763626</v>
      </c>
      <c r="AA685" s="33">
        <v>0</v>
      </c>
      <c r="AB685" s="33">
        <v>0</v>
      </c>
      <c r="AC685" s="33">
        <v>16</v>
      </c>
      <c r="AD685" s="33">
        <v>1.0666666666666667</v>
      </c>
      <c r="AE685" s="33">
        <v>0</v>
      </c>
      <c r="AF685" s="33">
        <v>0</v>
      </c>
      <c r="AG685" s="33">
        <v>0</v>
      </c>
      <c r="AH685" t="s">
        <v>358</v>
      </c>
      <c r="AI685" s="34">
        <v>5</v>
      </c>
    </row>
    <row r="686" spans="1:35" x14ac:dyDescent="0.25">
      <c r="A686" t="s">
        <v>1812</v>
      </c>
      <c r="B686" t="s">
        <v>731</v>
      </c>
      <c r="C686" t="s">
        <v>1436</v>
      </c>
      <c r="D686" t="s">
        <v>1758</v>
      </c>
      <c r="E686" s="33">
        <v>53.844444444444441</v>
      </c>
      <c r="F686" s="33">
        <v>5.2444444444444445</v>
      </c>
      <c r="G686" s="33">
        <v>0.57777777777777772</v>
      </c>
      <c r="H686" s="33">
        <v>0.26666666666666666</v>
      </c>
      <c r="I686" s="33">
        <v>3.4222222222222221</v>
      </c>
      <c r="J686" s="33">
        <v>0</v>
      </c>
      <c r="K686" s="33">
        <v>0</v>
      </c>
      <c r="L686" s="33">
        <v>2.1071111111111116</v>
      </c>
      <c r="M686" s="33">
        <v>5.3555555555555552</v>
      </c>
      <c r="N686" s="33">
        <v>0</v>
      </c>
      <c r="O686" s="33">
        <v>9.9463475030953361E-2</v>
      </c>
      <c r="P686" s="33">
        <v>5.4222222222222225</v>
      </c>
      <c r="Q686" s="33">
        <v>10.916333333333339</v>
      </c>
      <c r="R686" s="33">
        <v>0.30343995047461836</v>
      </c>
      <c r="S686" s="33">
        <v>4.7283333333333326</v>
      </c>
      <c r="T686" s="33">
        <v>0.59355555555555561</v>
      </c>
      <c r="U686" s="33">
        <v>0</v>
      </c>
      <c r="V686" s="33">
        <v>9.8838217086256702E-2</v>
      </c>
      <c r="W686" s="33">
        <v>8.2523333333333326</v>
      </c>
      <c r="X686" s="33">
        <v>1.3607777777777779</v>
      </c>
      <c r="Y686" s="33">
        <v>0</v>
      </c>
      <c r="Z686" s="33">
        <v>0.17853487412298802</v>
      </c>
      <c r="AA686" s="33">
        <v>0</v>
      </c>
      <c r="AB686" s="33">
        <v>0</v>
      </c>
      <c r="AC686" s="33">
        <v>0</v>
      </c>
      <c r="AD686" s="33">
        <v>0</v>
      </c>
      <c r="AE686" s="33">
        <v>0</v>
      </c>
      <c r="AF686" s="33">
        <v>0</v>
      </c>
      <c r="AG686" s="33">
        <v>0</v>
      </c>
      <c r="AH686" t="s">
        <v>42</v>
      </c>
      <c r="AI686" s="34">
        <v>5</v>
      </c>
    </row>
  </sheetData>
  <pageMargins left="0.7" right="0.7" top="0.75" bottom="0.75" header="0.3" footer="0.3"/>
  <pageSetup orientation="portrait" horizontalDpi="1200" verticalDpi="1200" r:id="rId1"/>
  <ignoredErrors>
    <ignoredError sqref="AH2:AH68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2001</v>
      </c>
      <c r="C2" s="1" t="s">
        <v>2002</v>
      </c>
      <c r="D2" s="1" t="s">
        <v>2003</v>
      </c>
      <c r="E2" s="2"/>
      <c r="F2" s="3" t="s">
        <v>1850</v>
      </c>
      <c r="G2" s="3" t="s">
        <v>1851</v>
      </c>
      <c r="H2" s="3" t="s">
        <v>1852</v>
      </c>
      <c r="I2" s="3" t="s">
        <v>1853</v>
      </c>
      <c r="J2" s="4" t="s">
        <v>1854</v>
      </c>
      <c r="K2" s="3" t="s">
        <v>1855</v>
      </c>
      <c r="L2" s="4" t="s">
        <v>1926</v>
      </c>
      <c r="M2" s="3" t="s">
        <v>1925</v>
      </c>
      <c r="N2" s="3"/>
      <c r="O2" s="3" t="s">
        <v>1856</v>
      </c>
      <c r="P2" s="3" t="s">
        <v>1851</v>
      </c>
      <c r="Q2" s="3" t="s">
        <v>1852</v>
      </c>
      <c r="R2" s="3" t="s">
        <v>1853</v>
      </c>
      <c r="S2" s="4" t="s">
        <v>1854</v>
      </c>
      <c r="T2" s="3" t="s">
        <v>1855</v>
      </c>
      <c r="U2" s="4" t="s">
        <v>1926</v>
      </c>
      <c r="V2" s="3" t="s">
        <v>1925</v>
      </c>
      <c r="X2" s="5" t="s">
        <v>1857</v>
      </c>
      <c r="Y2" s="5" t="s">
        <v>2004</v>
      </c>
      <c r="Z2" s="6" t="s">
        <v>1858</v>
      </c>
      <c r="AA2" s="6" t="s">
        <v>1859</v>
      </c>
    </row>
    <row r="3" spans="2:33" ht="15" customHeight="1" x14ac:dyDescent="0.25">
      <c r="B3" s="7" t="s">
        <v>1860</v>
      </c>
      <c r="C3" s="49">
        <f>AVERAGE(Nurse[MDS Census])</f>
        <v>83.438037307380398</v>
      </c>
      <c r="D3" s="8">
        <v>77.140845685707092</v>
      </c>
      <c r="E3" s="8"/>
      <c r="F3" s="5">
        <v>1</v>
      </c>
      <c r="G3" s="9">
        <v>69115.888888888876</v>
      </c>
      <c r="H3" s="10">
        <v>3.6672718204368535</v>
      </c>
      <c r="I3" s="9">
        <v>5</v>
      </c>
      <c r="J3" s="11">
        <v>0.69112838501518359</v>
      </c>
      <c r="K3" s="9">
        <v>3</v>
      </c>
      <c r="L3" s="30">
        <v>9.5793251673751564E-2</v>
      </c>
      <c r="M3" s="9">
        <v>6</v>
      </c>
      <c r="O3" t="s">
        <v>1800</v>
      </c>
      <c r="P3" s="9">
        <v>633.73333333333335</v>
      </c>
      <c r="Q3" s="10">
        <v>6.0408624377586086</v>
      </c>
      <c r="R3" s="12">
        <v>1</v>
      </c>
      <c r="S3" s="11">
        <v>1.8757404095658883</v>
      </c>
      <c r="T3" s="12">
        <v>1</v>
      </c>
      <c r="U3" s="30">
        <v>9.682463009433584E-2</v>
      </c>
      <c r="V3" s="12">
        <v>24</v>
      </c>
      <c r="X3" s="13" t="s">
        <v>1861</v>
      </c>
      <c r="Y3" s="9">
        <f>SUM(Nurse[Total Nurse Staff Hours])</f>
        <v>170621.68322222208</v>
      </c>
      <c r="Z3" s="14" t="s">
        <v>1862</v>
      </c>
      <c r="AA3" s="10">
        <f>Category[[#This Row],[State Total]]/D9</f>
        <v>0.14993358407483987</v>
      </c>
    </row>
    <row r="4" spans="2:33" ht="15" customHeight="1" x14ac:dyDescent="0.25">
      <c r="B4" s="15" t="s">
        <v>1852</v>
      </c>
      <c r="C4" s="16">
        <f>SUM(Nurse[Total Nurse Staff Hours])/SUM(Nurse[MDS Census])</f>
        <v>2.9852421901046924</v>
      </c>
      <c r="D4" s="16">
        <v>3.6162767648550016</v>
      </c>
      <c r="E4" s="8"/>
      <c r="F4" s="5">
        <v>2</v>
      </c>
      <c r="G4" s="9">
        <v>129923.92222222219</v>
      </c>
      <c r="H4" s="10">
        <v>3.478915026597186</v>
      </c>
      <c r="I4" s="9">
        <v>7</v>
      </c>
      <c r="J4" s="11">
        <v>0.63723178256540391</v>
      </c>
      <c r="K4" s="9">
        <v>6</v>
      </c>
      <c r="L4" s="30">
        <v>0.12604617718952438</v>
      </c>
      <c r="M4" s="9">
        <v>2</v>
      </c>
      <c r="O4" t="s">
        <v>1799</v>
      </c>
      <c r="P4" s="9">
        <v>16131.511111111107</v>
      </c>
      <c r="Q4" s="10">
        <v>3.6069247284128507</v>
      </c>
      <c r="R4" s="12">
        <v>34</v>
      </c>
      <c r="S4" s="11">
        <v>0.55170316068757097</v>
      </c>
      <c r="T4" s="12">
        <v>39</v>
      </c>
      <c r="U4" s="30">
        <v>5.0037531820096057E-2</v>
      </c>
      <c r="V4" s="12">
        <v>46</v>
      </c>
      <c r="X4" s="9" t="s">
        <v>1863</v>
      </c>
      <c r="Y4" s="9">
        <f>SUM(Nurse[Total Direct Care Staff Hours])</f>
        <v>158497.72566666669</v>
      </c>
      <c r="Z4" s="14">
        <f>Category[[#This Row],[State Total]]/Y3</f>
        <v>0.92894245721533042</v>
      </c>
      <c r="AA4" s="10">
        <f>Category[[#This Row],[State Total]]/D9</f>
        <v>0.13927967200958308</v>
      </c>
    </row>
    <row r="5" spans="2:33" ht="15" customHeight="1" x14ac:dyDescent="0.25">
      <c r="B5" s="17" t="s">
        <v>1864</v>
      </c>
      <c r="C5" s="18">
        <f>SUM(Nurse[Total Direct Care Staff Hours])/SUM(Nurse[MDS Census])</f>
        <v>2.7731182154587271</v>
      </c>
      <c r="D5" s="18">
        <v>3.341917987105413</v>
      </c>
      <c r="E5" s="19"/>
      <c r="F5" s="5">
        <v>3</v>
      </c>
      <c r="G5" s="9">
        <v>125277.33333333326</v>
      </c>
      <c r="H5" s="10">
        <v>3.5524562064965219</v>
      </c>
      <c r="I5" s="9">
        <v>6</v>
      </c>
      <c r="J5" s="11">
        <v>0.67245584197194497</v>
      </c>
      <c r="K5" s="9">
        <v>5</v>
      </c>
      <c r="L5" s="30">
        <v>0.12712919180650573</v>
      </c>
      <c r="M5" s="9">
        <v>1</v>
      </c>
      <c r="O5" t="s">
        <v>1802</v>
      </c>
      <c r="P5" s="9">
        <v>14363.788888888885</v>
      </c>
      <c r="Q5" s="10">
        <v>3.8190037447562974</v>
      </c>
      <c r="R5" s="12">
        <v>19</v>
      </c>
      <c r="S5" s="11">
        <v>0.36973406119245866</v>
      </c>
      <c r="T5" s="12">
        <v>48</v>
      </c>
      <c r="U5" s="30">
        <v>2.0994468864578082E-2</v>
      </c>
      <c r="V5" s="12">
        <v>50</v>
      </c>
      <c r="X5" s="13" t="s">
        <v>1865</v>
      </c>
      <c r="Y5" s="9">
        <f>SUM(Nurse[Total RN Hours (w/ Admin, DON)])</f>
        <v>37088.974444444444</v>
      </c>
      <c r="Z5" s="14">
        <f>Category[[#This Row],[State Total]]/Y3</f>
        <v>0.21737550435567329</v>
      </c>
      <c r="AA5" s="10">
        <f>Category[[#This Row],[State Total]]/D9</f>
        <v>3.2591888458122061E-2</v>
      </c>
      <c r="AB5" s="20"/>
      <c r="AC5" s="20"/>
      <c r="AF5" s="20"/>
      <c r="AG5" s="20"/>
    </row>
    <row r="6" spans="2:33" ht="15" customHeight="1" x14ac:dyDescent="0.25">
      <c r="B6" s="21" t="s">
        <v>1866</v>
      </c>
      <c r="C6" s="18">
        <f>SUM(Nurse[Total RN Hours (w/ Admin, DON)])/SUM(Nurse[MDS Census])</f>
        <v>0.64891852669784222</v>
      </c>
      <c r="D6" s="18">
        <v>0.6053127868931506</v>
      </c>
      <c r="E6"/>
      <c r="F6" s="5">
        <v>4</v>
      </c>
      <c r="G6" s="9">
        <v>213135.8888888885</v>
      </c>
      <c r="H6" s="10">
        <v>3.7068517101504894</v>
      </c>
      <c r="I6" s="9">
        <v>4</v>
      </c>
      <c r="J6" s="11">
        <v>0.55803789966025963</v>
      </c>
      <c r="K6" s="9">
        <v>9</v>
      </c>
      <c r="L6" s="30">
        <v>0.10911916801909696</v>
      </c>
      <c r="M6" s="9">
        <v>4</v>
      </c>
      <c r="O6" t="s">
        <v>1801</v>
      </c>
      <c r="P6" s="9">
        <v>10745.944444444447</v>
      </c>
      <c r="Q6" s="10">
        <v>3.8629575912359715</v>
      </c>
      <c r="R6" s="12">
        <v>17</v>
      </c>
      <c r="S6" s="11">
        <v>0.63364813598928815</v>
      </c>
      <c r="T6" s="12">
        <v>33</v>
      </c>
      <c r="U6" s="30">
        <v>9.0585542030926697E-2</v>
      </c>
      <c r="V6" s="12">
        <v>32</v>
      </c>
      <c r="X6" s="22" t="s">
        <v>1867</v>
      </c>
      <c r="Y6" s="9">
        <f>SUM(Nurse[RN Hours (excl. Admin, DON)])</f>
        <v>28067.7621111111</v>
      </c>
      <c r="Z6" s="14">
        <f>Category[[#This Row],[State Total]]/Y3</f>
        <v>0.16450290245088559</v>
      </c>
      <c r="AA6" s="10">
        <f>Category[[#This Row],[State Total]]/D9</f>
        <v>2.4664509755175035E-2</v>
      </c>
      <c r="AB6" s="20"/>
      <c r="AC6" s="20"/>
      <c r="AF6" s="20"/>
      <c r="AG6" s="20"/>
    </row>
    <row r="7" spans="2:33" ht="15" customHeight="1" thickBot="1" x14ac:dyDescent="0.3">
      <c r="B7" s="23" t="s">
        <v>1868</v>
      </c>
      <c r="C7" s="18">
        <f>SUM(Nurse[RN Hours (excl. Admin, DON)])/SUM(Nurse[MDS Census])</f>
        <v>0.4910810047910602</v>
      </c>
      <c r="D7" s="18">
        <v>0.40828202400980046</v>
      </c>
      <c r="E7"/>
      <c r="F7" s="5">
        <v>5</v>
      </c>
      <c r="G7" s="9">
        <v>223314.35555555581</v>
      </c>
      <c r="H7" s="10">
        <v>3.4643764455208377</v>
      </c>
      <c r="I7" s="9">
        <v>8</v>
      </c>
      <c r="J7" s="11">
        <v>0.67870255392846079</v>
      </c>
      <c r="K7" s="9">
        <v>4</v>
      </c>
      <c r="L7" s="30">
        <v>9.3639223792473358E-2</v>
      </c>
      <c r="M7" s="9">
        <v>7</v>
      </c>
      <c r="O7" t="s">
        <v>1803</v>
      </c>
      <c r="P7" s="9">
        <v>90543.855555555419</v>
      </c>
      <c r="Q7" s="10">
        <v>4.139123059703298</v>
      </c>
      <c r="R7" s="12">
        <v>7</v>
      </c>
      <c r="S7" s="11">
        <v>0.54285651385387712</v>
      </c>
      <c r="T7" s="12">
        <v>40</v>
      </c>
      <c r="U7" s="30">
        <v>4.2846744192113692E-2</v>
      </c>
      <c r="V7" s="12">
        <v>49</v>
      </c>
      <c r="X7" s="22" t="s">
        <v>1869</v>
      </c>
      <c r="Y7" s="9">
        <f>SUM(Nurse[RN Admin Hours])</f>
        <v>5601.9766666666637</v>
      </c>
      <c r="Z7" s="14">
        <f>Category[[#This Row],[State Total]]/Y3</f>
        <v>3.2832735915343803E-2</v>
      </c>
      <c r="AA7" s="10">
        <f>Category[[#This Row],[State Total]]/D9</f>
        <v>4.922729770770214E-3</v>
      </c>
      <c r="AB7" s="20"/>
      <c r="AC7" s="20"/>
      <c r="AD7" s="20"/>
      <c r="AE7" s="20"/>
      <c r="AF7" s="20"/>
      <c r="AG7" s="20"/>
    </row>
    <row r="8" spans="2:33" ht="15" customHeight="1" thickTop="1" x14ac:dyDescent="0.25">
      <c r="B8" s="24" t="s">
        <v>1870</v>
      </c>
      <c r="C8" s="25">
        <f>COUNTA(Nurse[Provider])</f>
        <v>685</v>
      </c>
      <c r="D8" s="25">
        <v>14752</v>
      </c>
      <c r="F8" s="5">
        <v>6</v>
      </c>
      <c r="G8" s="9">
        <v>136685.9333333332</v>
      </c>
      <c r="H8" s="10">
        <v>3.4116199317917255</v>
      </c>
      <c r="I8" s="9">
        <v>10</v>
      </c>
      <c r="J8" s="11">
        <v>0.34571454479506697</v>
      </c>
      <c r="K8" s="9">
        <v>10</v>
      </c>
      <c r="L8" s="30">
        <v>6.5849029186353242E-2</v>
      </c>
      <c r="M8" s="9">
        <v>9</v>
      </c>
      <c r="O8" t="s">
        <v>1804</v>
      </c>
      <c r="P8" s="9">
        <v>14179.644444444439</v>
      </c>
      <c r="Q8" s="10">
        <v>3.608602864199701</v>
      </c>
      <c r="R8" s="12">
        <v>33</v>
      </c>
      <c r="S8" s="11">
        <v>0.84407096087662437</v>
      </c>
      <c r="T8" s="12">
        <v>11</v>
      </c>
      <c r="U8" s="30">
        <v>0.12009944446296228</v>
      </c>
      <c r="V8" s="12">
        <v>12</v>
      </c>
      <c r="X8" s="22" t="s">
        <v>1871</v>
      </c>
      <c r="Y8" s="9">
        <f>SUM(Nurse[RN DON Hours])</f>
        <v>3419.2356666666647</v>
      </c>
      <c r="Z8" s="14">
        <f>Category[[#This Row],[State Total]]/Y3</f>
        <v>2.0039865989443816E-2</v>
      </c>
      <c r="AA8" s="10">
        <f>Category[[#This Row],[State Total]]/D9</f>
        <v>3.0046489321767984E-3</v>
      </c>
      <c r="AB8" s="20"/>
      <c r="AC8" s="20"/>
      <c r="AD8" s="20"/>
      <c r="AE8" s="20"/>
      <c r="AF8" s="20"/>
      <c r="AG8" s="20"/>
    </row>
    <row r="9" spans="2:33" ht="15" customHeight="1" x14ac:dyDescent="0.25">
      <c r="B9" s="24" t="s">
        <v>1872</v>
      </c>
      <c r="C9" s="25">
        <f>SUM(Nurse[MDS Census])</f>
        <v>57155.055555555577</v>
      </c>
      <c r="D9" s="25">
        <v>1137981.755555551</v>
      </c>
      <c r="F9" s="5">
        <v>7</v>
      </c>
      <c r="G9" s="9">
        <v>75220.511111111104</v>
      </c>
      <c r="H9" s="10">
        <v>3.4625035872307905</v>
      </c>
      <c r="I9" s="9">
        <v>9</v>
      </c>
      <c r="J9" s="11">
        <v>0.5754256167717845</v>
      </c>
      <c r="K9" s="9">
        <v>8</v>
      </c>
      <c r="L9" s="30">
        <v>0.10630393346411013</v>
      </c>
      <c r="M9" s="9">
        <v>5</v>
      </c>
      <c r="O9" t="s">
        <v>1805</v>
      </c>
      <c r="P9" s="9">
        <v>18939.155555555557</v>
      </c>
      <c r="Q9" s="10">
        <v>3.5327644550619404</v>
      </c>
      <c r="R9" s="12">
        <v>40</v>
      </c>
      <c r="S9" s="11">
        <v>0.65219798606531798</v>
      </c>
      <c r="T9" s="12">
        <v>28</v>
      </c>
      <c r="U9" s="30">
        <v>6.2207938320487134E-2</v>
      </c>
      <c r="V9" s="12">
        <v>43</v>
      </c>
      <c r="X9" s="13" t="s">
        <v>1873</v>
      </c>
      <c r="Y9" s="9">
        <f>SUM(Nurse[Total LPN Hours (w/ Admin)])</f>
        <v>36044.376777777768</v>
      </c>
      <c r="Z9" s="14">
        <f>Category[[#This Row],[State Total]]/Y3</f>
        <v>0.21125320121729571</v>
      </c>
      <c r="AA9" s="10">
        <f>Category[[#This Row],[State Total]]/D9</f>
        <v>3.1673949605792472E-2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1807</v>
      </c>
      <c r="P10" s="9">
        <v>1995.3555555555556</v>
      </c>
      <c r="Q10" s="10">
        <v>3.6311877025537078</v>
      </c>
      <c r="R10" s="12">
        <v>29</v>
      </c>
      <c r="S10" s="11">
        <v>1.0242601151563075</v>
      </c>
      <c r="T10" s="12">
        <v>6</v>
      </c>
      <c r="U10" s="30">
        <v>2.0791633501174179E-2</v>
      </c>
      <c r="V10" s="12">
        <v>51</v>
      </c>
      <c r="X10" s="22" t="s">
        <v>1874</v>
      </c>
      <c r="Y10" s="9">
        <f>SUM(Nurse[LPN Hours (excl. Admin)])</f>
        <v>32941.631555555541</v>
      </c>
      <c r="Z10" s="14">
        <f>Category[[#This Row],[State Total]]/Y3</f>
        <v>0.19306826033741276</v>
      </c>
      <c r="AA10" s="10">
        <f>Category[[#This Row],[State Total]]/D9</f>
        <v>2.8947416243482547E-2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1806</v>
      </c>
      <c r="P11" s="9">
        <v>3466.344444444444</v>
      </c>
      <c r="Q11" s="10">
        <v>4.0400154822082825</v>
      </c>
      <c r="R11" s="12">
        <v>12</v>
      </c>
      <c r="S11" s="11">
        <v>0.93927759310961634</v>
      </c>
      <c r="T11" s="12">
        <v>8</v>
      </c>
      <c r="U11" s="30">
        <v>9.6508608476128244E-2</v>
      </c>
      <c r="V11" s="12">
        <v>26</v>
      </c>
      <c r="X11" s="22" t="s">
        <v>1875</v>
      </c>
      <c r="Y11" s="9">
        <f>SUM(Nurse[LPN Admin Hours])</f>
        <v>3102.7452222222228</v>
      </c>
      <c r="Z11" s="14">
        <f>Category[[#This Row],[State Total]]/Y3</f>
        <v>1.8184940879882934E-2</v>
      </c>
      <c r="AA11" s="10">
        <f>Category[[#This Row],[State Total]]/D9</f>
        <v>2.7265333623099205E-3</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1808</v>
      </c>
      <c r="P12" s="9">
        <v>66243.377777777816</v>
      </c>
      <c r="Q12" s="10">
        <v>4.0475484157410087</v>
      </c>
      <c r="R12" s="12">
        <v>10</v>
      </c>
      <c r="S12" s="11">
        <v>0.64545731195940048</v>
      </c>
      <c r="T12" s="12">
        <v>30</v>
      </c>
      <c r="U12" s="30">
        <v>0.11186683571267629</v>
      </c>
      <c r="V12" s="12">
        <v>16</v>
      </c>
      <c r="X12" s="13" t="s">
        <v>1876</v>
      </c>
      <c r="Y12" s="9">
        <f>SUM(Nurse[Total CNA, NA TR, Med Aide/Tech Hours])</f>
        <v>97488.331999999922</v>
      </c>
      <c r="Z12" s="14">
        <f>Category[[#This Row],[State Total]]/Y3</f>
        <v>0.57137129442703127</v>
      </c>
      <c r="AA12" s="10">
        <f>Category[[#This Row],[State Total]]/D9</f>
        <v>8.5667746010925389E-2</v>
      </c>
      <c r="AB12" s="20"/>
      <c r="AC12" s="20"/>
      <c r="AD12" s="20"/>
      <c r="AE12" s="20"/>
      <c r="AF12" s="20"/>
      <c r="AG12" s="20"/>
    </row>
    <row r="13" spans="2:33" ht="15" customHeight="1" x14ac:dyDescent="0.25">
      <c r="I13" s="9"/>
      <c r="J13" s="9"/>
      <c r="K13" s="9"/>
      <c r="L13" s="9"/>
      <c r="M13" s="9"/>
      <c r="O13" t="s">
        <v>1809</v>
      </c>
      <c r="P13" s="9">
        <v>26792.522222222229</v>
      </c>
      <c r="Q13" s="10">
        <v>3.3340848130510681</v>
      </c>
      <c r="R13" s="12">
        <v>47</v>
      </c>
      <c r="S13" s="11">
        <v>0.40397606794930702</v>
      </c>
      <c r="T13" s="12">
        <v>46</v>
      </c>
      <c r="U13" s="30">
        <v>0.10382108270128565</v>
      </c>
      <c r="V13" s="12">
        <v>22</v>
      </c>
      <c r="X13" s="22" t="s">
        <v>1877</v>
      </c>
      <c r="Y13" s="9">
        <f>SUM(Nurse[CNA Hours])</f>
        <v>95652.106000000014</v>
      </c>
      <c r="Z13" s="14">
        <f>Category[[#This Row],[State Total]]/Y3</f>
        <v>0.56060932112256945</v>
      </c>
      <c r="AA13" s="10">
        <f>Category[[#This Row],[State Total]]/D9</f>
        <v>8.405416478166966E-2</v>
      </c>
      <c r="AB13" s="20"/>
      <c r="AC13" s="20"/>
      <c r="AD13" s="20"/>
      <c r="AE13" s="20"/>
      <c r="AF13" s="20"/>
      <c r="AG13" s="20"/>
    </row>
    <row r="14" spans="2:33" ht="15" customHeight="1" x14ac:dyDescent="0.25">
      <c r="G14" s="10"/>
      <c r="I14" s="9"/>
      <c r="J14" s="9"/>
      <c r="K14" s="9"/>
      <c r="L14" s="9"/>
      <c r="M14" s="9"/>
      <c r="O14" t="s">
        <v>1810</v>
      </c>
      <c r="P14" s="9">
        <v>3182.6222222222227</v>
      </c>
      <c r="Q14" s="10">
        <v>4.4477925609909361</v>
      </c>
      <c r="R14" s="12">
        <v>4</v>
      </c>
      <c r="S14" s="11">
        <v>1.4693429247720258</v>
      </c>
      <c r="T14" s="12">
        <v>2</v>
      </c>
      <c r="U14" s="30">
        <v>4.4632540782262482E-2</v>
      </c>
      <c r="V14" s="12">
        <v>48</v>
      </c>
      <c r="X14" s="22" t="s">
        <v>1878</v>
      </c>
      <c r="Y14" s="9">
        <f>SUM(Nurse[NA TR Hours])</f>
        <v>1819.9511111111105</v>
      </c>
      <c r="Z14" s="14">
        <f>Category[[#This Row],[State Total]]/Y3</f>
        <v>1.0666587486074436E-2</v>
      </c>
      <c r="AA14" s="10">
        <f>Category[[#This Row],[State Total]]/D9</f>
        <v>1.5992796916349762E-3</v>
      </c>
    </row>
    <row r="15" spans="2:33" ht="15" customHeight="1" x14ac:dyDescent="0.25">
      <c r="I15" s="9"/>
      <c r="J15" s="9"/>
      <c r="K15" s="9"/>
      <c r="L15" s="9"/>
      <c r="M15" s="9"/>
      <c r="O15" t="s">
        <v>1814</v>
      </c>
      <c r="P15" s="9">
        <v>19943.144444444424</v>
      </c>
      <c r="Q15" s="10">
        <v>3.6351922214428489</v>
      </c>
      <c r="R15" s="12">
        <v>28</v>
      </c>
      <c r="S15" s="11">
        <v>0.69859209764647734</v>
      </c>
      <c r="T15" s="12">
        <v>23</v>
      </c>
      <c r="U15" s="30">
        <v>0.11811421029817698</v>
      </c>
      <c r="V15" s="12">
        <v>13</v>
      </c>
      <c r="X15" s="26" t="s">
        <v>1879</v>
      </c>
      <c r="Y15" s="27">
        <f>SUM(Nurse[Med Aide/Tech Hours])</f>
        <v>16.274888888888889</v>
      </c>
      <c r="Z15" s="14">
        <f>Category[[#This Row],[State Total]]/Y3</f>
        <v>9.5385818387994995E-5</v>
      </c>
      <c r="AA15" s="10">
        <f>Category[[#This Row],[State Total]]/D9</f>
        <v>1.4301537620823854E-5</v>
      </c>
    </row>
    <row r="16" spans="2:33" ht="15" customHeight="1" x14ac:dyDescent="0.25">
      <c r="I16" s="9"/>
      <c r="J16" s="9"/>
      <c r="K16" s="9"/>
      <c r="L16" s="9"/>
      <c r="M16" s="9"/>
      <c r="O16" t="s">
        <v>1811</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1812</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1813</v>
      </c>
      <c r="P18" s="9">
        <v>33971.28888888895</v>
      </c>
      <c r="Q18" s="10">
        <v>3.4103972406764318</v>
      </c>
      <c r="R18" s="12">
        <v>45</v>
      </c>
      <c r="S18" s="11">
        <v>0.56801137300256033</v>
      </c>
      <c r="T18" s="12">
        <v>37</v>
      </c>
      <c r="U18" s="30">
        <v>9.4044956305848859E-2</v>
      </c>
      <c r="V18" s="12">
        <v>29</v>
      </c>
      <c r="X18" s="5" t="s">
        <v>1880</v>
      </c>
      <c r="Y18" s="5" t="s">
        <v>2004</v>
      </c>
    </row>
    <row r="19" spans="9:27" ht="15" customHeight="1" x14ac:dyDescent="0.25">
      <c r="O19" t="s">
        <v>1815</v>
      </c>
      <c r="P19" s="9">
        <v>14539.022222222233</v>
      </c>
      <c r="Q19" s="10">
        <v>3.7830361127754224</v>
      </c>
      <c r="R19" s="12">
        <v>22</v>
      </c>
      <c r="S19" s="11">
        <v>0.66929399195421835</v>
      </c>
      <c r="T19" s="12">
        <v>26</v>
      </c>
      <c r="U19" s="30">
        <v>0.10640719510586769</v>
      </c>
      <c r="V19" s="12">
        <v>20</v>
      </c>
      <c r="X19" s="5" t="s">
        <v>1881</v>
      </c>
      <c r="Y19" s="9">
        <f>SUM(Nurse[RN Hours Contract (excl. Admin, DON)])</f>
        <v>1929.5384444444464</v>
      </c>
    </row>
    <row r="20" spans="9:27" ht="15" customHeight="1" x14ac:dyDescent="0.25">
      <c r="O20" t="s">
        <v>1816</v>
      </c>
      <c r="P20" s="9">
        <v>19903.311111111125</v>
      </c>
      <c r="Q20" s="10">
        <v>3.6214136062229723</v>
      </c>
      <c r="R20" s="12">
        <v>31</v>
      </c>
      <c r="S20" s="11">
        <v>0.63213508305150701</v>
      </c>
      <c r="T20" s="12">
        <v>34</v>
      </c>
      <c r="U20" s="30">
        <v>0.1026357196584672</v>
      </c>
      <c r="V20" s="12">
        <v>23</v>
      </c>
      <c r="X20" s="5" t="s">
        <v>1882</v>
      </c>
      <c r="Y20" s="9">
        <f>SUM(Nurse[RN Admin Hours Contract])</f>
        <v>186.08388888888888</v>
      </c>
      <c r="AA20" s="9"/>
    </row>
    <row r="21" spans="9:27" ht="15" customHeight="1" x14ac:dyDescent="0.25">
      <c r="O21" t="s">
        <v>1817</v>
      </c>
      <c r="P21" s="9">
        <v>21850.977777777804</v>
      </c>
      <c r="Q21" s="10">
        <v>3.3855345807052606</v>
      </c>
      <c r="R21" s="12">
        <v>46</v>
      </c>
      <c r="S21" s="11">
        <v>0.23443491468472266</v>
      </c>
      <c r="T21" s="12">
        <v>51</v>
      </c>
      <c r="U21" s="30">
        <v>7.876193237857794E-2</v>
      </c>
      <c r="V21" s="12">
        <v>38</v>
      </c>
      <c r="X21" s="5" t="s">
        <v>1883</v>
      </c>
      <c r="Y21" s="9">
        <f>SUM(Nurse[RN DON Hours Contract])</f>
        <v>35.297444444444444</v>
      </c>
    </row>
    <row r="22" spans="9:27" ht="15" customHeight="1" x14ac:dyDescent="0.25">
      <c r="O22" t="s">
        <v>1820</v>
      </c>
      <c r="P22" s="9">
        <v>31441.377777777765</v>
      </c>
      <c r="Q22" s="10">
        <v>3.612648449106699</v>
      </c>
      <c r="R22" s="12">
        <v>32</v>
      </c>
      <c r="S22" s="11">
        <v>0.64042077248523221</v>
      </c>
      <c r="T22" s="12">
        <v>31</v>
      </c>
      <c r="U22" s="30">
        <v>9.1118562469651498E-2</v>
      </c>
      <c r="V22" s="12">
        <v>30</v>
      </c>
      <c r="X22" s="5" t="s">
        <v>1884</v>
      </c>
      <c r="Y22" s="9">
        <f>SUM(Nurse[LPN Hours Contract (excl. Admin)])</f>
        <v>2836.9912222222224</v>
      </c>
    </row>
    <row r="23" spans="9:27" ht="15" customHeight="1" x14ac:dyDescent="0.25">
      <c r="O23" t="s">
        <v>1819</v>
      </c>
      <c r="P23" s="9">
        <v>21280.533333333344</v>
      </c>
      <c r="Q23" s="10">
        <v>3.7019066773597968</v>
      </c>
      <c r="R23" s="12">
        <v>23</v>
      </c>
      <c r="S23" s="11">
        <v>0.75533815986232589</v>
      </c>
      <c r="T23" s="12">
        <v>16</v>
      </c>
      <c r="U23" s="30">
        <v>0.13465961777276614</v>
      </c>
      <c r="V23" s="12">
        <v>7</v>
      </c>
      <c r="X23" s="5" t="s">
        <v>1885</v>
      </c>
      <c r="Y23" s="9">
        <f>SUM(Nurse[LPN Admin Hours Contract])</f>
        <v>44.43866666666667</v>
      </c>
    </row>
    <row r="24" spans="9:27" ht="15" customHeight="1" x14ac:dyDescent="0.25">
      <c r="O24" t="s">
        <v>1818</v>
      </c>
      <c r="P24" s="9">
        <v>4669.8666666666668</v>
      </c>
      <c r="Q24" s="10">
        <v>4.3362414344449514</v>
      </c>
      <c r="R24" s="12">
        <v>5</v>
      </c>
      <c r="S24" s="11">
        <v>1.0474073968326478</v>
      </c>
      <c r="T24" s="12">
        <v>4</v>
      </c>
      <c r="U24" s="30">
        <v>0.1764471116960461</v>
      </c>
      <c r="V24" s="12">
        <v>2</v>
      </c>
      <c r="X24" s="5" t="s">
        <v>1886</v>
      </c>
      <c r="Y24" s="9">
        <f>SUM(Nurse[CNA Hours Contract])</f>
        <v>11257.811222222208</v>
      </c>
    </row>
    <row r="25" spans="9:27" ht="15" customHeight="1" x14ac:dyDescent="0.25">
      <c r="O25" t="s">
        <v>1821</v>
      </c>
      <c r="P25" s="9">
        <v>31828.177777777779</v>
      </c>
      <c r="Q25" s="10">
        <v>3.7844598008193975</v>
      </c>
      <c r="R25" s="12">
        <v>21</v>
      </c>
      <c r="S25" s="11">
        <v>0.6969405690834396</v>
      </c>
      <c r="T25" s="12">
        <v>24</v>
      </c>
      <c r="U25" s="30">
        <v>8.3478585199017852E-2</v>
      </c>
      <c r="V25" s="12">
        <v>35</v>
      </c>
      <c r="X25" s="5" t="s">
        <v>1887</v>
      </c>
      <c r="Y25" s="9">
        <f>SUM(Nurse[NA TR Hours Contract])</f>
        <v>1.4568888888888889</v>
      </c>
    </row>
    <row r="26" spans="9:27" ht="15" customHeight="1" x14ac:dyDescent="0.25">
      <c r="O26" t="s">
        <v>1822</v>
      </c>
      <c r="P26" s="9">
        <v>19703.922222222227</v>
      </c>
      <c r="Q26" s="10">
        <v>4.1595973672472448</v>
      </c>
      <c r="R26" s="12">
        <v>6</v>
      </c>
      <c r="S26" s="11">
        <v>1.0329733392054474</v>
      </c>
      <c r="T26" s="12">
        <v>5</v>
      </c>
      <c r="U26" s="30">
        <v>6.6358337756642433E-2</v>
      </c>
      <c r="V26" s="12">
        <v>41</v>
      </c>
      <c r="X26" s="5" t="s">
        <v>1888</v>
      </c>
      <c r="Y26" s="9">
        <f>SUM(Nurse[Med Aide/Tech Hours Contract])</f>
        <v>11.793333333333333</v>
      </c>
    </row>
    <row r="27" spans="9:27" ht="15" customHeight="1" x14ac:dyDescent="0.25">
      <c r="O27" t="s">
        <v>1824</v>
      </c>
      <c r="P27" s="9">
        <v>31408.444444444438</v>
      </c>
      <c r="Q27" s="10">
        <v>3.0728472986741018</v>
      </c>
      <c r="R27" s="12">
        <v>50</v>
      </c>
      <c r="S27" s="11">
        <v>0.40359808402552727</v>
      </c>
      <c r="T27" s="12">
        <v>47</v>
      </c>
      <c r="U27" s="30">
        <v>9.531767465274292E-2</v>
      </c>
      <c r="V27" s="12">
        <v>28</v>
      </c>
      <c r="X27" s="5" t="s">
        <v>1889</v>
      </c>
      <c r="Y27" s="9">
        <f>SUM(Nurse[Total Contract Hours])</f>
        <v>16303.411111111118</v>
      </c>
    </row>
    <row r="28" spans="9:27" ht="15" customHeight="1" x14ac:dyDescent="0.25">
      <c r="O28" t="s">
        <v>1823</v>
      </c>
      <c r="P28" s="9">
        <v>13539.144444444451</v>
      </c>
      <c r="Q28" s="10">
        <v>3.8714198008572667</v>
      </c>
      <c r="R28" s="12">
        <v>16</v>
      </c>
      <c r="S28" s="11">
        <v>0.53560995565943359</v>
      </c>
      <c r="T28" s="12">
        <v>41</v>
      </c>
      <c r="U28" s="30">
        <v>0.10681777824095051</v>
      </c>
      <c r="V28" s="12">
        <v>18</v>
      </c>
      <c r="X28" s="5" t="s">
        <v>1890</v>
      </c>
      <c r="Y28" s="9">
        <f>SUM(Nurse[Total Nurse Staff Hours])</f>
        <v>170621.68322222208</v>
      </c>
    </row>
    <row r="29" spans="9:27" ht="15" customHeight="1" x14ac:dyDescent="0.25">
      <c r="O29" t="s">
        <v>1825</v>
      </c>
      <c r="P29" s="9">
        <v>3092.2666666666673</v>
      </c>
      <c r="Q29" s="10">
        <v>3.7017095693917428</v>
      </c>
      <c r="R29" s="12">
        <v>24</v>
      </c>
      <c r="S29" s="11">
        <v>0.83524200155225914</v>
      </c>
      <c r="T29" s="12">
        <v>14</v>
      </c>
      <c r="U29" s="30">
        <v>0.15404402121381064</v>
      </c>
      <c r="V29" s="12">
        <v>3</v>
      </c>
      <c r="X29" s="5" t="s">
        <v>1891</v>
      </c>
      <c r="Y29" s="28">
        <f>Y27/Y28</f>
        <v>9.5552984844705438E-2</v>
      </c>
    </row>
    <row r="30" spans="9:27" ht="15" customHeight="1" x14ac:dyDescent="0.25">
      <c r="O30" t="s">
        <v>1832</v>
      </c>
      <c r="P30" s="9">
        <v>31580.033333333373</v>
      </c>
      <c r="Q30" s="10">
        <v>3.4683107716092008</v>
      </c>
      <c r="R30" s="12">
        <v>41</v>
      </c>
      <c r="S30" s="11">
        <v>0.50992706361931184</v>
      </c>
      <c r="T30" s="12">
        <v>44</v>
      </c>
      <c r="U30" s="30">
        <v>0.15179285834331796</v>
      </c>
      <c r="V30" s="12">
        <v>4</v>
      </c>
    </row>
    <row r="31" spans="9:27" ht="15" customHeight="1" x14ac:dyDescent="0.25">
      <c r="O31" t="s">
        <v>1833</v>
      </c>
      <c r="P31" s="9">
        <v>4496.5</v>
      </c>
      <c r="Q31" s="10">
        <v>4.4839297725391347</v>
      </c>
      <c r="R31" s="12">
        <v>3</v>
      </c>
      <c r="S31" s="11">
        <v>0.84335767325203514</v>
      </c>
      <c r="T31" s="12">
        <v>12</v>
      </c>
      <c r="U31" s="30">
        <v>0.1363681678426896</v>
      </c>
      <c r="V31" s="12">
        <v>6</v>
      </c>
      <c r="Y31" s="9"/>
    </row>
    <row r="32" spans="9:27" ht="15" customHeight="1" x14ac:dyDescent="0.25">
      <c r="O32" t="s">
        <v>1826</v>
      </c>
      <c r="P32" s="9">
        <v>9329.8999999999942</v>
      </c>
      <c r="Q32" s="10">
        <v>3.9056288086927231</v>
      </c>
      <c r="R32" s="12">
        <v>15</v>
      </c>
      <c r="S32" s="11">
        <v>0.7443185528962446</v>
      </c>
      <c r="T32" s="12">
        <v>18</v>
      </c>
      <c r="U32" s="30">
        <v>0.11174944138799575</v>
      </c>
      <c r="V32" s="12">
        <v>17</v>
      </c>
    </row>
    <row r="33" spans="15:27" ht="15" customHeight="1" x14ac:dyDescent="0.25">
      <c r="O33" t="s">
        <v>1828</v>
      </c>
      <c r="P33" s="9">
        <v>5365.7111111111117</v>
      </c>
      <c r="Q33" s="10">
        <v>3.8162251042628679</v>
      </c>
      <c r="R33" s="12">
        <v>20</v>
      </c>
      <c r="S33" s="11">
        <v>0.73197927581308475</v>
      </c>
      <c r="T33" s="12">
        <v>20</v>
      </c>
      <c r="U33" s="30">
        <v>8.9797522397923935E-2</v>
      </c>
      <c r="V33" s="12">
        <v>33</v>
      </c>
      <c r="X33" s="5" t="s">
        <v>1857</v>
      </c>
      <c r="Y33" s="6" t="s">
        <v>1859</v>
      </c>
    </row>
    <row r="34" spans="15:27" ht="15" customHeight="1" x14ac:dyDescent="0.25">
      <c r="O34" t="s">
        <v>1829</v>
      </c>
      <c r="P34" s="9">
        <v>37460.744444444455</v>
      </c>
      <c r="Q34" s="10">
        <v>3.6413362995989567</v>
      </c>
      <c r="R34" s="12">
        <v>27</v>
      </c>
      <c r="S34" s="11">
        <v>0.66883166289333307</v>
      </c>
      <c r="T34" s="12">
        <v>27</v>
      </c>
      <c r="U34" s="30">
        <v>0.12463542513544852</v>
      </c>
      <c r="V34" s="12">
        <v>10</v>
      </c>
      <c r="X34" s="50" t="s">
        <v>1892</v>
      </c>
      <c r="Y34" s="10">
        <f>SUM(Nurse[Total Nurse Staff Hours])/SUM(Nurse[MDS Census])</f>
        <v>2.9852421901046924</v>
      </c>
    </row>
    <row r="35" spans="15:27" ht="15" customHeight="1" x14ac:dyDescent="0.25">
      <c r="O35" t="s">
        <v>1830</v>
      </c>
      <c r="P35" s="9">
        <v>4885.844444444444</v>
      </c>
      <c r="Q35" s="10">
        <v>3.430016965110092</v>
      </c>
      <c r="R35" s="12">
        <v>43</v>
      </c>
      <c r="S35" s="11">
        <v>0.6266838440301461</v>
      </c>
      <c r="T35" s="12">
        <v>35</v>
      </c>
      <c r="U35" s="30">
        <v>0.12207197523643744</v>
      </c>
      <c r="V35" s="12">
        <v>11</v>
      </c>
      <c r="X35" s="9" t="s">
        <v>1893</v>
      </c>
      <c r="Y35" s="18">
        <f>SUM(Nurse[Total RN Hours (w/ Admin, DON)])/SUM(Nurse[MDS Census])</f>
        <v>0.64891852669784222</v>
      </c>
    </row>
    <row r="36" spans="15:27" ht="15" customHeight="1" x14ac:dyDescent="0.25">
      <c r="O36" t="s">
        <v>1827</v>
      </c>
      <c r="P36" s="9">
        <v>4987.2666666666664</v>
      </c>
      <c r="Q36" s="10">
        <v>3.9056977770054404</v>
      </c>
      <c r="R36" s="12">
        <v>14</v>
      </c>
      <c r="S36" s="11">
        <v>0.7421679209720754</v>
      </c>
      <c r="T36" s="12">
        <v>19</v>
      </c>
      <c r="U36" s="30">
        <v>7.9975097885413154E-2</v>
      </c>
      <c r="V36" s="12">
        <v>37</v>
      </c>
      <c r="X36" s="9" t="s">
        <v>1894</v>
      </c>
      <c r="Y36" s="18">
        <f>SUM(Nurse[Total LPN Hours (w/ Admin)])/SUM(Nurse[MDS Census])</f>
        <v>0.63064196906854708</v>
      </c>
    </row>
    <row r="37" spans="15:27" ht="15" customHeight="1" x14ac:dyDescent="0.25">
      <c r="O37" t="s">
        <v>1831</v>
      </c>
      <c r="P37" s="9">
        <v>92388.255555555588</v>
      </c>
      <c r="Q37" s="10">
        <v>3.4130274230382516</v>
      </c>
      <c r="R37" s="12">
        <v>44</v>
      </c>
      <c r="S37" s="11">
        <v>0.62277743936428642</v>
      </c>
      <c r="T37" s="12">
        <v>36</v>
      </c>
      <c r="U37" s="30">
        <v>0.12676177749909556</v>
      </c>
      <c r="V37" s="12">
        <v>8</v>
      </c>
      <c r="X37" s="9" t="s">
        <v>1895</v>
      </c>
      <c r="Y37" s="18">
        <f>SUM(Nurse[Total CNA, NA TR, Med Aide/Tech Hours])/SUM(Nurse[MDS Census])</f>
        <v>1.7056816943383037</v>
      </c>
      <c r="AA37" s="10"/>
    </row>
    <row r="38" spans="15:27" ht="15" customHeight="1" x14ac:dyDescent="0.25">
      <c r="O38" t="s">
        <v>1834</v>
      </c>
      <c r="P38" s="9">
        <v>63300.822222222116</v>
      </c>
      <c r="Q38" s="10">
        <v>3.4499657561056791</v>
      </c>
      <c r="R38" s="12">
        <v>42</v>
      </c>
      <c r="S38" s="11">
        <v>0.56644055527451564</v>
      </c>
      <c r="T38" s="12">
        <v>38</v>
      </c>
      <c r="U38" s="30">
        <v>0.11426020867290131</v>
      </c>
      <c r="V38" s="12">
        <v>14</v>
      </c>
    </row>
    <row r="39" spans="15:27" ht="15" customHeight="1" x14ac:dyDescent="0.25">
      <c r="O39" t="s">
        <v>1835</v>
      </c>
      <c r="P39" s="9">
        <v>15008.399999999994</v>
      </c>
      <c r="Q39" s="10">
        <v>3.6774995113847346</v>
      </c>
      <c r="R39" s="12">
        <v>25</v>
      </c>
      <c r="S39" s="11">
        <v>0.34457592637012174</v>
      </c>
      <c r="T39" s="12">
        <v>50</v>
      </c>
      <c r="U39" s="30">
        <v>5.8758763905221979E-2</v>
      </c>
      <c r="V39" s="12">
        <v>44</v>
      </c>
    </row>
    <row r="40" spans="15:27" ht="15" customHeight="1" x14ac:dyDescent="0.25">
      <c r="O40" t="s">
        <v>1836</v>
      </c>
      <c r="P40" s="9">
        <v>6114.1222222222214</v>
      </c>
      <c r="Q40" s="10">
        <v>4.8794973931026719</v>
      </c>
      <c r="R40" s="12">
        <v>2</v>
      </c>
      <c r="S40" s="11">
        <v>0.70236496199145571</v>
      </c>
      <c r="T40" s="12">
        <v>22</v>
      </c>
      <c r="U40" s="30">
        <v>0.12607208269299203</v>
      </c>
      <c r="V40" s="12">
        <v>9</v>
      </c>
    </row>
    <row r="41" spans="15:27" ht="15" customHeight="1" x14ac:dyDescent="0.25">
      <c r="O41" t="s">
        <v>1837</v>
      </c>
      <c r="P41" s="9">
        <v>64129.100000000064</v>
      </c>
      <c r="Q41" s="10">
        <v>3.5513666269377713</v>
      </c>
      <c r="R41" s="12">
        <v>39</v>
      </c>
      <c r="S41" s="11">
        <v>0.69262959665216972</v>
      </c>
      <c r="T41" s="12">
        <v>25</v>
      </c>
      <c r="U41" s="30">
        <v>0.14341731835489568</v>
      </c>
      <c r="V41" s="12">
        <v>5</v>
      </c>
    </row>
    <row r="42" spans="15:27" ht="15" customHeight="1" x14ac:dyDescent="0.25">
      <c r="O42" t="s">
        <v>1838</v>
      </c>
      <c r="P42" s="9">
        <v>6509.5222222222219</v>
      </c>
      <c r="Q42" s="10">
        <v>3.5910978276268777</v>
      </c>
      <c r="R42" s="12">
        <v>35</v>
      </c>
      <c r="S42" s="11">
        <v>0.75295208557719706</v>
      </c>
      <c r="T42" s="12">
        <v>17</v>
      </c>
      <c r="U42" s="30">
        <v>9.0587839608705881E-2</v>
      </c>
      <c r="V42" s="12">
        <v>31</v>
      </c>
    </row>
    <row r="43" spans="15:27" ht="15" customHeight="1" x14ac:dyDescent="0.25">
      <c r="O43" t="s">
        <v>1839</v>
      </c>
      <c r="P43" s="9">
        <v>15186.211111111117</v>
      </c>
      <c r="Q43" s="10">
        <v>3.6276710817342326</v>
      </c>
      <c r="R43" s="12">
        <v>30</v>
      </c>
      <c r="S43" s="11">
        <v>0.52269220835567909</v>
      </c>
      <c r="T43" s="12">
        <v>43</v>
      </c>
      <c r="U43" s="30">
        <v>9.6755928483920478E-2</v>
      </c>
      <c r="V43" s="12">
        <v>25</v>
      </c>
    </row>
    <row r="44" spans="15:27" ht="15" customHeight="1" x14ac:dyDescent="0.25">
      <c r="O44" t="s">
        <v>1840</v>
      </c>
      <c r="P44" s="9">
        <v>4648.6333333333323</v>
      </c>
      <c r="Q44" s="10">
        <v>3.5707482724910817</v>
      </c>
      <c r="R44" s="12">
        <v>38</v>
      </c>
      <c r="S44" s="11">
        <v>0.84182213649411886</v>
      </c>
      <c r="T44" s="12">
        <v>13</v>
      </c>
      <c r="U44" s="30">
        <v>6.5365935682119805E-2</v>
      </c>
      <c r="V44" s="12">
        <v>42</v>
      </c>
    </row>
    <row r="45" spans="15:27" ht="15" customHeight="1" x14ac:dyDescent="0.25">
      <c r="O45" t="s">
        <v>1841</v>
      </c>
      <c r="P45" s="9">
        <v>23759.777777777777</v>
      </c>
      <c r="Q45" s="10">
        <v>3.5906221953067243</v>
      </c>
      <c r="R45" s="12">
        <v>36</v>
      </c>
      <c r="S45" s="11">
        <v>0.52958315640812159</v>
      </c>
      <c r="T45" s="12">
        <v>42</v>
      </c>
      <c r="U45" s="30">
        <v>0.10641439767292675</v>
      </c>
      <c r="V45" s="12">
        <v>19</v>
      </c>
    </row>
    <row r="46" spans="15:27" ht="15" customHeight="1" x14ac:dyDescent="0.25">
      <c r="O46" t="s">
        <v>1842</v>
      </c>
      <c r="P46" s="9">
        <v>80576.922222222172</v>
      </c>
      <c r="Q46" s="10">
        <v>3.2954340993416555</v>
      </c>
      <c r="R46" s="12">
        <v>49</v>
      </c>
      <c r="S46" s="11">
        <v>0.35478505770124719</v>
      </c>
      <c r="T46" s="12">
        <v>49</v>
      </c>
      <c r="U46" s="30">
        <v>6.9443172093357111E-2</v>
      </c>
      <c r="V46" s="12">
        <v>40</v>
      </c>
    </row>
    <row r="47" spans="15:27" ht="15" customHeight="1" x14ac:dyDescent="0.25">
      <c r="O47" t="s">
        <v>1843</v>
      </c>
      <c r="P47" s="9">
        <v>5266.666666666667</v>
      </c>
      <c r="Q47" s="10">
        <v>3.9413782067510534</v>
      </c>
      <c r="R47" s="12">
        <v>13</v>
      </c>
      <c r="S47" s="11">
        <v>1.1104552742616027</v>
      </c>
      <c r="T47" s="12">
        <v>3</v>
      </c>
      <c r="U47" s="30">
        <v>0.11206664857915286</v>
      </c>
      <c r="V47" s="12">
        <v>15</v>
      </c>
    </row>
    <row r="48" spans="15:27" ht="15" customHeight="1" x14ac:dyDescent="0.25">
      <c r="O48" t="s">
        <v>1845</v>
      </c>
      <c r="P48" s="9">
        <v>25625.711111111112</v>
      </c>
      <c r="Q48" s="10">
        <v>3.3270070380702683</v>
      </c>
      <c r="R48" s="12">
        <v>48</v>
      </c>
      <c r="S48" s="11">
        <v>0.50090903060034342</v>
      </c>
      <c r="T48" s="12">
        <v>45</v>
      </c>
      <c r="U48" s="30">
        <v>0.10524352854397334</v>
      </c>
      <c r="V48" s="12">
        <v>21</v>
      </c>
    </row>
    <row r="49" spans="15:22" ht="15" customHeight="1" x14ac:dyDescent="0.25">
      <c r="O49" t="s">
        <v>1844</v>
      </c>
      <c r="P49" s="9">
        <v>2190.2555555555559</v>
      </c>
      <c r="Q49" s="10">
        <v>4.0496505227700457</v>
      </c>
      <c r="R49" s="12">
        <v>9</v>
      </c>
      <c r="S49" s="11">
        <v>0.71222810123628377</v>
      </c>
      <c r="T49" s="12">
        <v>21</v>
      </c>
      <c r="U49" s="30">
        <v>0.25243054667360382</v>
      </c>
      <c r="V49" s="12">
        <v>1</v>
      </c>
    </row>
    <row r="50" spans="15:22" ht="15" customHeight="1" x14ac:dyDescent="0.25">
      <c r="O50" t="s">
        <v>1846</v>
      </c>
      <c r="P50" s="9">
        <v>11890.588888888882</v>
      </c>
      <c r="Q50" s="10">
        <v>4.1317546182648659</v>
      </c>
      <c r="R50" s="12">
        <v>8</v>
      </c>
      <c r="S50" s="11">
        <v>0.87754235142077852</v>
      </c>
      <c r="T50" s="12">
        <v>9</v>
      </c>
      <c r="U50" s="30">
        <v>8.1717044851721002E-2</v>
      </c>
      <c r="V50" s="12">
        <v>36</v>
      </c>
    </row>
    <row r="51" spans="15:22" ht="15" customHeight="1" x14ac:dyDescent="0.25">
      <c r="O51" t="s">
        <v>1848</v>
      </c>
      <c r="P51" s="9">
        <v>17355.088888888884</v>
      </c>
      <c r="Q51" s="10">
        <v>3.8241929680567601</v>
      </c>
      <c r="R51" s="12">
        <v>18</v>
      </c>
      <c r="S51" s="11">
        <v>0.96725767914374128</v>
      </c>
      <c r="T51" s="12">
        <v>7</v>
      </c>
      <c r="U51" s="30">
        <v>7.2288399533598988E-2</v>
      </c>
      <c r="V51" s="12">
        <v>39</v>
      </c>
    </row>
    <row r="52" spans="15:22" ht="15" customHeight="1" x14ac:dyDescent="0.25">
      <c r="O52" t="s">
        <v>1847</v>
      </c>
      <c r="P52" s="9">
        <v>8780.2888888888938</v>
      </c>
      <c r="Q52" s="10">
        <v>3.6458059339986262</v>
      </c>
      <c r="R52" s="12">
        <v>26</v>
      </c>
      <c r="S52" s="11">
        <v>0.6396133764264903</v>
      </c>
      <c r="T52" s="12">
        <v>32</v>
      </c>
      <c r="U52" s="30">
        <v>8.8467653142718011E-2</v>
      </c>
      <c r="V52" s="12">
        <v>34</v>
      </c>
    </row>
    <row r="53" spans="15:22" ht="15" customHeight="1" x14ac:dyDescent="0.25">
      <c r="O53" t="s">
        <v>1849</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1942</v>
      </c>
      <c r="D2" s="40"/>
    </row>
    <row r="3" spans="2:4" x14ac:dyDescent="0.25">
      <c r="C3" s="41" t="s">
        <v>1877</v>
      </c>
      <c r="D3" s="42" t="s">
        <v>1943</v>
      </c>
    </row>
    <row r="4" spans="2:4" x14ac:dyDescent="0.25">
      <c r="C4" s="43" t="s">
        <v>1859</v>
      </c>
      <c r="D4" s="44" t="s">
        <v>1944</v>
      </c>
    </row>
    <row r="5" spans="2:4" x14ac:dyDescent="0.25">
      <c r="C5" s="43" t="s">
        <v>1945</v>
      </c>
      <c r="D5" s="44" t="s">
        <v>1946</v>
      </c>
    </row>
    <row r="6" spans="2:4" ht="15.6" customHeight="1" x14ac:dyDescent="0.25">
      <c r="C6" s="43" t="s">
        <v>1879</v>
      </c>
      <c r="D6" s="44" t="s">
        <v>1947</v>
      </c>
    </row>
    <row r="7" spans="2:4" ht="15.6" customHeight="1" x14ac:dyDescent="0.25">
      <c r="C7" s="43" t="s">
        <v>1878</v>
      </c>
      <c r="D7" s="44" t="s">
        <v>1948</v>
      </c>
    </row>
    <row r="8" spans="2:4" x14ac:dyDescent="0.25">
      <c r="C8" s="43" t="s">
        <v>1949</v>
      </c>
      <c r="D8" s="44" t="s">
        <v>1950</v>
      </c>
    </row>
    <row r="9" spans="2:4" x14ac:dyDescent="0.25">
      <c r="C9" s="45" t="s">
        <v>1951</v>
      </c>
      <c r="D9" s="43" t="s">
        <v>1952</v>
      </c>
    </row>
    <row r="10" spans="2:4" x14ac:dyDescent="0.25">
      <c r="B10" s="46"/>
      <c r="C10" s="43" t="s">
        <v>1953</v>
      </c>
      <c r="D10" s="44" t="s">
        <v>1954</v>
      </c>
    </row>
    <row r="11" spans="2:4" x14ac:dyDescent="0.25">
      <c r="C11" s="43" t="s">
        <v>1837</v>
      </c>
      <c r="D11" s="44" t="s">
        <v>1955</v>
      </c>
    </row>
    <row r="12" spans="2:4" x14ac:dyDescent="0.25">
      <c r="C12" s="43" t="s">
        <v>1956</v>
      </c>
      <c r="D12" s="44" t="s">
        <v>1957</v>
      </c>
    </row>
    <row r="13" spans="2:4" x14ac:dyDescent="0.25">
      <c r="C13" s="43" t="s">
        <v>1953</v>
      </c>
      <c r="D13" s="44" t="s">
        <v>1954</v>
      </c>
    </row>
    <row r="14" spans="2:4" x14ac:dyDescent="0.25">
      <c r="C14" s="43" t="s">
        <v>1837</v>
      </c>
      <c r="D14" s="44" t="s">
        <v>1958</v>
      </c>
    </row>
    <row r="15" spans="2:4" x14ac:dyDescent="0.25">
      <c r="C15" s="47" t="s">
        <v>1956</v>
      </c>
      <c r="D15" s="48" t="s">
        <v>1957</v>
      </c>
    </row>
    <row r="17" spans="3:4" ht="23.25" x14ac:dyDescent="0.35">
      <c r="C17" s="39" t="s">
        <v>1959</v>
      </c>
      <c r="D17" s="40"/>
    </row>
    <row r="18" spans="3:4" x14ac:dyDescent="0.25">
      <c r="C18" s="43" t="s">
        <v>1859</v>
      </c>
      <c r="D18" s="44" t="s">
        <v>1960</v>
      </c>
    </row>
    <row r="19" spans="3:4" x14ac:dyDescent="0.25">
      <c r="C19" s="43" t="s">
        <v>1892</v>
      </c>
      <c r="D19" s="44" t="s">
        <v>1961</v>
      </c>
    </row>
    <row r="20" spans="3:4" x14ac:dyDescent="0.25">
      <c r="C20" s="45" t="s">
        <v>1962</v>
      </c>
      <c r="D20" s="43" t="s">
        <v>1963</v>
      </c>
    </row>
    <row r="21" spans="3:4" x14ac:dyDescent="0.25">
      <c r="C21" s="43" t="s">
        <v>1964</v>
      </c>
      <c r="D21" s="44" t="s">
        <v>1965</v>
      </c>
    </row>
    <row r="22" spans="3:4" x14ac:dyDescent="0.25">
      <c r="C22" s="43" t="s">
        <v>1966</v>
      </c>
      <c r="D22" s="44" t="s">
        <v>1967</v>
      </c>
    </row>
    <row r="23" spans="3:4" x14ac:dyDescent="0.25">
      <c r="C23" s="43" t="s">
        <v>1968</v>
      </c>
      <c r="D23" s="44" t="s">
        <v>1969</v>
      </c>
    </row>
    <row r="24" spans="3:4" x14ac:dyDescent="0.25">
      <c r="C24" s="43" t="s">
        <v>1970</v>
      </c>
      <c r="D24" s="44" t="s">
        <v>1971</v>
      </c>
    </row>
    <row r="25" spans="3:4" x14ac:dyDescent="0.25">
      <c r="C25" s="43" t="s">
        <v>1865</v>
      </c>
      <c r="D25" s="44" t="s">
        <v>1972</v>
      </c>
    </row>
    <row r="26" spans="3:4" x14ac:dyDescent="0.25">
      <c r="C26" s="43" t="s">
        <v>1966</v>
      </c>
      <c r="D26" s="44" t="s">
        <v>1967</v>
      </c>
    </row>
    <row r="27" spans="3:4" x14ac:dyDescent="0.25">
      <c r="C27" s="43" t="s">
        <v>1968</v>
      </c>
      <c r="D27" s="44" t="s">
        <v>1969</v>
      </c>
    </row>
    <row r="28" spans="3:4" x14ac:dyDescent="0.25">
      <c r="C28" s="47" t="s">
        <v>1970</v>
      </c>
      <c r="D28" s="48" t="s">
        <v>1971</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2022-08-16T20:03:55Z</dcterms:modified>
</cp:coreProperties>
</file>